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-a1\redirected$\sebarock\Desktop\Experiments and Write Ups\X 2021 UC and PP Shoaling\writeup\Data\"/>
    </mc:Choice>
  </mc:AlternateContent>
  <xr:revisionPtr revIDLastSave="0" documentId="13_ncr:1_{F9D6F750-7870-4F4A-884D-1EF4E3A60522}" xr6:coauthVersionLast="47" xr6:coauthVersionMax="47" xr10:uidLastSave="{00000000-0000-0000-0000-000000000000}"/>
  <bookViews>
    <workbookView xWindow="28680" yWindow="-14745" windowWidth="38640" windowHeight="21120" activeTab="3" xr2:uid="{00000000-000D-0000-FFFF-FFFF00000000}"/>
  </bookViews>
  <sheets>
    <sheet name="Manuscript information" sheetId="6" r:id="rId1"/>
    <sheet name="fish biometrics" sheetId="3" r:id="rId2"/>
    <sheet name="Flow values" sheetId="5" r:id="rId3"/>
    <sheet name="individual data_DATA" sheetId="1" r:id="rId4"/>
    <sheet name="schoal data_DATA" sheetId="2" r:id="rId5"/>
    <sheet name="Average data" sheetId="4" r:id="rId6"/>
  </sheets>
  <definedNames>
    <definedName name="_Hlk200451838" localSheetId="0">'Manuscript information'!$B$1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O3" i="4" l="1"/>
  <c r="AP3" i="4"/>
  <c r="AQ3" i="4"/>
  <c r="AR3" i="4" s="1"/>
  <c r="AW3" i="4"/>
  <c r="AX3" i="4"/>
  <c r="AY3" i="4"/>
  <c r="AZ3" i="4" s="1"/>
  <c r="BE3" i="4"/>
  <c r="BF3" i="4"/>
  <c r="BG3" i="4"/>
  <c r="BH3" i="4" s="1"/>
  <c r="BM3" i="4"/>
  <c r="BN3" i="4"/>
  <c r="BO3" i="4"/>
  <c r="BP3" i="4" s="1"/>
  <c r="BU3" i="4"/>
  <c r="BV3" i="4"/>
  <c r="BW3" i="4"/>
  <c r="BX3" i="4" s="1"/>
  <c r="CC3" i="4"/>
  <c r="CD3" i="4"/>
  <c r="CE3" i="4"/>
  <c r="CF3" i="4" s="1"/>
  <c r="CK3" i="4"/>
  <c r="CL3" i="4"/>
  <c r="CM3" i="4"/>
  <c r="CN3" i="4" s="1"/>
  <c r="CS3" i="4"/>
  <c r="CT3" i="4"/>
  <c r="CU3" i="4"/>
  <c r="CV3" i="4" s="1"/>
  <c r="DA3" i="4"/>
  <c r="DB3" i="4"/>
  <c r="DC3" i="4"/>
  <c r="DD3" i="4" s="1"/>
  <c r="DI3" i="4"/>
  <c r="DJ3" i="4"/>
  <c r="DK3" i="4"/>
  <c r="DL3" i="4" s="1"/>
  <c r="AO4" i="4"/>
  <c r="AP4" i="4"/>
  <c r="AQ4" i="4"/>
  <c r="AR4" i="4" s="1"/>
  <c r="AW4" i="4"/>
  <c r="AX4" i="4"/>
  <c r="AY4" i="4"/>
  <c r="AZ4" i="4" s="1"/>
  <c r="BE4" i="4"/>
  <c r="BF4" i="4"/>
  <c r="BG4" i="4"/>
  <c r="BH4" i="4" s="1"/>
  <c r="BM4" i="4"/>
  <c r="BN4" i="4"/>
  <c r="BO4" i="4"/>
  <c r="BP4" i="4" s="1"/>
  <c r="BU4" i="4"/>
  <c r="BV4" i="4"/>
  <c r="BW4" i="4"/>
  <c r="BX4" i="4" s="1"/>
  <c r="CC4" i="4"/>
  <c r="CD4" i="4"/>
  <c r="CE4" i="4"/>
  <c r="CF4" i="4" s="1"/>
  <c r="CK4" i="4"/>
  <c r="CL4" i="4"/>
  <c r="CM4" i="4"/>
  <c r="CN4" i="4" s="1"/>
  <c r="CS4" i="4"/>
  <c r="CT4" i="4"/>
  <c r="CU4" i="4"/>
  <c r="CV4" i="4" s="1"/>
  <c r="DA4" i="4"/>
  <c r="DB4" i="4"/>
  <c r="DC4" i="4"/>
  <c r="DD4" i="4" s="1"/>
  <c r="DI4" i="4"/>
  <c r="DJ4" i="4"/>
  <c r="DK4" i="4"/>
  <c r="DL4" i="4" s="1"/>
  <c r="AO5" i="4"/>
  <c r="AP5" i="4"/>
  <c r="AQ5" i="4"/>
  <c r="AR5" i="4" s="1"/>
  <c r="AW5" i="4"/>
  <c r="AX5" i="4"/>
  <c r="AY5" i="4"/>
  <c r="AZ5" i="4" s="1"/>
  <c r="BE5" i="4"/>
  <c r="BF5" i="4"/>
  <c r="BG5" i="4"/>
  <c r="BH5" i="4" s="1"/>
  <c r="BM5" i="4"/>
  <c r="BN5" i="4"/>
  <c r="BO5" i="4"/>
  <c r="BP5" i="4" s="1"/>
  <c r="BU5" i="4"/>
  <c r="BV5" i="4"/>
  <c r="BW5" i="4"/>
  <c r="BX5" i="4" s="1"/>
  <c r="CC5" i="4"/>
  <c r="CD5" i="4"/>
  <c r="CE5" i="4"/>
  <c r="CF5" i="4" s="1"/>
  <c r="CK5" i="4"/>
  <c r="CL5" i="4"/>
  <c r="CM5" i="4"/>
  <c r="CN5" i="4" s="1"/>
  <c r="CS5" i="4"/>
  <c r="CT5" i="4"/>
  <c r="CU5" i="4"/>
  <c r="CV5" i="4" s="1"/>
  <c r="DA5" i="4"/>
  <c r="DB5" i="4"/>
  <c r="DC5" i="4"/>
  <c r="DD5" i="4" s="1"/>
  <c r="DI5" i="4"/>
  <c r="DJ5" i="4"/>
  <c r="DK5" i="4"/>
  <c r="DL5" i="4" s="1"/>
  <c r="AO6" i="4"/>
  <c r="AP6" i="4"/>
  <c r="AQ6" i="4"/>
  <c r="AR6" i="4" s="1"/>
  <c r="AW6" i="4"/>
  <c r="AX6" i="4"/>
  <c r="AY6" i="4"/>
  <c r="AZ6" i="4" s="1"/>
  <c r="BE6" i="4"/>
  <c r="BF6" i="4"/>
  <c r="BG6" i="4"/>
  <c r="BH6" i="4" s="1"/>
  <c r="BM6" i="4"/>
  <c r="BN6" i="4"/>
  <c r="BO6" i="4"/>
  <c r="BP6" i="4" s="1"/>
  <c r="BU6" i="4"/>
  <c r="BV6" i="4"/>
  <c r="BW6" i="4"/>
  <c r="BX6" i="4" s="1"/>
  <c r="CC6" i="4"/>
  <c r="CD6" i="4"/>
  <c r="CE6" i="4"/>
  <c r="CF6" i="4" s="1"/>
  <c r="CK6" i="4"/>
  <c r="CL6" i="4"/>
  <c r="CM6" i="4"/>
  <c r="CN6" i="4" s="1"/>
  <c r="CS6" i="4"/>
  <c r="CT6" i="4"/>
  <c r="CU6" i="4"/>
  <c r="CV6" i="4" s="1"/>
  <c r="DA6" i="4"/>
  <c r="DB6" i="4"/>
  <c r="DC6" i="4"/>
  <c r="DD6" i="4" s="1"/>
  <c r="DI6" i="4"/>
  <c r="DJ6" i="4"/>
  <c r="DK6" i="4"/>
  <c r="DL6" i="4" s="1"/>
  <c r="T2" i="4"/>
  <c r="S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2" i="4"/>
  <c r="M9" i="3" l="1"/>
  <c r="M8" i="3"/>
  <c r="M5" i="3"/>
  <c r="M6" i="3"/>
  <c r="AC12" i="4"/>
  <c r="AC2" i="4"/>
  <c r="AC3" i="4"/>
  <c r="AC4" i="4"/>
  <c r="AC5" i="4"/>
  <c r="AC6" i="4"/>
  <c r="AC7" i="4"/>
  <c r="AC8" i="4"/>
  <c r="AC9" i="4"/>
  <c r="AC10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S319" i="2"/>
  <c r="S317" i="2"/>
  <c r="S316" i="2"/>
  <c r="S315" i="2"/>
  <c r="S314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1" i="2"/>
  <c r="S280" i="2"/>
  <c r="S279" i="2"/>
  <c r="S278" i="2"/>
  <c r="S275" i="2"/>
  <c r="S273" i="2"/>
  <c r="S271" i="2"/>
  <c r="S270" i="2"/>
  <c r="S265" i="2"/>
  <c r="S263" i="2"/>
  <c r="S260" i="2"/>
  <c r="S259" i="2"/>
  <c r="S258" i="2"/>
  <c r="S257" i="2"/>
  <c r="S256" i="2"/>
  <c r="S254" i="2"/>
  <c r="S253" i="2"/>
  <c r="S251" i="2"/>
  <c r="S249" i="2"/>
  <c r="S248" i="2"/>
  <c r="S247" i="2"/>
  <c r="S246" i="2"/>
  <c r="S245" i="2"/>
  <c r="S244" i="2"/>
  <c r="S243" i="2"/>
  <c r="S242" i="2"/>
  <c r="S241" i="2"/>
  <c r="S240" i="2"/>
  <c r="S238" i="2"/>
  <c r="S237" i="2"/>
  <c r="S236" i="2"/>
  <c r="S234" i="2"/>
  <c r="S233" i="2"/>
  <c r="S232" i="2"/>
  <c r="S231" i="2"/>
  <c r="S230" i="2"/>
  <c r="S228" i="2"/>
  <c r="S227" i="2"/>
  <c r="S226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1" i="2"/>
  <c r="S209" i="2"/>
  <c r="S207" i="2"/>
  <c r="S206" i="2"/>
  <c r="S205" i="2"/>
  <c r="S200" i="2"/>
  <c r="S199" i="2"/>
  <c r="S197" i="2"/>
  <c r="S195" i="2"/>
  <c r="S193" i="2"/>
  <c r="S192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6" i="2"/>
  <c r="S175" i="2"/>
  <c r="S174" i="2"/>
  <c r="S173" i="2"/>
  <c r="S172" i="2"/>
  <c r="S171" i="2"/>
  <c r="S170" i="2"/>
  <c r="S169" i="2"/>
  <c r="S168" i="2"/>
  <c r="S167" i="2"/>
  <c r="S163" i="2"/>
  <c r="H55" i="2"/>
  <c r="H160" i="2"/>
  <c r="I160" i="2" s="1"/>
  <c r="S159" i="2"/>
  <c r="S158" i="2"/>
  <c r="S157" i="2"/>
  <c r="S153" i="2"/>
  <c r="S150" i="2"/>
  <c r="S149" i="2"/>
  <c r="S146" i="2"/>
  <c r="S145" i="2"/>
  <c r="S144" i="2"/>
  <c r="S143" i="2"/>
  <c r="S140" i="2"/>
  <c r="S139" i="2"/>
  <c r="S138" i="2"/>
  <c r="S137" i="2"/>
  <c r="S136" i="2"/>
  <c r="S135" i="2"/>
  <c r="S134" i="2"/>
  <c r="S133" i="2"/>
  <c r="S132" i="2"/>
  <c r="S131" i="2"/>
  <c r="S129" i="2"/>
  <c r="S128" i="2"/>
  <c r="S127" i="2"/>
  <c r="S125" i="2"/>
  <c r="S124" i="2"/>
  <c r="S123" i="2"/>
  <c r="S121" i="2"/>
  <c r="S119" i="2"/>
  <c r="S117" i="2"/>
  <c r="S116" i="2"/>
  <c r="S115" i="2"/>
  <c r="S114" i="2"/>
  <c r="S112" i="2"/>
  <c r="S111" i="2"/>
  <c r="S107" i="2"/>
  <c r="S106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5" i="2"/>
  <c r="S54" i="2"/>
  <c r="S53" i="2"/>
  <c r="S51" i="2"/>
  <c r="S40" i="2"/>
  <c r="S38" i="2"/>
  <c r="S31" i="2"/>
  <c r="S30" i="2"/>
  <c r="S29" i="2"/>
  <c r="S28" i="2"/>
  <c r="S27" i="2"/>
  <c r="S26" i="2"/>
  <c r="S2" i="2"/>
  <c r="S3" i="2"/>
  <c r="S4" i="2"/>
  <c r="S5" i="2"/>
  <c r="S6" i="2"/>
  <c r="S7" i="2"/>
  <c r="S8" i="2"/>
  <c r="S9" i="2"/>
  <c r="S10" i="2"/>
  <c r="S12" i="2"/>
  <c r="S13" i="2"/>
  <c r="S14" i="2"/>
  <c r="S16" i="2"/>
  <c r="S18" i="2"/>
  <c r="S20" i="2"/>
  <c r="S22" i="2"/>
  <c r="S24" i="2"/>
  <c r="X22" i="4"/>
  <c r="X28" i="4"/>
  <c r="X21" i="4"/>
  <c r="X20" i="4"/>
  <c r="X27" i="4"/>
  <c r="X26" i="4"/>
  <c r="X18" i="4"/>
  <c r="X9" i="4"/>
  <c r="X7" i="4"/>
  <c r="X6" i="4"/>
  <c r="X13" i="4"/>
  <c r="X5" i="4"/>
  <c r="X11" i="4"/>
  <c r="X4" i="4"/>
  <c r="X3" i="4"/>
  <c r="B11" i="4"/>
  <c r="B25" i="4"/>
  <c r="B33" i="4"/>
  <c r="B24" i="4"/>
  <c r="B32" i="4"/>
  <c r="B23" i="4"/>
  <c r="B22" i="4"/>
  <c r="B31" i="4"/>
  <c r="B30" i="4"/>
  <c r="B29" i="4"/>
  <c r="B28" i="4"/>
  <c r="B21" i="4"/>
  <c r="B20" i="4"/>
  <c r="B27" i="4"/>
  <c r="B19" i="4"/>
  <c r="B26" i="4"/>
  <c r="B18" i="4"/>
  <c r="B17" i="4"/>
  <c r="B9" i="4"/>
  <c r="B16" i="4"/>
  <c r="B8" i="4"/>
  <c r="B7" i="4"/>
  <c r="B6" i="4"/>
  <c r="B15" i="4"/>
  <c r="B14" i="4"/>
  <c r="B13" i="4"/>
  <c r="B12" i="4"/>
  <c r="B5" i="4"/>
  <c r="B10" i="4"/>
  <c r="B4" i="4"/>
  <c r="B3" i="4"/>
  <c r="B2" i="4"/>
  <c r="E33" i="4"/>
  <c r="E32" i="4"/>
  <c r="E31" i="4"/>
  <c r="E30" i="4"/>
  <c r="E29" i="4"/>
  <c r="E28" i="4"/>
  <c r="E27" i="4"/>
  <c r="E26" i="4"/>
  <c r="E17" i="4"/>
  <c r="E16" i="4"/>
  <c r="E15" i="4"/>
  <c r="E14" i="4"/>
  <c r="E13" i="4"/>
  <c r="E12" i="4"/>
  <c r="E11" i="4"/>
  <c r="E10" i="4"/>
  <c r="G25" i="4"/>
  <c r="G33" i="4"/>
  <c r="G24" i="4"/>
  <c r="G32" i="4"/>
  <c r="G23" i="4"/>
  <c r="G22" i="4"/>
  <c r="G31" i="4"/>
  <c r="G30" i="4"/>
  <c r="G29" i="4"/>
  <c r="G28" i="4"/>
  <c r="G21" i="4"/>
  <c r="G20" i="4"/>
  <c r="G27" i="4"/>
  <c r="G19" i="4"/>
  <c r="G26" i="4"/>
  <c r="G18" i="4"/>
  <c r="G17" i="4"/>
  <c r="G9" i="4"/>
  <c r="G16" i="4"/>
  <c r="G8" i="4"/>
  <c r="G7" i="4"/>
  <c r="G6" i="4"/>
  <c r="G15" i="4"/>
  <c r="G14" i="4"/>
  <c r="G13" i="4"/>
  <c r="G12" i="4"/>
  <c r="G5" i="4"/>
  <c r="G11" i="4"/>
  <c r="G4" i="4"/>
  <c r="G10" i="4"/>
  <c r="G3" i="4"/>
  <c r="G2" i="4"/>
  <c r="F25" i="4"/>
  <c r="W25" i="4" s="1"/>
  <c r="F33" i="4"/>
  <c r="W33" i="4" s="1"/>
  <c r="F24" i="4"/>
  <c r="W24" i="4" s="1"/>
  <c r="F32" i="4"/>
  <c r="W32" i="4" s="1"/>
  <c r="F23" i="4"/>
  <c r="W23" i="4" s="1"/>
  <c r="F22" i="4"/>
  <c r="W22" i="4" s="1"/>
  <c r="F31" i="4"/>
  <c r="W31" i="4" s="1"/>
  <c r="F30" i="4"/>
  <c r="W30" i="4" s="1"/>
  <c r="F29" i="4"/>
  <c r="W29" i="4" s="1"/>
  <c r="F28" i="4"/>
  <c r="W28" i="4" s="1"/>
  <c r="F21" i="4"/>
  <c r="W21" i="4" s="1"/>
  <c r="F20" i="4"/>
  <c r="W20" i="4" s="1"/>
  <c r="F27" i="4"/>
  <c r="W27" i="4" s="1"/>
  <c r="F19" i="4"/>
  <c r="W19" i="4" s="1"/>
  <c r="F26" i="4"/>
  <c r="W26" i="4" s="1"/>
  <c r="F18" i="4"/>
  <c r="W18" i="4" s="1"/>
  <c r="F17" i="4"/>
  <c r="W17" i="4" s="1"/>
  <c r="F9" i="4"/>
  <c r="W9" i="4" s="1"/>
  <c r="F16" i="4"/>
  <c r="W16" i="4" s="1"/>
  <c r="F8" i="4"/>
  <c r="W8" i="4" s="1"/>
  <c r="F7" i="4"/>
  <c r="W7" i="4" s="1"/>
  <c r="F6" i="4"/>
  <c r="W6" i="4" s="1"/>
  <c r="F15" i="4"/>
  <c r="W15" i="4" s="1"/>
  <c r="F14" i="4"/>
  <c r="W14" i="4" s="1"/>
  <c r="F13" i="4"/>
  <c r="W13" i="4" s="1"/>
  <c r="F12" i="4"/>
  <c r="W12" i="4" s="1"/>
  <c r="F5" i="4"/>
  <c r="W5" i="4" s="1"/>
  <c r="F11" i="4"/>
  <c r="W11" i="4" s="1"/>
  <c r="F4" i="4"/>
  <c r="W4" i="4" s="1"/>
  <c r="F10" i="4"/>
  <c r="W10" i="4" s="1"/>
  <c r="F3" i="4"/>
  <c r="W3" i="4" s="1"/>
  <c r="F2" i="4"/>
  <c r="W2" i="4" s="1"/>
  <c r="N2" i="4"/>
  <c r="Q2" i="4"/>
  <c r="R2" i="4"/>
  <c r="N3" i="4"/>
  <c r="Q3" i="4"/>
  <c r="R3" i="4"/>
  <c r="N10" i="4"/>
  <c r="Q10" i="4"/>
  <c r="R10" i="4"/>
  <c r="N4" i="4"/>
  <c r="Q4" i="4"/>
  <c r="R4" i="4"/>
  <c r="N11" i="4"/>
  <c r="Q11" i="4"/>
  <c r="R11" i="4"/>
  <c r="N5" i="4"/>
  <c r="Q5" i="4"/>
  <c r="R5" i="4"/>
  <c r="N12" i="4"/>
  <c r="N13" i="4"/>
  <c r="Q13" i="4"/>
  <c r="R13" i="4"/>
  <c r="N14" i="4"/>
  <c r="Q14" i="4"/>
  <c r="R14" i="4"/>
  <c r="N15" i="4"/>
  <c r="Q15" i="4"/>
  <c r="R15" i="4"/>
  <c r="N6" i="4"/>
  <c r="Q6" i="4"/>
  <c r="R6" i="4"/>
  <c r="N7" i="4"/>
  <c r="Q7" i="4"/>
  <c r="R7" i="4"/>
  <c r="N8" i="4"/>
  <c r="Q8" i="4"/>
  <c r="R8" i="4"/>
  <c r="N16" i="4"/>
  <c r="Q16" i="4"/>
  <c r="R16" i="4"/>
  <c r="N9" i="4"/>
  <c r="Q9" i="4"/>
  <c r="R9" i="4"/>
  <c r="N17" i="4"/>
  <c r="Q17" i="4"/>
  <c r="R17" i="4"/>
  <c r="N18" i="4"/>
  <c r="Q18" i="4"/>
  <c r="R18" i="4"/>
  <c r="N26" i="4"/>
  <c r="Q26" i="4"/>
  <c r="R26" i="4"/>
  <c r="N19" i="4"/>
  <c r="Q19" i="4"/>
  <c r="R19" i="4"/>
  <c r="N27" i="4"/>
  <c r="Q27" i="4"/>
  <c r="R27" i="4"/>
  <c r="N20" i="4"/>
  <c r="Q20" i="4"/>
  <c r="R20" i="4"/>
  <c r="N21" i="4"/>
  <c r="Q21" i="4"/>
  <c r="R21" i="4"/>
  <c r="N28" i="4"/>
  <c r="Q28" i="4"/>
  <c r="R28" i="4"/>
  <c r="N29" i="4"/>
  <c r="Q29" i="4"/>
  <c r="R29" i="4"/>
  <c r="N30" i="4"/>
  <c r="Q30" i="4"/>
  <c r="R30" i="4"/>
  <c r="N31" i="4"/>
  <c r="Q31" i="4"/>
  <c r="R31" i="4"/>
  <c r="N22" i="4"/>
  <c r="Q22" i="4"/>
  <c r="R22" i="4"/>
  <c r="N23" i="4"/>
  <c r="Q23" i="4"/>
  <c r="R23" i="4"/>
  <c r="N32" i="4"/>
  <c r="Q32" i="4"/>
  <c r="R32" i="4"/>
  <c r="N24" i="4"/>
  <c r="Q24" i="4"/>
  <c r="R24" i="4"/>
  <c r="N33" i="4"/>
  <c r="Q33" i="4"/>
  <c r="R33" i="4"/>
  <c r="N25" i="4"/>
  <c r="Q25" i="4"/>
  <c r="R25" i="4"/>
  <c r="P318" i="2"/>
  <c r="Q318" i="2"/>
  <c r="O318" i="2"/>
  <c r="P310" i="2"/>
  <c r="Q310" i="2"/>
  <c r="P311" i="2"/>
  <c r="Q311" i="2"/>
  <c r="P312" i="2"/>
  <c r="Q312" i="2"/>
  <c r="P313" i="2"/>
  <c r="Q313" i="2"/>
  <c r="P314" i="2"/>
  <c r="Q314" i="2"/>
  <c r="P315" i="2"/>
  <c r="Q315" i="2"/>
  <c r="P316" i="2"/>
  <c r="Q316" i="2"/>
  <c r="P317" i="2"/>
  <c r="Q317" i="2"/>
  <c r="P319" i="2"/>
  <c r="Q319" i="2"/>
  <c r="O319" i="2"/>
  <c r="O317" i="2"/>
  <c r="O316" i="2"/>
  <c r="O315" i="2"/>
  <c r="O314" i="2"/>
  <c r="O313" i="2"/>
  <c r="O312" i="2"/>
  <c r="O311" i="2"/>
  <c r="O310" i="2"/>
  <c r="P300" i="2"/>
  <c r="Q300" i="2"/>
  <c r="P301" i="2"/>
  <c r="Q301" i="2"/>
  <c r="P303" i="2"/>
  <c r="Q303" i="2"/>
  <c r="P304" i="2"/>
  <c r="Q304" i="2"/>
  <c r="P305" i="2"/>
  <c r="Q305" i="2"/>
  <c r="P306" i="2"/>
  <c r="Q306" i="2"/>
  <c r="P307" i="2"/>
  <c r="Q307" i="2"/>
  <c r="P308" i="2"/>
  <c r="Q308" i="2"/>
  <c r="P309" i="2"/>
  <c r="Q309" i="2"/>
  <c r="O309" i="2"/>
  <c r="O308" i="2"/>
  <c r="O307" i="2"/>
  <c r="O306" i="2"/>
  <c r="O305" i="2"/>
  <c r="O304" i="2"/>
  <c r="O303" i="2"/>
  <c r="O301" i="2"/>
  <c r="O300" i="2"/>
  <c r="P290" i="2"/>
  <c r="Q290" i="2"/>
  <c r="P291" i="2"/>
  <c r="Q291" i="2"/>
  <c r="P293" i="2"/>
  <c r="Q293" i="2"/>
  <c r="P294" i="2"/>
  <c r="Q294" i="2"/>
  <c r="P295" i="2"/>
  <c r="Q295" i="2"/>
  <c r="P299" i="2"/>
  <c r="Q299" i="2"/>
  <c r="O299" i="2"/>
  <c r="O295" i="2"/>
  <c r="O294" i="2"/>
  <c r="O293" i="2"/>
  <c r="O291" i="2"/>
  <c r="O290" i="2"/>
  <c r="P280" i="2"/>
  <c r="Q280" i="2"/>
  <c r="P281" i="2"/>
  <c r="Q281" i="2"/>
  <c r="P282" i="2"/>
  <c r="Q282" i="2"/>
  <c r="P284" i="2"/>
  <c r="Q284" i="2"/>
  <c r="P285" i="2"/>
  <c r="Q285" i="2"/>
  <c r="P286" i="2"/>
  <c r="Q286" i="2"/>
  <c r="P287" i="2"/>
  <c r="Q287" i="2"/>
  <c r="P288" i="2"/>
  <c r="Q288" i="2"/>
  <c r="P289" i="2"/>
  <c r="Q289" i="2"/>
  <c r="O289" i="2"/>
  <c r="O288" i="2"/>
  <c r="O287" i="2"/>
  <c r="O286" i="2"/>
  <c r="O285" i="2"/>
  <c r="O284" i="2"/>
  <c r="O282" i="2"/>
  <c r="O281" i="2"/>
  <c r="O280" i="2"/>
  <c r="P271" i="2"/>
  <c r="Q271" i="2"/>
  <c r="P273" i="2"/>
  <c r="Q273" i="2"/>
  <c r="P277" i="2"/>
  <c r="Q277" i="2"/>
  <c r="P279" i="2"/>
  <c r="Q279" i="2"/>
  <c r="O279" i="2"/>
  <c r="O277" i="2"/>
  <c r="O273" i="2"/>
  <c r="O271" i="2"/>
  <c r="P261" i="2"/>
  <c r="Q261" i="2"/>
  <c r="P262" i="2"/>
  <c r="Q262" i="2"/>
  <c r="P263" i="2"/>
  <c r="Q263" i="2"/>
  <c r="P264" i="2"/>
  <c r="Q264" i="2"/>
  <c r="P265" i="2"/>
  <c r="Q265" i="2"/>
  <c r="P266" i="2"/>
  <c r="Q266" i="2"/>
  <c r="P267" i="2"/>
  <c r="Q267" i="2"/>
  <c r="P268" i="2"/>
  <c r="Q268" i="2"/>
  <c r="P269" i="2"/>
  <c r="Q269" i="2"/>
  <c r="O269" i="2"/>
  <c r="O268" i="2"/>
  <c r="O267" i="2"/>
  <c r="O266" i="2"/>
  <c r="O265" i="2"/>
  <c r="O264" i="2"/>
  <c r="O263" i="2"/>
  <c r="O262" i="2"/>
  <c r="O261" i="2"/>
  <c r="P250" i="2"/>
  <c r="Q250" i="2"/>
  <c r="P251" i="2"/>
  <c r="Q251" i="2"/>
  <c r="P252" i="2"/>
  <c r="Q252" i="2"/>
  <c r="P255" i="2"/>
  <c r="Q255" i="2"/>
  <c r="P256" i="2"/>
  <c r="Q256" i="2"/>
  <c r="P257" i="2"/>
  <c r="Q257" i="2"/>
  <c r="P258" i="2"/>
  <c r="Q258" i="2"/>
  <c r="O258" i="2"/>
  <c r="O257" i="2"/>
  <c r="O256" i="2"/>
  <c r="O255" i="2"/>
  <c r="O252" i="2"/>
  <c r="O251" i="2"/>
  <c r="O250" i="2"/>
  <c r="P241" i="2"/>
  <c r="Q241" i="2"/>
  <c r="P242" i="2"/>
  <c r="Q242" i="2"/>
  <c r="P243" i="2"/>
  <c r="Q243" i="2"/>
  <c r="P244" i="2"/>
  <c r="Q244" i="2"/>
  <c r="P245" i="2"/>
  <c r="Q245" i="2"/>
  <c r="P246" i="2"/>
  <c r="Q246" i="2"/>
  <c r="O246" i="2"/>
  <c r="O245" i="2"/>
  <c r="O244" i="2"/>
  <c r="O243" i="2"/>
  <c r="O241" i="2"/>
  <c r="O242" i="2"/>
  <c r="P232" i="2"/>
  <c r="U29" i="4" s="1"/>
  <c r="Q232" i="2"/>
  <c r="V29" i="4" s="1"/>
  <c r="P234" i="2"/>
  <c r="Q234" i="2"/>
  <c r="O234" i="2"/>
  <c r="O232" i="2"/>
  <c r="P220" i="2"/>
  <c r="Q220" i="2"/>
  <c r="P222" i="2"/>
  <c r="Q222" i="2"/>
  <c r="P223" i="2"/>
  <c r="Q223" i="2"/>
  <c r="P225" i="2"/>
  <c r="Z28" i="4" s="1"/>
  <c r="Q225" i="2"/>
  <c r="AA28" i="4" s="1"/>
  <c r="P227" i="2"/>
  <c r="Q227" i="2"/>
  <c r="P228" i="2"/>
  <c r="Q228" i="2"/>
  <c r="P229" i="2"/>
  <c r="Q229" i="2"/>
  <c r="R227" i="2"/>
  <c r="O229" i="2"/>
  <c r="O228" i="2"/>
  <c r="O227" i="2"/>
  <c r="O225" i="2"/>
  <c r="Y28" i="4" s="1"/>
  <c r="O223" i="2"/>
  <c r="O222" i="2"/>
  <c r="O220" i="2"/>
  <c r="P210" i="2"/>
  <c r="Q210" i="2"/>
  <c r="P214" i="2"/>
  <c r="Q214" i="2"/>
  <c r="P215" i="2"/>
  <c r="Q215" i="2"/>
  <c r="P216" i="2"/>
  <c r="Q216" i="2"/>
  <c r="P217" i="2"/>
  <c r="Q217" i="2"/>
  <c r="P218" i="2"/>
  <c r="Q218" i="2"/>
  <c r="P219" i="2"/>
  <c r="Q219" i="2"/>
  <c r="O219" i="2"/>
  <c r="O218" i="2"/>
  <c r="O217" i="2"/>
  <c r="O216" i="2"/>
  <c r="O215" i="2"/>
  <c r="O214" i="2"/>
  <c r="O210" i="2"/>
  <c r="Y21" i="4" s="1"/>
  <c r="P201" i="2"/>
  <c r="Q201" i="2"/>
  <c r="P202" i="2"/>
  <c r="Q202" i="2"/>
  <c r="P203" i="2"/>
  <c r="Q203" i="2"/>
  <c r="P204" i="2"/>
  <c r="Q204" i="2"/>
  <c r="P205" i="2"/>
  <c r="Q205" i="2"/>
  <c r="P206" i="2"/>
  <c r="Q206" i="2"/>
  <c r="P207" i="2"/>
  <c r="Q207" i="2"/>
  <c r="P208" i="2"/>
  <c r="Q208" i="2"/>
  <c r="P209" i="2"/>
  <c r="Q209" i="2"/>
  <c r="O209" i="2"/>
  <c r="O208" i="2"/>
  <c r="O207" i="2"/>
  <c r="O206" i="2"/>
  <c r="O205" i="2"/>
  <c r="O204" i="2"/>
  <c r="O203" i="2"/>
  <c r="O202" i="2"/>
  <c r="O201" i="2"/>
  <c r="P190" i="2"/>
  <c r="Q190" i="2"/>
  <c r="P191" i="2"/>
  <c r="Q191" i="2"/>
  <c r="P193" i="2"/>
  <c r="Q193" i="2"/>
  <c r="P194" i="2"/>
  <c r="Q194" i="2"/>
  <c r="P196" i="2"/>
  <c r="Q196" i="2"/>
  <c r="P197" i="2"/>
  <c r="Q197" i="2"/>
  <c r="P198" i="2"/>
  <c r="Q198" i="2"/>
  <c r="P199" i="2"/>
  <c r="Q199" i="2"/>
  <c r="O199" i="2"/>
  <c r="O198" i="2"/>
  <c r="O197" i="2"/>
  <c r="O196" i="2"/>
  <c r="O194" i="2"/>
  <c r="O193" i="2"/>
  <c r="O191" i="2"/>
  <c r="O190" i="2"/>
  <c r="P180" i="2"/>
  <c r="Q180" i="2"/>
  <c r="P181" i="2"/>
  <c r="Q181" i="2"/>
  <c r="P182" i="2"/>
  <c r="Q182" i="2"/>
  <c r="P183" i="2"/>
  <c r="Q183" i="2"/>
  <c r="P184" i="2"/>
  <c r="Q184" i="2"/>
  <c r="P189" i="2"/>
  <c r="Q189" i="2"/>
  <c r="O189" i="2"/>
  <c r="O184" i="2"/>
  <c r="O183" i="2"/>
  <c r="O182" i="2"/>
  <c r="O181" i="2"/>
  <c r="O180" i="2"/>
  <c r="P170" i="2"/>
  <c r="Q170" i="2"/>
  <c r="P172" i="2"/>
  <c r="Q172" i="2"/>
  <c r="P173" i="2"/>
  <c r="Q173" i="2"/>
  <c r="P175" i="2"/>
  <c r="Q175" i="2"/>
  <c r="P176" i="2"/>
  <c r="Q176" i="2"/>
  <c r="P177" i="2"/>
  <c r="Z26" i="4" s="1"/>
  <c r="Q177" i="2"/>
  <c r="AA26" i="4" s="1"/>
  <c r="P179" i="2"/>
  <c r="Q179" i="2"/>
  <c r="O179" i="2"/>
  <c r="O177" i="2"/>
  <c r="Y26" i="4" s="1"/>
  <c r="O176" i="2"/>
  <c r="O175" i="2"/>
  <c r="O173" i="2"/>
  <c r="O172" i="2"/>
  <c r="O170" i="2"/>
  <c r="P162" i="2"/>
  <c r="Q162" i="2"/>
  <c r="P164" i="2"/>
  <c r="Q164" i="2"/>
  <c r="P165" i="2"/>
  <c r="Q165" i="2"/>
  <c r="P166" i="2"/>
  <c r="Q166" i="2"/>
  <c r="P167" i="2"/>
  <c r="Q167" i="2"/>
  <c r="P168" i="2"/>
  <c r="Q168" i="2"/>
  <c r="P169" i="2"/>
  <c r="Q169" i="2"/>
  <c r="R164" i="2"/>
  <c r="O169" i="2"/>
  <c r="O168" i="2"/>
  <c r="O167" i="2"/>
  <c r="O166" i="2"/>
  <c r="O165" i="2"/>
  <c r="O164" i="2"/>
  <c r="O162" i="2"/>
  <c r="F164" i="2"/>
  <c r="G164" i="2"/>
  <c r="E164" i="2"/>
  <c r="P151" i="2"/>
  <c r="Q151" i="2"/>
  <c r="P152" i="2"/>
  <c r="Q152" i="2"/>
  <c r="P154" i="2"/>
  <c r="Q154" i="2"/>
  <c r="P155" i="2"/>
  <c r="Q155" i="2"/>
  <c r="P156" i="2"/>
  <c r="Q156" i="2"/>
  <c r="O156" i="2"/>
  <c r="O155" i="2"/>
  <c r="O154" i="2"/>
  <c r="O152" i="2"/>
  <c r="O151" i="2"/>
  <c r="P141" i="2"/>
  <c r="Q141" i="2"/>
  <c r="P142" i="2"/>
  <c r="Q142" i="2"/>
  <c r="P143" i="2"/>
  <c r="Q143" i="2"/>
  <c r="P144" i="2"/>
  <c r="Q144" i="2"/>
  <c r="P145" i="2"/>
  <c r="Q145" i="2"/>
  <c r="P146" i="2"/>
  <c r="Q146" i="2"/>
  <c r="P147" i="2"/>
  <c r="Q147" i="2"/>
  <c r="P148" i="2"/>
  <c r="Q148" i="2"/>
  <c r="P149" i="2"/>
  <c r="Q149" i="2"/>
  <c r="P150" i="2"/>
  <c r="Q150" i="2"/>
  <c r="O150" i="2"/>
  <c r="O149" i="2"/>
  <c r="O148" i="2"/>
  <c r="O147" i="2"/>
  <c r="O146" i="2"/>
  <c r="O145" i="2"/>
  <c r="O144" i="2"/>
  <c r="O143" i="2"/>
  <c r="O142" i="2"/>
  <c r="O141" i="2"/>
  <c r="P131" i="2"/>
  <c r="Q131" i="2"/>
  <c r="P134" i="2"/>
  <c r="Q134" i="2"/>
  <c r="P135" i="2"/>
  <c r="Q135" i="2"/>
  <c r="P136" i="2"/>
  <c r="Q136" i="2"/>
  <c r="P137" i="2"/>
  <c r="Q137" i="2"/>
  <c r="P139" i="2"/>
  <c r="Q139" i="2"/>
  <c r="P140" i="2"/>
  <c r="Q140" i="2"/>
  <c r="O140" i="2"/>
  <c r="O139" i="2"/>
  <c r="O137" i="2"/>
  <c r="O136" i="2"/>
  <c r="O135" i="2"/>
  <c r="O134" i="2"/>
  <c r="O131" i="2"/>
  <c r="P122" i="2"/>
  <c r="Q122" i="2"/>
  <c r="P125" i="2"/>
  <c r="Q125" i="2"/>
  <c r="P126" i="2"/>
  <c r="Q126" i="2"/>
  <c r="P128" i="2"/>
  <c r="Q128" i="2"/>
  <c r="P129" i="2"/>
  <c r="Q129" i="2"/>
  <c r="P130" i="2"/>
  <c r="Q130" i="2"/>
  <c r="O130" i="2"/>
  <c r="O129" i="2"/>
  <c r="O128" i="2"/>
  <c r="O126" i="2"/>
  <c r="O125" i="2"/>
  <c r="O122" i="2"/>
  <c r="P101" i="2"/>
  <c r="Q101" i="2"/>
  <c r="P102" i="2"/>
  <c r="Q102" i="2"/>
  <c r="P103" i="2"/>
  <c r="Q103" i="2"/>
  <c r="P104" i="2"/>
  <c r="Q104" i="2"/>
  <c r="P105" i="2"/>
  <c r="Q105" i="2"/>
  <c r="P106" i="2"/>
  <c r="Q106" i="2"/>
  <c r="P107" i="2"/>
  <c r="Q107" i="2"/>
  <c r="P108" i="2"/>
  <c r="Q108" i="2"/>
  <c r="P110" i="2"/>
  <c r="Q110" i="2"/>
  <c r="P113" i="2"/>
  <c r="Q113" i="2"/>
  <c r="P115" i="2"/>
  <c r="Q115" i="2"/>
  <c r="P118" i="2"/>
  <c r="Q118" i="2"/>
  <c r="P119" i="2"/>
  <c r="Q119" i="2"/>
  <c r="P120" i="2"/>
  <c r="Q120" i="2"/>
  <c r="O120" i="2"/>
  <c r="O119" i="2"/>
  <c r="O118" i="2"/>
  <c r="O115" i="2"/>
  <c r="O113" i="2"/>
  <c r="O110" i="2"/>
  <c r="O108" i="2"/>
  <c r="O107" i="2"/>
  <c r="O106" i="2"/>
  <c r="O105" i="2"/>
  <c r="O104" i="2"/>
  <c r="O103" i="2"/>
  <c r="O102" i="2"/>
  <c r="O101" i="2"/>
  <c r="P93" i="2"/>
  <c r="Q93" i="2"/>
  <c r="P95" i="2"/>
  <c r="Q95" i="2"/>
  <c r="P96" i="2"/>
  <c r="Q96" i="2"/>
  <c r="P98" i="2"/>
  <c r="Q98" i="2"/>
  <c r="O98" i="2"/>
  <c r="O96" i="2"/>
  <c r="O95" i="2"/>
  <c r="O93" i="2"/>
  <c r="P81" i="2"/>
  <c r="Q81" i="2"/>
  <c r="P86" i="2"/>
  <c r="Q86" i="2"/>
  <c r="P89" i="2"/>
  <c r="Q89" i="2"/>
  <c r="O89" i="2"/>
  <c r="O86" i="2"/>
  <c r="O81" i="2"/>
  <c r="T14" i="4" s="1"/>
  <c r="P71" i="2"/>
  <c r="Q71" i="2"/>
  <c r="P76" i="2"/>
  <c r="Q76" i="2"/>
  <c r="P77" i="2"/>
  <c r="Q77" i="2"/>
  <c r="P79" i="2"/>
  <c r="Q79" i="2"/>
  <c r="P80" i="2"/>
  <c r="Z13" i="4" s="1"/>
  <c r="Q80" i="2"/>
  <c r="AA13" i="4" s="1"/>
  <c r="O80" i="2"/>
  <c r="Y13" i="4" s="1"/>
  <c r="O79" i="2"/>
  <c r="O77" i="2"/>
  <c r="O76" i="2"/>
  <c r="O71" i="2"/>
  <c r="P51" i="2"/>
  <c r="Q51" i="2"/>
  <c r="P52" i="2"/>
  <c r="Z5" i="4" s="1"/>
  <c r="Q52" i="2"/>
  <c r="AA5" i="4" s="1"/>
  <c r="P53" i="2"/>
  <c r="Q53" i="2"/>
  <c r="P54" i="2"/>
  <c r="Q54" i="2"/>
  <c r="P56" i="2"/>
  <c r="Q56" i="2"/>
  <c r="P57" i="2"/>
  <c r="Q57" i="2"/>
  <c r="P58" i="2"/>
  <c r="Q58" i="2"/>
  <c r="P59" i="2"/>
  <c r="Q59" i="2"/>
  <c r="P60" i="2"/>
  <c r="Q60" i="2"/>
  <c r="O60" i="2"/>
  <c r="O59" i="2"/>
  <c r="O58" i="2"/>
  <c r="O57" i="2"/>
  <c r="O56" i="2"/>
  <c r="O54" i="2"/>
  <c r="O53" i="2"/>
  <c r="O52" i="2"/>
  <c r="Y5" i="4" s="1"/>
  <c r="O51" i="2"/>
  <c r="P41" i="2"/>
  <c r="Q41" i="2"/>
  <c r="P42" i="2"/>
  <c r="Q42" i="2"/>
  <c r="P43" i="2"/>
  <c r="Q43" i="2"/>
  <c r="P44" i="2"/>
  <c r="Q44" i="2"/>
  <c r="P45" i="2"/>
  <c r="Q45" i="2"/>
  <c r="P46" i="2"/>
  <c r="Q46" i="2"/>
  <c r="P47" i="2"/>
  <c r="Q47" i="2"/>
  <c r="P48" i="2"/>
  <c r="Q48" i="2"/>
  <c r="P49" i="2"/>
  <c r="Q49" i="2"/>
  <c r="P50" i="2"/>
  <c r="Q50" i="2"/>
  <c r="O50" i="2"/>
  <c r="O49" i="2"/>
  <c r="O48" i="2"/>
  <c r="O47" i="2"/>
  <c r="O46" i="2"/>
  <c r="O45" i="2"/>
  <c r="O44" i="2"/>
  <c r="O43" i="2"/>
  <c r="O42" i="2"/>
  <c r="O41" i="2"/>
  <c r="P34" i="2"/>
  <c r="Q34" i="2"/>
  <c r="P35" i="2"/>
  <c r="Q35" i="2"/>
  <c r="P36" i="2"/>
  <c r="Q36" i="2"/>
  <c r="P37" i="2"/>
  <c r="Q37" i="2"/>
  <c r="P40" i="2"/>
  <c r="Q40" i="2"/>
  <c r="O40" i="2"/>
  <c r="O37" i="2"/>
  <c r="O36" i="2"/>
  <c r="O35" i="2"/>
  <c r="O34" i="2"/>
  <c r="Y4" i="4" s="1"/>
  <c r="P22" i="2"/>
  <c r="Q22" i="2"/>
  <c r="P24" i="2"/>
  <c r="Q24" i="2"/>
  <c r="P26" i="2"/>
  <c r="Q26" i="2"/>
  <c r="O26" i="2"/>
  <c r="O24" i="2"/>
  <c r="O22" i="2"/>
  <c r="P11" i="2"/>
  <c r="Q11" i="2"/>
  <c r="P12" i="2"/>
  <c r="Q12" i="2"/>
  <c r="P13" i="2"/>
  <c r="Q13" i="2"/>
  <c r="P14" i="2"/>
  <c r="Q14" i="2"/>
  <c r="P15" i="2"/>
  <c r="Q15" i="2"/>
  <c r="P17" i="2"/>
  <c r="Q17" i="2"/>
  <c r="P18" i="2"/>
  <c r="Q18" i="2"/>
  <c r="P19" i="2"/>
  <c r="Q19" i="2"/>
  <c r="O19" i="2"/>
  <c r="O18" i="2"/>
  <c r="O17" i="2"/>
  <c r="O15" i="2"/>
  <c r="O14" i="2"/>
  <c r="O13" i="2"/>
  <c r="O12" i="2"/>
  <c r="O11" i="2"/>
  <c r="H16" i="2"/>
  <c r="I16" i="2" s="1"/>
  <c r="R8" i="2"/>
  <c r="P8" i="2"/>
  <c r="Q8" i="2"/>
  <c r="O8" i="2"/>
  <c r="P5" i="2"/>
  <c r="Q5" i="2"/>
  <c r="V2" i="4" s="1"/>
  <c r="O5" i="2"/>
  <c r="R5" i="2"/>
  <c r="R11" i="2"/>
  <c r="R12" i="2"/>
  <c r="R13" i="2"/>
  <c r="R14" i="2"/>
  <c r="R15" i="2"/>
  <c r="R17" i="2"/>
  <c r="R18" i="2"/>
  <c r="R19" i="2"/>
  <c r="R22" i="2"/>
  <c r="R24" i="2"/>
  <c r="R26" i="2"/>
  <c r="R34" i="2"/>
  <c r="R35" i="2"/>
  <c r="R36" i="2"/>
  <c r="R37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6" i="2"/>
  <c r="R57" i="2"/>
  <c r="R58" i="2"/>
  <c r="R59" i="2"/>
  <c r="R60" i="2"/>
  <c r="R71" i="2"/>
  <c r="R76" i="2"/>
  <c r="R77" i="2"/>
  <c r="R79" i="2"/>
  <c r="R80" i="2"/>
  <c r="R81" i="2"/>
  <c r="R86" i="2"/>
  <c r="R89" i="2"/>
  <c r="R93" i="2"/>
  <c r="R95" i="2"/>
  <c r="R96" i="2"/>
  <c r="R98" i="2"/>
  <c r="R101" i="2"/>
  <c r="R102" i="2"/>
  <c r="R103" i="2"/>
  <c r="R104" i="2"/>
  <c r="R105" i="2"/>
  <c r="R106" i="2"/>
  <c r="R107" i="2"/>
  <c r="R108" i="2"/>
  <c r="R110" i="2"/>
  <c r="R113" i="2"/>
  <c r="R115" i="2"/>
  <c r="R118" i="2"/>
  <c r="R119" i="2"/>
  <c r="R120" i="2"/>
  <c r="R122" i="2"/>
  <c r="R125" i="2"/>
  <c r="R126" i="2"/>
  <c r="R128" i="2"/>
  <c r="R129" i="2"/>
  <c r="R130" i="2"/>
  <c r="R131" i="2"/>
  <c r="R134" i="2"/>
  <c r="R135" i="2"/>
  <c r="R136" i="2"/>
  <c r="R137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4" i="2"/>
  <c r="R155" i="2"/>
  <c r="R156" i="2"/>
  <c r="R162" i="2"/>
  <c r="R165" i="2"/>
  <c r="R166" i="2"/>
  <c r="R167" i="2"/>
  <c r="R168" i="2"/>
  <c r="R169" i="2"/>
  <c r="R170" i="2"/>
  <c r="R172" i="2"/>
  <c r="R173" i="2"/>
  <c r="R175" i="2"/>
  <c r="R176" i="2"/>
  <c r="R177" i="2"/>
  <c r="R179" i="2"/>
  <c r="R180" i="2"/>
  <c r="R181" i="2"/>
  <c r="R182" i="2"/>
  <c r="R183" i="2"/>
  <c r="R184" i="2"/>
  <c r="R189" i="2"/>
  <c r="R190" i="2"/>
  <c r="R191" i="2"/>
  <c r="R193" i="2"/>
  <c r="R194" i="2"/>
  <c r="R196" i="2"/>
  <c r="R197" i="2"/>
  <c r="R198" i="2"/>
  <c r="R199" i="2"/>
  <c r="R201" i="2"/>
  <c r="R202" i="2"/>
  <c r="R203" i="2"/>
  <c r="R204" i="2"/>
  <c r="R205" i="2"/>
  <c r="R206" i="2"/>
  <c r="R207" i="2"/>
  <c r="R208" i="2"/>
  <c r="R209" i="2"/>
  <c r="R210" i="2"/>
  <c r="R214" i="2"/>
  <c r="R215" i="2"/>
  <c r="R216" i="2"/>
  <c r="R217" i="2"/>
  <c r="R218" i="2"/>
  <c r="R219" i="2"/>
  <c r="R220" i="2"/>
  <c r="R222" i="2"/>
  <c r="R223" i="2"/>
  <c r="R225" i="2"/>
  <c r="R228" i="2"/>
  <c r="R229" i="2"/>
  <c r="R232" i="2"/>
  <c r="R234" i="2"/>
  <c r="R241" i="2"/>
  <c r="R242" i="2"/>
  <c r="R243" i="2"/>
  <c r="R244" i="2"/>
  <c r="R245" i="2"/>
  <c r="R246" i="2"/>
  <c r="R250" i="2"/>
  <c r="R251" i="2"/>
  <c r="R252" i="2"/>
  <c r="R255" i="2"/>
  <c r="R256" i="2"/>
  <c r="R257" i="2"/>
  <c r="R258" i="2"/>
  <c r="R261" i="2"/>
  <c r="R262" i="2"/>
  <c r="R263" i="2"/>
  <c r="R264" i="2"/>
  <c r="R265" i="2"/>
  <c r="R266" i="2"/>
  <c r="R267" i="2"/>
  <c r="R268" i="2"/>
  <c r="R269" i="2"/>
  <c r="R271" i="2"/>
  <c r="R273" i="2"/>
  <c r="R277" i="2"/>
  <c r="R279" i="2"/>
  <c r="R280" i="2"/>
  <c r="R281" i="2"/>
  <c r="R282" i="2"/>
  <c r="R284" i="2"/>
  <c r="R285" i="2"/>
  <c r="R286" i="2"/>
  <c r="R287" i="2"/>
  <c r="R288" i="2"/>
  <c r="R289" i="2"/>
  <c r="R290" i="2"/>
  <c r="R291" i="2"/>
  <c r="R293" i="2"/>
  <c r="R294" i="2"/>
  <c r="R295" i="2"/>
  <c r="R299" i="2"/>
  <c r="R300" i="2"/>
  <c r="R301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H159" i="2"/>
  <c r="I159" i="2" s="1"/>
  <c r="G160" i="2"/>
  <c r="G159" i="2"/>
  <c r="F160" i="2"/>
  <c r="F159" i="2"/>
  <c r="E160" i="2"/>
  <c r="E159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3" i="2"/>
  <c r="G162" i="2"/>
  <c r="G161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3" i="2"/>
  <c r="F162" i="2"/>
  <c r="F161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3" i="2"/>
  <c r="E162" i="2"/>
  <c r="E161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H319" i="2"/>
  <c r="I319" i="2" s="1"/>
  <c r="H318" i="2"/>
  <c r="I318" i="2" s="1"/>
  <c r="H317" i="2"/>
  <c r="I317" i="2" s="1"/>
  <c r="H316" i="2"/>
  <c r="I316" i="2" s="1"/>
  <c r="H315" i="2"/>
  <c r="I315" i="2" s="1"/>
  <c r="H314" i="2"/>
  <c r="I314" i="2" s="1"/>
  <c r="H313" i="2"/>
  <c r="I313" i="2" s="1"/>
  <c r="H312" i="2"/>
  <c r="I312" i="2" s="1"/>
  <c r="H311" i="2"/>
  <c r="I311" i="2" s="1"/>
  <c r="H310" i="2"/>
  <c r="I310" i="2" s="1"/>
  <c r="H309" i="2"/>
  <c r="I309" i="2" s="1"/>
  <c r="H308" i="2"/>
  <c r="I308" i="2" s="1"/>
  <c r="H307" i="2"/>
  <c r="I307" i="2" s="1"/>
  <c r="H306" i="2"/>
  <c r="I306" i="2" s="1"/>
  <c r="H305" i="2"/>
  <c r="I305" i="2" s="1"/>
  <c r="H304" i="2"/>
  <c r="I304" i="2" s="1"/>
  <c r="H303" i="2"/>
  <c r="I303" i="2" s="1"/>
  <c r="H302" i="2"/>
  <c r="I302" i="2" s="1"/>
  <c r="H301" i="2"/>
  <c r="I301" i="2" s="1"/>
  <c r="H300" i="2"/>
  <c r="I300" i="2" s="1"/>
  <c r="H299" i="2"/>
  <c r="I299" i="2" s="1"/>
  <c r="H298" i="2"/>
  <c r="I298" i="2" s="1"/>
  <c r="H297" i="2"/>
  <c r="I297" i="2" s="1"/>
  <c r="H296" i="2"/>
  <c r="I296" i="2" s="1"/>
  <c r="H295" i="2"/>
  <c r="I295" i="2" s="1"/>
  <c r="H294" i="2"/>
  <c r="I294" i="2" s="1"/>
  <c r="H293" i="2"/>
  <c r="I293" i="2" s="1"/>
  <c r="H292" i="2"/>
  <c r="I292" i="2" s="1"/>
  <c r="H291" i="2"/>
  <c r="I291" i="2" s="1"/>
  <c r="H290" i="2"/>
  <c r="I290" i="2" s="1"/>
  <c r="H289" i="2"/>
  <c r="I289" i="2" s="1"/>
  <c r="H288" i="2"/>
  <c r="I288" i="2" s="1"/>
  <c r="H287" i="2"/>
  <c r="I287" i="2" s="1"/>
  <c r="H286" i="2"/>
  <c r="I286" i="2" s="1"/>
  <c r="H285" i="2"/>
  <c r="I285" i="2" s="1"/>
  <c r="H284" i="2"/>
  <c r="I284" i="2" s="1"/>
  <c r="H283" i="2"/>
  <c r="I283" i="2" s="1"/>
  <c r="H282" i="2"/>
  <c r="I282" i="2" s="1"/>
  <c r="H281" i="2"/>
  <c r="I281" i="2" s="1"/>
  <c r="H280" i="2"/>
  <c r="I280" i="2" s="1"/>
  <c r="H279" i="2"/>
  <c r="I279" i="2" s="1"/>
  <c r="H278" i="2"/>
  <c r="I278" i="2" s="1"/>
  <c r="H277" i="2"/>
  <c r="I277" i="2" s="1"/>
  <c r="H276" i="2"/>
  <c r="I276" i="2" s="1"/>
  <c r="H275" i="2"/>
  <c r="I275" i="2" s="1"/>
  <c r="H274" i="2"/>
  <c r="I274" i="2" s="1"/>
  <c r="H273" i="2"/>
  <c r="I273" i="2" s="1"/>
  <c r="H272" i="2"/>
  <c r="I272" i="2" s="1"/>
  <c r="H271" i="2"/>
  <c r="I271" i="2" s="1"/>
  <c r="H270" i="2"/>
  <c r="I270" i="2" s="1"/>
  <c r="H269" i="2"/>
  <c r="I269" i="2" s="1"/>
  <c r="H268" i="2"/>
  <c r="I268" i="2" s="1"/>
  <c r="H267" i="2"/>
  <c r="I267" i="2" s="1"/>
  <c r="H266" i="2"/>
  <c r="I266" i="2" s="1"/>
  <c r="H265" i="2"/>
  <c r="I265" i="2" s="1"/>
  <c r="H264" i="2"/>
  <c r="I264" i="2" s="1"/>
  <c r="H263" i="2"/>
  <c r="I263" i="2" s="1"/>
  <c r="H262" i="2"/>
  <c r="I262" i="2" s="1"/>
  <c r="H261" i="2"/>
  <c r="I261" i="2" s="1"/>
  <c r="H260" i="2"/>
  <c r="I260" i="2" s="1"/>
  <c r="H259" i="2"/>
  <c r="I259" i="2" s="1"/>
  <c r="H258" i="2"/>
  <c r="I258" i="2" s="1"/>
  <c r="H257" i="2"/>
  <c r="I257" i="2" s="1"/>
  <c r="H256" i="2"/>
  <c r="I256" i="2" s="1"/>
  <c r="H255" i="2"/>
  <c r="I255" i="2" s="1"/>
  <c r="H254" i="2"/>
  <c r="I254" i="2" s="1"/>
  <c r="H253" i="2"/>
  <c r="I253" i="2" s="1"/>
  <c r="H252" i="2"/>
  <c r="I252" i="2" s="1"/>
  <c r="H251" i="2"/>
  <c r="I251" i="2" s="1"/>
  <c r="H250" i="2"/>
  <c r="I250" i="2" s="1"/>
  <c r="H249" i="2"/>
  <c r="I249" i="2" s="1"/>
  <c r="H248" i="2"/>
  <c r="I248" i="2" s="1"/>
  <c r="H247" i="2"/>
  <c r="I247" i="2" s="1"/>
  <c r="H246" i="2"/>
  <c r="I246" i="2" s="1"/>
  <c r="H245" i="2"/>
  <c r="I245" i="2" s="1"/>
  <c r="H244" i="2"/>
  <c r="I244" i="2" s="1"/>
  <c r="H243" i="2"/>
  <c r="I243" i="2" s="1"/>
  <c r="H242" i="2"/>
  <c r="I242" i="2" s="1"/>
  <c r="H241" i="2"/>
  <c r="I241" i="2" s="1"/>
  <c r="H240" i="2"/>
  <c r="I240" i="2" s="1"/>
  <c r="H239" i="2"/>
  <c r="I239" i="2" s="1"/>
  <c r="H238" i="2"/>
  <c r="I238" i="2" s="1"/>
  <c r="H237" i="2"/>
  <c r="I237" i="2" s="1"/>
  <c r="H236" i="2"/>
  <c r="I236" i="2" s="1"/>
  <c r="H235" i="2"/>
  <c r="I235" i="2" s="1"/>
  <c r="H234" i="2"/>
  <c r="I234" i="2" s="1"/>
  <c r="H233" i="2"/>
  <c r="I233" i="2" s="1"/>
  <c r="H232" i="2"/>
  <c r="I232" i="2" s="1"/>
  <c r="H231" i="2"/>
  <c r="I231" i="2" s="1"/>
  <c r="H230" i="2"/>
  <c r="I230" i="2" s="1"/>
  <c r="H229" i="2"/>
  <c r="I229" i="2" s="1"/>
  <c r="H228" i="2"/>
  <c r="I228" i="2" s="1"/>
  <c r="H227" i="2"/>
  <c r="I227" i="2" s="1"/>
  <c r="H226" i="2"/>
  <c r="I226" i="2" s="1"/>
  <c r="H225" i="2"/>
  <c r="I225" i="2" s="1"/>
  <c r="H224" i="2"/>
  <c r="I224" i="2" s="1"/>
  <c r="H223" i="2"/>
  <c r="I223" i="2" s="1"/>
  <c r="H222" i="2"/>
  <c r="I222" i="2" s="1"/>
  <c r="H221" i="2"/>
  <c r="I221" i="2" s="1"/>
  <c r="H220" i="2"/>
  <c r="I220" i="2" s="1"/>
  <c r="H219" i="2"/>
  <c r="I219" i="2" s="1"/>
  <c r="H218" i="2"/>
  <c r="I218" i="2" s="1"/>
  <c r="H217" i="2"/>
  <c r="I217" i="2" s="1"/>
  <c r="H216" i="2"/>
  <c r="I216" i="2" s="1"/>
  <c r="H215" i="2"/>
  <c r="I215" i="2" s="1"/>
  <c r="H214" i="2"/>
  <c r="I214" i="2" s="1"/>
  <c r="H213" i="2"/>
  <c r="I213" i="2" s="1"/>
  <c r="H212" i="2"/>
  <c r="I212" i="2" s="1"/>
  <c r="H211" i="2"/>
  <c r="I211" i="2" s="1"/>
  <c r="H210" i="2"/>
  <c r="I210" i="2" s="1"/>
  <c r="H209" i="2"/>
  <c r="I209" i="2" s="1"/>
  <c r="H208" i="2"/>
  <c r="I208" i="2" s="1"/>
  <c r="H207" i="2"/>
  <c r="I207" i="2" s="1"/>
  <c r="H206" i="2"/>
  <c r="I206" i="2" s="1"/>
  <c r="H205" i="2"/>
  <c r="I205" i="2" s="1"/>
  <c r="H204" i="2"/>
  <c r="I204" i="2" s="1"/>
  <c r="H203" i="2"/>
  <c r="I203" i="2" s="1"/>
  <c r="H202" i="2"/>
  <c r="I202" i="2" s="1"/>
  <c r="H201" i="2"/>
  <c r="I201" i="2" s="1"/>
  <c r="H200" i="2"/>
  <c r="I200" i="2" s="1"/>
  <c r="H199" i="2"/>
  <c r="I199" i="2" s="1"/>
  <c r="H198" i="2"/>
  <c r="I198" i="2" s="1"/>
  <c r="H197" i="2"/>
  <c r="I197" i="2" s="1"/>
  <c r="H196" i="2"/>
  <c r="I196" i="2" s="1"/>
  <c r="H195" i="2"/>
  <c r="I195" i="2" s="1"/>
  <c r="H194" i="2"/>
  <c r="I194" i="2" s="1"/>
  <c r="H193" i="2"/>
  <c r="I193" i="2" s="1"/>
  <c r="H192" i="2"/>
  <c r="I192" i="2" s="1"/>
  <c r="H191" i="2"/>
  <c r="I191" i="2" s="1"/>
  <c r="H190" i="2"/>
  <c r="I190" i="2" s="1"/>
  <c r="H189" i="2"/>
  <c r="I189" i="2" s="1"/>
  <c r="H188" i="2"/>
  <c r="I188" i="2" s="1"/>
  <c r="H187" i="2"/>
  <c r="I187" i="2" s="1"/>
  <c r="H186" i="2"/>
  <c r="I186" i="2" s="1"/>
  <c r="H185" i="2"/>
  <c r="I185" i="2" s="1"/>
  <c r="H184" i="2"/>
  <c r="I184" i="2" s="1"/>
  <c r="H183" i="2"/>
  <c r="I183" i="2" s="1"/>
  <c r="H182" i="2"/>
  <c r="I182" i="2" s="1"/>
  <c r="H181" i="2"/>
  <c r="I181" i="2" s="1"/>
  <c r="H180" i="2"/>
  <c r="I180" i="2" s="1"/>
  <c r="H179" i="2"/>
  <c r="I179" i="2" s="1"/>
  <c r="H178" i="2"/>
  <c r="I178" i="2" s="1"/>
  <c r="H177" i="2"/>
  <c r="I177" i="2" s="1"/>
  <c r="H176" i="2"/>
  <c r="I176" i="2" s="1"/>
  <c r="H175" i="2"/>
  <c r="I175" i="2" s="1"/>
  <c r="H174" i="2"/>
  <c r="I174" i="2" s="1"/>
  <c r="H173" i="2"/>
  <c r="I173" i="2" s="1"/>
  <c r="H172" i="2"/>
  <c r="I172" i="2" s="1"/>
  <c r="H171" i="2"/>
  <c r="I171" i="2" s="1"/>
  <c r="H170" i="2"/>
  <c r="I170" i="2" s="1"/>
  <c r="H169" i="2"/>
  <c r="I169" i="2" s="1"/>
  <c r="H168" i="2"/>
  <c r="I168" i="2" s="1"/>
  <c r="H167" i="2"/>
  <c r="I167" i="2" s="1"/>
  <c r="H166" i="2"/>
  <c r="I166" i="2" s="1"/>
  <c r="H165" i="2"/>
  <c r="I165" i="2" s="1"/>
  <c r="H163" i="2"/>
  <c r="I163" i="2" s="1"/>
  <c r="H162" i="2"/>
  <c r="I162" i="2" s="1"/>
  <c r="H161" i="2"/>
  <c r="I161" i="2" s="1"/>
  <c r="H158" i="2"/>
  <c r="I158" i="2" s="1"/>
  <c r="H157" i="2"/>
  <c r="I157" i="2" s="1"/>
  <c r="H156" i="2"/>
  <c r="I156" i="2" s="1"/>
  <c r="H155" i="2"/>
  <c r="I155" i="2" s="1"/>
  <c r="H154" i="2"/>
  <c r="I154" i="2" s="1"/>
  <c r="H153" i="2"/>
  <c r="I153" i="2" s="1"/>
  <c r="H152" i="2"/>
  <c r="I152" i="2" s="1"/>
  <c r="H151" i="2"/>
  <c r="I151" i="2" s="1"/>
  <c r="H150" i="2"/>
  <c r="I150" i="2" s="1"/>
  <c r="H149" i="2"/>
  <c r="I149" i="2" s="1"/>
  <c r="H148" i="2"/>
  <c r="I148" i="2" s="1"/>
  <c r="H147" i="2"/>
  <c r="I147" i="2" s="1"/>
  <c r="H146" i="2"/>
  <c r="I146" i="2" s="1"/>
  <c r="H145" i="2"/>
  <c r="I145" i="2" s="1"/>
  <c r="H144" i="2"/>
  <c r="I144" i="2" s="1"/>
  <c r="H143" i="2"/>
  <c r="I143" i="2" s="1"/>
  <c r="H142" i="2"/>
  <c r="I142" i="2" s="1"/>
  <c r="H141" i="2"/>
  <c r="I141" i="2" s="1"/>
  <c r="H140" i="2"/>
  <c r="I140" i="2" s="1"/>
  <c r="H139" i="2"/>
  <c r="I139" i="2" s="1"/>
  <c r="H138" i="2"/>
  <c r="I138" i="2" s="1"/>
  <c r="H137" i="2"/>
  <c r="I137" i="2" s="1"/>
  <c r="H136" i="2"/>
  <c r="I136" i="2" s="1"/>
  <c r="H135" i="2"/>
  <c r="I135" i="2" s="1"/>
  <c r="H134" i="2"/>
  <c r="I134" i="2" s="1"/>
  <c r="H133" i="2"/>
  <c r="I133" i="2" s="1"/>
  <c r="H132" i="2"/>
  <c r="I132" i="2" s="1"/>
  <c r="H131" i="2"/>
  <c r="I131" i="2" s="1"/>
  <c r="H130" i="2"/>
  <c r="I130" i="2" s="1"/>
  <c r="H129" i="2"/>
  <c r="I129" i="2" s="1"/>
  <c r="H128" i="2"/>
  <c r="I128" i="2" s="1"/>
  <c r="H127" i="2"/>
  <c r="I127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20" i="2"/>
  <c r="I120" i="2" s="1"/>
  <c r="H119" i="2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11" i="2"/>
  <c r="I111" i="2" s="1"/>
  <c r="H110" i="2"/>
  <c r="I110" i="2" s="1"/>
  <c r="H109" i="2"/>
  <c r="I109" i="2" s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I55" i="2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H4" i="2"/>
  <c r="I4" i="2" s="1"/>
  <c r="H3" i="2"/>
  <c r="I3" i="2" s="1"/>
  <c r="H2" i="2"/>
  <c r="I2" i="2" s="1"/>
  <c r="M3" i="3"/>
  <c r="M2" i="3"/>
  <c r="T10" i="4" l="1"/>
  <c r="T30" i="4"/>
  <c r="T16" i="4"/>
  <c r="Y9" i="4"/>
  <c r="Y18" i="4"/>
  <c r="V14" i="4"/>
  <c r="M12" i="4"/>
  <c r="M8" i="4"/>
  <c r="M28" i="4"/>
  <c r="M32" i="4"/>
  <c r="J4" i="4"/>
  <c r="J15" i="4"/>
  <c r="J17" i="4"/>
  <c r="J27" i="4"/>
  <c r="J31" i="4"/>
  <c r="J25" i="4"/>
  <c r="AB14" i="4"/>
  <c r="AB11" i="4"/>
  <c r="V4" i="4"/>
  <c r="V13" i="4"/>
  <c r="I3" i="4"/>
  <c r="K11" i="4"/>
  <c r="K20" i="4"/>
  <c r="U4" i="4"/>
  <c r="I16" i="4"/>
  <c r="I29" i="4"/>
  <c r="T3" i="4"/>
  <c r="Y11" i="4"/>
  <c r="V17" i="4"/>
  <c r="AB13" i="4"/>
  <c r="T8" i="4"/>
  <c r="V23" i="4"/>
  <c r="I13" i="4"/>
  <c r="J2" i="4"/>
  <c r="K3" i="4"/>
  <c r="K13" i="4"/>
  <c r="Z11" i="4"/>
  <c r="T29" i="4"/>
  <c r="T31" i="4"/>
  <c r="T23" i="4"/>
  <c r="U2" i="4"/>
  <c r="AB15" i="4"/>
  <c r="V10" i="4"/>
  <c r="U10" i="4"/>
  <c r="U14" i="4"/>
  <c r="U15" i="4"/>
  <c r="Y27" i="4"/>
  <c r="M10" i="4"/>
  <c r="I4" i="4"/>
  <c r="I15" i="4"/>
  <c r="I17" i="4"/>
  <c r="I27" i="4"/>
  <c r="I31" i="4"/>
  <c r="I25" i="4"/>
  <c r="K12" i="4"/>
  <c r="K8" i="4"/>
  <c r="K28" i="4"/>
  <c r="K32" i="4"/>
  <c r="AB24" i="4"/>
  <c r="AB16" i="4"/>
  <c r="V5" i="4"/>
  <c r="V15" i="4"/>
  <c r="V7" i="4"/>
  <c r="V8" i="4"/>
  <c r="T27" i="4"/>
  <c r="Y20" i="4"/>
  <c r="T28" i="4"/>
  <c r="U32" i="4"/>
  <c r="U25" i="4"/>
  <c r="AA9" i="4"/>
  <c r="M13" i="4"/>
  <c r="M16" i="4"/>
  <c r="M26" i="4"/>
  <c r="M29" i="4"/>
  <c r="M24" i="4"/>
  <c r="J11" i="4"/>
  <c r="J6" i="4"/>
  <c r="J20" i="4"/>
  <c r="J22" i="4"/>
  <c r="K2" i="4"/>
  <c r="AB23" i="4"/>
  <c r="AB29" i="4"/>
  <c r="AB19" i="4"/>
  <c r="U5" i="4"/>
  <c r="Y7" i="4"/>
  <c r="U7" i="4"/>
  <c r="U8" i="4"/>
  <c r="AA20" i="4"/>
  <c r="T24" i="4"/>
  <c r="M3" i="4"/>
  <c r="I10" i="4"/>
  <c r="I14" i="4"/>
  <c r="I9" i="4"/>
  <c r="I19" i="4"/>
  <c r="I30" i="4"/>
  <c r="I33" i="4"/>
  <c r="K5" i="4"/>
  <c r="K7" i="4"/>
  <c r="K18" i="4"/>
  <c r="K21" i="4"/>
  <c r="K23" i="4"/>
  <c r="AB21" i="4"/>
  <c r="T13" i="4"/>
  <c r="T15" i="4"/>
  <c r="Y6" i="4"/>
  <c r="Z20" i="4"/>
  <c r="K6" i="4"/>
  <c r="K22" i="4"/>
  <c r="U3" i="4"/>
  <c r="U13" i="4"/>
  <c r="Z9" i="4"/>
  <c r="V26" i="4"/>
  <c r="L10" i="4"/>
  <c r="M2" i="4"/>
  <c r="M5" i="4"/>
  <c r="M7" i="4"/>
  <c r="M18" i="4"/>
  <c r="M23" i="4"/>
  <c r="J10" i="4"/>
  <c r="J14" i="4"/>
  <c r="J9" i="4"/>
  <c r="J30" i="4"/>
  <c r="AB31" i="4"/>
  <c r="AB9" i="4"/>
  <c r="AB5" i="4"/>
  <c r="T17" i="4"/>
  <c r="U26" i="4"/>
  <c r="V31" i="4"/>
  <c r="V24" i="4"/>
  <c r="I12" i="4"/>
  <c r="I8" i="4"/>
  <c r="I28" i="4"/>
  <c r="I32" i="4"/>
  <c r="K4" i="4"/>
  <c r="K15" i="4"/>
  <c r="K17" i="4"/>
  <c r="K31" i="4"/>
  <c r="AB33" i="4"/>
  <c r="AB8" i="4"/>
  <c r="V6" i="4"/>
  <c r="T19" i="4"/>
  <c r="U31" i="4"/>
  <c r="U24" i="4"/>
  <c r="M11" i="4"/>
  <c r="M6" i="4"/>
  <c r="M20" i="4"/>
  <c r="M22" i="4"/>
  <c r="I2" i="4"/>
  <c r="J3" i="4"/>
  <c r="J13" i="4"/>
  <c r="J16" i="4"/>
  <c r="J26" i="4"/>
  <c r="J29" i="4"/>
  <c r="J24" i="4"/>
  <c r="AB28" i="4"/>
  <c r="AB27" i="4"/>
  <c r="AB17" i="4"/>
  <c r="AB3" i="4"/>
  <c r="Z6" i="4"/>
  <c r="U17" i="4"/>
  <c r="AA18" i="4"/>
  <c r="Y22" i="4"/>
  <c r="T33" i="4"/>
  <c r="I7" i="4"/>
  <c r="I18" i="4"/>
  <c r="I21" i="4"/>
  <c r="I23" i="4"/>
  <c r="K10" i="4"/>
  <c r="K14" i="4"/>
  <c r="K9" i="4"/>
  <c r="K19" i="4"/>
  <c r="K30" i="4"/>
  <c r="K33" i="4"/>
  <c r="AB26" i="4"/>
  <c r="AB6" i="4"/>
  <c r="AB4" i="4"/>
  <c r="AB2" i="4"/>
  <c r="AA7" i="4"/>
  <c r="Z18" i="4"/>
  <c r="AA27" i="4"/>
  <c r="V28" i="4"/>
  <c r="V30" i="4"/>
  <c r="AA22" i="4"/>
  <c r="V33" i="4"/>
  <c r="M4" i="4"/>
  <c r="M15" i="4"/>
  <c r="M17" i="4"/>
  <c r="M27" i="4"/>
  <c r="M21" i="4"/>
  <c r="M31" i="4"/>
  <c r="M25" i="4"/>
  <c r="I5" i="4"/>
  <c r="I26" i="4"/>
  <c r="I24" i="4"/>
  <c r="J12" i="4"/>
  <c r="J8" i="4"/>
  <c r="J19" i="4"/>
  <c r="J28" i="4"/>
  <c r="J32" i="4"/>
  <c r="J33" i="4"/>
  <c r="K27" i="4"/>
  <c r="K25" i="4"/>
  <c r="AB25" i="4"/>
  <c r="AB32" i="4"/>
  <c r="AB18" i="4"/>
  <c r="V11" i="4"/>
  <c r="Z7" i="4"/>
  <c r="V16" i="4"/>
  <c r="T26" i="4"/>
  <c r="Z27" i="4"/>
  <c r="U28" i="4"/>
  <c r="U30" i="4"/>
  <c r="Z22" i="4"/>
  <c r="U23" i="4"/>
  <c r="U33" i="4"/>
  <c r="L14" i="4"/>
  <c r="I11" i="4"/>
  <c r="I6" i="4"/>
  <c r="I20" i="4"/>
  <c r="I22" i="4"/>
  <c r="K16" i="4"/>
  <c r="K26" i="4"/>
  <c r="K29" i="4"/>
  <c r="K24" i="4"/>
  <c r="AB22" i="4"/>
  <c r="U16" i="4"/>
  <c r="V19" i="4"/>
  <c r="V27" i="4"/>
  <c r="V21" i="4"/>
  <c r="T32" i="4"/>
  <c r="T25" i="4"/>
  <c r="U9" i="4"/>
  <c r="V3" i="4"/>
  <c r="M14" i="4"/>
  <c r="M9" i="4"/>
  <c r="M19" i="4"/>
  <c r="M30" i="4"/>
  <c r="M33" i="4"/>
  <c r="J5" i="4"/>
  <c r="J7" i="4"/>
  <c r="J18" i="4"/>
  <c r="J21" i="4"/>
  <c r="J23" i="4"/>
  <c r="AB30" i="4"/>
  <c r="AB20" i="4"/>
  <c r="AB7" i="4"/>
  <c r="AB10" i="4"/>
  <c r="T5" i="4"/>
  <c r="T7" i="4"/>
  <c r="U19" i="4"/>
  <c r="U27" i="4"/>
  <c r="U21" i="4"/>
  <c r="V32" i="4"/>
  <c r="V25" i="4"/>
  <c r="L32" i="4"/>
  <c r="T21" i="4"/>
  <c r="L18" i="4"/>
  <c r="U6" i="4"/>
  <c r="U11" i="4"/>
  <c r="T4" i="4"/>
  <c r="L24" i="4"/>
  <c r="L26" i="4"/>
  <c r="T6" i="4"/>
  <c r="T11" i="4"/>
  <c r="AA3" i="4"/>
  <c r="AA21" i="4"/>
  <c r="L33" i="4"/>
  <c r="L19" i="4"/>
  <c r="L2" i="4"/>
  <c r="Z3" i="4"/>
  <c r="Z21" i="4"/>
  <c r="L25" i="4"/>
  <c r="V22" i="4"/>
  <c r="L27" i="4"/>
  <c r="V9" i="4"/>
  <c r="L13" i="4"/>
  <c r="L3" i="4"/>
  <c r="Y3" i="4"/>
  <c r="T22" i="4"/>
  <c r="L21" i="4"/>
  <c r="V18" i="4"/>
  <c r="T9" i="4"/>
  <c r="L15" i="4"/>
  <c r="L4" i="4"/>
  <c r="AA4" i="4"/>
  <c r="L28" i="4"/>
  <c r="U18" i="4"/>
  <c r="L6" i="4"/>
  <c r="L11" i="4"/>
  <c r="Z4" i="4"/>
  <c r="L29" i="4"/>
  <c r="T18" i="4"/>
  <c r="L7" i="4"/>
  <c r="L5" i="4"/>
  <c r="U22" i="4"/>
  <c r="L20" i="4"/>
  <c r="L30" i="4"/>
  <c r="L8" i="4"/>
  <c r="L12" i="4"/>
  <c r="L31" i="4"/>
  <c r="V20" i="4"/>
  <c r="L16" i="4"/>
  <c r="AA11" i="4"/>
  <c r="AA6" i="4"/>
  <c r="L22" i="4"/>
  <c r="U20" i="4"/>
  <c r="L9" i="4"/>
  <c r="L23" i="4"/>
  <c r="T20" i="4"/>
  <c r="L17" i="4"/>
  <c r="P2" i="4"/>
  <c r="P8" i="4"/>
  <c r="P30" i="4"/>
  <c r="P14" i="4"/>
  <c r="P20" i="4"/>
  <c r="P6" i="4"/>
  <c r="P7" i="4"/>
  <c r="P29" i="4"/>
  <c r="P15" i="4"/>
  <c r="P21" i="4"/>
  <c r="P28" i="4"/>
  <c r="P12" i="4"/>
  <c r="P19" i="4"/>
  <c r="P33" i="4"/>
  <c r="P4" i="4"/>
  <c r="P17" i="4"/>
  <c r="P23" i="4"/>
  <c r="P13" i="4"/>
  <c r="P27" i="4"/>
  <c r="P25" i="4"/>
  <c r="P3" i="4"/>
  <c r="P16" i="4"/>
  <c r="P31" i="4"/>
  <c r="P10" i="4"/>
  <c r="P9" i="4"/>
  <c r="P22" i="4"/>
  <c r="P11" i="4"/>
  <c r="P18" i="4"/>
  <c r="P32" i="4"/>
  <c r="P5" i="4"/>
  <c r="P26" i="4"/>
  <c r="P24" i="4"/>
</calcChain>
</file>

<file path=xl/sharedStrings.xml><?xml version="1.0" encoding="utf-8"?>
<sst xmlns="http://schemas.openxmlformats.org/spreadsheetml/2006/main" count="6066" uniqueCount="558">
  <si>
    <t>timepoint</t>
  </si>
  <si>
    <t>video</t>
  </si>
  <si>
    <t>aquarium</t>
  </si>
  <si>
    <t>glochidia</t>
  </si>
  <si>
    <t>trial</t>
  </si>
  <si>
    <t>videosection</t>
  </si>
  <si>
    <t>time</t>
  </si>
  <si>
    <t>Average length</t>
  </si>
  <si>
    <t>Standard dev</t>
  </si>
  <si>
    <t>ImageJ setscale (pixels/mm)</t>
  </si>
  <si>
    <t>NND (mm)</t>
  </si>
  <si>
    <t>0001</t>
  </si>
  <si>
    <t>0231</t>
  </si>
  <si>
    <t>0501</t>
  </si>
  <si>
    <t>1039</t>
  </si>
  <si>
    <t>1309</t>
  </si>
  <si>
    <t>1510</t>
  </si>
  <si>
    <t>1516</t>
  </si>
  <si>
    <t>1016</t>
  </si>
  <si>
    <t>1246</t>
  </si>
  <si>
    <t>1015</t>
  </si>
  <si>
    <t>1245</t>
  </si>
  <si>
    <t>1520</t>
  </si>
  <si>
    <t>1034</t>
  </si>
  <si>
    <t>1305</t>
  </si>
  <si>
    <t>1535</t>
  </si>
  <si>
    <t>1428</t>
  </si>
  <si>
    <t>1700</t>
  </si>
  <si>
    <t>1931</t>
  </si>
  <si>
    <t>1020</t>
  </si>
  <si>
    <t>1250</t>
  </si>
  <si>
    <t>in schooling range (&lt;188 mm)</t>
  </si>
  <si>
    <t>0002</t>
  </si>
  <si>
    <t>0232</t>
  </si>
  <si>
    <t>0233</t>
  </si>
  <si>
    <t>0235</t>
  </si>
  <si>
    <t>0237</t>
  </si>
  <si>
    <t>0502</t>
  </si>
  <si>
    <t>0000</t>
  </si>
  <si>
    <t>0500</t>
  </si>
  <si>
    <t>0506</t>
  </si>
  <si>
    <t>0003</t>
  </si>
  <si>
    <t>0005</t>
  </si>
  <si>
    <t>1230</t>
  </si>
  <si>
    <t>1343</t>
  </si>
  <si>
    <t>1000</t>
  </si>
  <si>
    <t>1324</t>
  </si>
  <si>
    <t>1456</t>
  </si>
  <si>
    <t>1050</t>
  </si>
  <si>
    <t>1231</t>
  </si>
  <si>
    <t>1601</t>
  </si>
  <si>
    <t>1013</t>
  </si>
  <si>
    <t>1243</t>
  </si>
  <si>
    <t>1534</t>
  </si>
  <si>
    <t>1036</t>
  </si>
  <si>
    <t>1307</t>
  </si>
  <si>
    <t>1537</t>
  </si>
  <si>
    <t>1029</t>
  </si>
  <si>
    <t>1259</t>
  </si>
  <si>
    <t>1529</t>
  </si>
  <si>
    <t>1046</t>
  </si>
  <si>
    <t>1316</t>
  </si>
  <si>
    <t>1546</t>
  </si>
  <si>
    <t>0018</t>
  </si>
  <si>
    <t>0249</t>
  </si>
  <si>
    <t>0518</t>
  </si>
  <si>
    <t>0036</t>
  </si>
  <si>
    <t>0306</t>
  </si>
  <si>
    <t>0536</t>
  </si>
  <si>
    <t>0021</t>
  </si>
  <si>
    <t>0251</t>
  </si>
  <si>
    <t>0521</t>
  </si>
  <si>
    <t>0006</t>
  </si>
  <si>
    <t>0236</t>
  </si>
  <si>
    <t>0507</t>
  </si>
  <si>
    <t>0503</t>
  </si>
  <si>
    <t>0008</t>
  </si>
  <si>
    <t>0238</t>
  </si>
  <si>
    <t>0520</t>
  </si>
  <si>
    <t>0024</t>
  </si>
  <si>
    <t>0254</t>
  </si>
  <si>
    <t>0524</t>
  </si>
  <si>
    <t>Number in schooling range (NND &lt;188 mm)</t>
  </si>
  <si>
    <t>Glochidia (0, 1)</t>
  </si>
  <si>
    <t>Schooling? (0, 1)</t>
  </si>
  <si>
    <t>Total fish area (mm^2)</t>
  </si>
  <si>
    <t>School area (mm^2)</t>
  </si>
  <si>
    <t>fish ID</t>
  </si>
  <si>
    <t>School NND</t>
  </si>
  <si>
    <t>Aquarium position</t>
  </si>
  <si>
    <t>1152</t>
  </si>
  <si>
    <t>1423</t>
  </si>
  <si>
    <t>1652</t>
  </si>
  <si>
    <t>1808</t>
  </si>
  <si>
    <t>1923</t>
  </si>
  <si>
    <t>1959</t>
  </si>
  <si>
    <t>0116</t>
  </si>
  <si>
    <t>0346</t>
  </si>
  <si>
    <t>0616</t>
  </si>
  <si>
    <t>0731</t>
  </si>
  <si>
    <t>0846</t>
  </si>
  <si>
    <t>0901</t>
  </si>
  <si>
    <t>1154</t>
  </si>
  <si>
    <t>1424</t>
  </si>
  <si>
    <t>1654</t>
  </si>
  <si>
    <t>1809</t>
  </si>
  <si>
    <t>1924</t>
  </si>
  <si>
    <t>0033</t>
  </si>
  <si>
    <t>0148</t>
  </si>
  <si>
    <t>1131</t>
  </si>
  <si>
    <t>1401</t>
  </si>
  <si>
    <t>1631</t>
  </si>
  <si>
    <t>1746</t>
  </si>
  <si>
    <t>1901</t>
  </si>
  <si>
    <t>0010</t>
  </si>
  <si>
    <t>0125</t>
  </si>
  <si>
    <t>1130</t>
  </si>
  <si>
    <t>1400</t>
  </si>
  <si>
    <t>1500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</si>
  <si>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</si>
  <si>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</si>
  <si>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</si>
  <si>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</si>
  <si>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</si>
  <si>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</si>
  <si>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</si>
  <si>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</si>
  <si>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</si>
  <si>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</si>
  <si>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1515</t>
  </si>
  <si>
    <t>1630</t>
  </si>
  <si>
    <t>1745</t>
  </si>
  <si>
    <t>1900</t>
  </si>
  <si>
    <t>0004</t>
  </si>
  <si>
    <t>0119</t>
  </si>
  <si>
    <t>1150</t>
  </si>
  <si>
    <t>1420</t>
  </si>
  <si>
    <t>1650</t>
  </si>
  <si>
    <t>1805</t>
  </si>
  <si>
    <t>1920</t>
  </si>
  <si>
    <t>0025</t>
  </si>
  <si>
    <t>0143</t>
  </si>
  <si>
    <t>1545</t>
  </si>
  <si>
    <t>1815</t>
  </si>
  <si>
    <t>0035</t>
  </si>
  <si>
    <t>0150</t>
  </si>
  <si>
    <t>0305</t>
  </si>
  <si>
    <t>0420</t>
  </si>
  <si>
    <t>0557</t>
  </si>
  <si>
    <t>1135</t>
  </si>
  <si>
    <t>1407</t>
  </si>
  <si>
    <t>1635</t>
  </si>
  <si>
    <t>1750</t>
  </si>
  <si>
    <t>1905</t>
  </si>
  <si>
    <t>0117</t>
  </si>
  <si>
    <t>0347</t>
  </si>
  <si>
    <t>0617</t>
  </si>
  <si>
    <t>0732</t>
  </si>
  <si>
    <t>0847</t>
  </si>
  <si>
    <t>1002</t>
  </si>
  <si>
    <t>1117</t>
  </si>
  <si>
    <t>1001</t>
  </si>
  <si>
    <t>0115</t>
  </si>
  <si>
    <t>0345</t>
  </si>
  <si>
    <t>0615</t>
  </si>
  <si>
    <t>0730</t>
  </si>
  <si>
    <t>0845</t>
  </si>
  <si>
    <t>1115</t>
  </si>
  <si>
    <t>1008</t>
  </si>
  <si>
    <t>0850</t>
  </si>
  <si>
    <t>1106</t>
  </si>
  <si>
    <t>0530</t>
  </si>
  <si>
    <t>0120</t>
  </si>
  <si>
    <t>0350</t>
  </si>
  <si>
    <t>0620</t>
  </si>
  <si>
    <t>0735</t>
  </si>
  <si>
    <t>1005</t>
  </si>
  <si>
    <t>1120</t>
  </si>
  <si>
    <t>1845</t>
  </si>
  <si>
    <t>2002</t>
  </si>
  <si>
    <t>0112</t>
  </si>
  <si>
    <t>0244</t>
  </si>
  <si>
    <t>1555</t>
  </si>
  <si>
    <t>1718</t>
  </si>
  <si>
    <t>1844</t>
  </si>
  <si>
    <t>1949</t>
  </si>
  <si>
    <t>0103</t>
  </si>
  <si>
    <t>0223</t>
  </si>
  <si>
    <t>1306</t>
  </si>
  <si>
    <t>1360</t>
  </si>
  <si>
    <t>1427</t>
  </si>
  <si>
    <t>1702</t>
  </si>
  <si>
    <t>1812</t>
  </si>
  <si>
    <t>1921</t>
  </si>
  <si>
    <t>0052</t>
  </si>
  <si>
    <t>0211</t>
  </si>
  <si>
    <t>1128</t>
  </si>
  <si>
    <t>1342</t>
  </si>
  <si>
    <t>1615</t>
  </si>
  <si>
    <t>1743</t>
  </si>
  <si>
    <t>0014</t>
  </si>
  <si>
    <t>0128</t>
  </si>
  <si>
    <t>0106</t>
  </si>
  <si>
    <t>0220</t>
  </si>
  <si>
    <t>1151</t>
  </si>
  <si>
    <t>1422</t>
  </si>
  <si>
    <t>1651</t>
  </si>
  <si>
    <t>1807</t>
  </si>
  <si>
    <t>1922</t>
  </si>
  <si>
    <t>0027</t>
  </si>
  <si>
    <t>0142</t>
  </si>
  <si>
    <t>1144</t>
  </si>
  <si>
    <t>1314</t>
  </si>
  <si>
    <t>1644</t>
  </si>
  <si>
    <t>1759</t>
  </si>
  <si>
    <t>1914</t>
  </si>
  <si>
    <t>0019</t>
  </si>
  <si>
    <t>0134</t>
  </si>
  <si>
    <t>1201</t>
  </si>
  <si>
    <t>1431</t>
  </si>
  <si>
    <t>1701</t>
  </si>
  <si>
    <t>1820</t>
  </si>
  <si>
    <t>0151</t>
  </si>
  <si>
    <t>0133</t>
  </si>
  <si>
    <t>0358</t>
  </si>
  <si>
    <t>0630</t>
  </si>
  <si>
    <t>0750</t>
  </si>
  <si>
    <t>0803</t>
  </si>
  <si>
    <t>0918</t>
  </si>
  <si>
    <t>1032</t>
  </si>
  <si>
    <t>0421</t>
  </si>
  <si>
    <t>0651</t>
  </si>
  <si>
    <t>0806</t>
  </si>
  <si>
    <t>0921</t>
  </si>
  <si>
    <t>0131</t>
  </si>
  <si>
    <t>0400</t>
  </si>
  <si>
    <t>0631</t>
  </si>
  <si>
    <t>1023</t>
  </si>
  <si>
    <t>0123</t>
  </si>
  <si>
    <t>0007</t>
  </si>
  <si>
    <t>0137</t>
  </si>
  <si>
    <t>0406</t>
  </si>
  <si>
    <t>0637</t>
  </si>
  <si>
    <t>0751</t>
  </si>
  <si>
    <t>0906</t>
  </si>
  <si>
    <t>1021</t>
  </si>
  <si>
    <t>0013</t>
  </si>
  <si>
    <t>0121</t>
  </si>
  <si>
    <t>0621</t>
  </si>
  <si>
    <t>0736</t>
  </si>
  <si>
    <t>1006</t>
  </si>
  <si>
    <t>1121</t>
  </si>
  <si>
    <t>0733</t>
  </si>
  <si>
    <t>1003</t>
  </si>
  <si>
    <t>0453</t>
  </si>
  <si>
    <t>0623</t>
  </si>
  <si>
    <t>0738</t>
  </si>
  <si>
    <t>0853</t>
  </si>
  <si>
    <t>1123</t>
  </si>
  <si>
    <t>0139</t>
  </si>
  <si>
    <t>0409</t>
  </si>
  <si>
    <t>0639</t>
  </si>
  <si>
    <t>0754</t>
  </si>
  <si>
    <t>0910</t>
  </si>
  <si>
    <t>0017</t>
  </si>
  <si>
    <t>B8</t>
  </si>
  <si>
    <t>D7</t>
  </si>
  <si>
    <t>F6</t>
  </si>
  <si>
    <t>H7</t>
  </si>
  <si>
    <t>I6</t>
  </si>
  <si>
    <t>J9</t>
  </si>
  <si>
    <t>A1</t>
  </si>
  <si>
    <t>B10</t>
  </si>
  <si>
    <t>G9</t>
  </si>
  <si>
    <t>I10</t>
  </si>
  <si>
    <t>J1</t>
  </si>
  <si>
    <t>C5</t>
  </si>
  <si>
    <t>F7</t>
  </si>
  <si>
    <t>G4</t>
  </si>
  <si>
    <t>J10</t>
  </si>
  <si>
    <t>G10</t>
  </si>
  <si>
    <t>H5</t>
  </si>
  <si>
    <t>G3</t>
  </si>
  <si>
    <t>I2</t>
  </si>
  <si>
    <t>J3</t>
  </si>
  <si>
    <t>J7</t>
  </si>
  <si>
    <t>C6</t>
  </si>
  <si>
    <t>H1</t>
  </si>
  <si>
    <t>J6</t>
  </si>
  <si>
    <t>A4</t>
  </si>
  <si>
    <t>H10</t>
  </si>
  <si>
    <t>I9</t>
  </si>
  <si>
    <t>J4</t>
  </si>
  <si>
    <t>B6</t>
  </si>
  <si>
    <t>C1</t>
  </si>
  <si>
    <t>E9</t>
  </si>
  <si>
    <t>I8</t>
  </si>
  <si>
    <t>A3</t>
  </si>
  <si>
    <t>B2</t>
  </si>
  <si>
    <t>D3</t>
  </si>
  <si>
    <t>D9</t>
  </si>
  <si>
    <t>D8</t>
  </si>
  <si>
    <t>E7</t>
  </si>
  <si>
    <t>E8</t>
  </si>
  <si>
    <t>E6</t>
  </si>
  <si>
    <t>B7</t>
  </si>
  <si>
    <t>C9</t>
  </si>
  <si>
    <t>I1</t>
  </si>
  <si>
    <t>C10</t>
  </si>
  <si>
    <t>D10</t>
  </si>
  <si>
    <t>E10</t>
  </si>
  <si>
    <t>E3</t>
  </si>
  <si>
    <t>E2</t>
  </si>
  <si>
    <t>H6</t>
  </si>
  <si>
    <t>H8</t>
  </si>
  <si>
    <t>A5</t>
  </si>
  <si>
    <t>D5</t>
  </si>
  <si>
    <t>H9</t>
  </si>
  <si>
    <t>G8</t>
  </si>
  <si>
    <t>J8</t>
  </si>
  <si>
    <t>J2</t>
  </si>
  <si>
    <t>H3</t>
  </si>
  <si>
    <t>I3</t>
  </si>
  <si>
    <t>F5</t>
  </si>
  <si>
    <t>F9</t>
  </si>
  <si>
    <t>F10</t>
  </si>
  <si>
    <t>J5</t>
  </si>
  <si>
    <t>H2</t>
  </si>
  <si>
    <t>G1</t>
  </si>
  <si>
    <t>A2</t>
  </si>
  <si>
    <t>B4</t>
  </si>
  <si>
    <t>A10</t>
  </si>
  <si>
    <t>A8</t>
  </si>
  <si>
    <t>B9</t>
  </si>
  <si>
    <t>A9</t>
  </si>
  <si>
    <t>C2</t>
  </si>
  <si>
    <t>E1</t>
  </si>
  <si>
    <t>D1</t>
  </si>
  <si>
    <t>D4</t>
  </si>
  <si>
    <t>F2</t>
  </si>
  <si>
    <t>G7</t>
  </si>
  <si>
    <t>D6</t>
  </si>
  <si>
    <t>G2</t>
  </si>
  <si>
    <t>E4</t>
  </si>
  <si>
    <t>B1</t>
  </si>
  <si>
    <t>F3</t>
  </si>
  <si>
    <t>H4</t>
  </si>
  <si>
    <t>D2</t>
  </si>
  <si>
    <t>B3</t>
  </si>
  <si>
    <t>F4</t>
  </si>
  <si>
    <t>G5</t>
  </si>
  <si>
    <t>C8</t>
  </si>
  <si>
    <t>I5</t>
  </si>
  <si>
    <t>A6</t>
  </si>
  <si>
    <t>I7</t>
  </si>
  <si>
    <t>C4</t>
  </si>
  <si>
    <t>G6</t>
  </si>
  <si>
    <t>F1</t>
  </si>
  <si>
    <t>C3</t>
  </si>
  <si>
    <t>I4</t>
  </si>
  <si>
    <t>C7</t>
  </si>
  <si>
    <t>F8</t>
  </si>
  <si>
    <t>B5</t>
  </si>
  <si>
    <t>A7</t>
  </si>
  <si>
    <t>E5</t>
  </si>
  <si>
    <t>VELOCITY (m/s)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</si>
  <si>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</si>
  <si>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</si>
  <si>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</si>
  <si>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</si>
  <si>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</si>
  <si>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</si>
  <si>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</si>
  <si>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</si>
  <si>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</si>
  <si>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</si>
  <si>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TKE (m2/s2)</t>
  </si>
  <si>
    <t>Flow (m/s)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</si>
  <si>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</si>
  <si>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</si>
  <si>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</si>
  <si>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</si>
  <si>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</si>
  <si>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</si>
  <si>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</si>
  <si>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</si>
  <si>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</si>
  <si>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</si>
  <si>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</si>
  <si>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</si>
  <si>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</si>
  <si>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</si>
  <si>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</si>
  <si>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</si>
  <si>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</si>
  <si>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</si>
  <si>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</si>
  <si>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</si>
  <si>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</si>
  <si>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</si>
  <si>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</si>
  <si>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</si>
  <si>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</si>
  <si>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</si>
  <si>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</si>
  <si>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</si>
  <si>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</si>
  <si>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</si>
  <si>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</si>
  <si>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</si>
  <si>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</si>
  <si>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</si>
  <si>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</si>
  <si>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</si>
  <si>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</si>
  <si>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</si>
  <si>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</si>
  <si>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</si>
  <si>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</si>
  <si>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</si>
  <si>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</si>
  <si>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</si>
  <si>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</si>
  <si>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</si>
  <si>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</si>
  <si>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</si>
  <si>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</si>
  <si>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</si>
  <si>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</si>
  <si>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</si>
  <si>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</si>
  <si>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</si>
  <si>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</si>
  <si>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</si>
  <si>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</si>
  <si>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</si>
  <si>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</si>
  <si>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</si>
  <si>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</si>
  <si>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</si>
  <si>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</si>
  <si>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</si>
  <si>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</si>
  <si>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</si>
  <si>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</si>
  <si>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</si>
  <si>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</si>
  <si>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</si>
  <si>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</si>
  <si>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</si>
  <si>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</si>
  <si>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</si>
  <si>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</si>
  <si>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</si>
  <si>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</si>
  <si>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</si>
  <si>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</si>
  <si>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</si>
  <si>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</si>
  <si>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</si>
  <si>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</si>
  <si>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</si>
  <si>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</si>
  <si>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</si>
  <si>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</si>
  <si>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</si>
  <si>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</si>
  <si>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</si>
  <si>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</si>
  <si>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</si>
  <si>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</si>
  <si>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</si>
  <si>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</si>
  <si>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</si>
  <si>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</si>
  <si>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</si>
  <si>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</si>
  <si>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</si>
  <si>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Loner count</t>
  </si>
  <si>
    <t>Total average NND (mm)</t>
  </si>
  <si>
    <t>Total average Flow (m/s)</t>
  </si>
  <si>
    <t>Total average TKE(m^2/s^2)</t>
  </si>
  <si>
    <t>School average Flow (m/s)</t>
  </si>
  <si>
    <t>School average TKE (m^2/s^2)</t>
  </si>
  <si>
    <t>Number in school (4, 5, 6)</t>
  </si>
  <si>
    <t>Proportional school area (school area/number in school)</t>
  </si>
  <si>
    <t>1722</t>
  </si>
  <si>
    <t>Average Total  NND (mm)</t>
  </si>
  <si>
    <t>Average Total  Flow (m/s)</t>
  </si>
  <si>
    <t>Average Total  TKE(m^2/s^2)</t>
  </si>
  <si>
    <t>Average Number in schooling range (NND &lt;188 mm)</t>
  </si>
  <si>
    <t>Average Loner count</t>
  </si>
  <si>
    <t>Average Number in school (4, 5, 6)</t>
  </si>
  <si>
    <t>Average Total fish area (mm^2)</t>
  </si>
  <si>
    <t>timepoint count</t>
  </si>
  <si>
    <t>average length (mm)</t>
  </si>
  <si>
    <t>avg gloch (count)</t>
  </si>
  <si>
    <t>true schooling? (0,1)</t>
  </si>
  <si>
    <t>Loner NND</t>
  </si>
  <si>
    <t>Average Loner NND</t>
  </si>
  <si>
    <t>2wpi glochidia</t>
  </si>
  <si>
    <t>stdev</t>
  </si>
  <si>
    <t>4wpi glochidia</t>
  </si>
  <si>
    <t>time spent schooling</t>
  </si>
  <si>
    <t>loner count</t>
  </si>
  <si>
    <t>total fish area</t>
  </si>
  <si>
    <t>school area</t>
  </si>
  <si>
    <t>total nnd</t>
  </si>
  <si>
    <t>shoal nnd</t>
  </si>
  <si>
    <t>total flow</t>
  </si>
  <si>
    <t>shoal flow</t>
  </si>
  <si>
    <t>total tke</t>
  </si>
  <si>
    <t>shoal tke</t>
  </si>
  <si>
    <t>treatment</t>
  </si>
  <si>
    <t>avg</t>
  </si>
  <si>
    <t>count</t>
  </si>
  <si>
    <t>Infested</t>
  </si>
  <si>
    <t>dpi</t>
  </si>
  <si>
    <t>se</t>
  </si>
  <si>
    <t>Non-infested</t>
  </si>
  <si>
    <t>14 dpi</t>
  </si>
  <si>
    <t>28 dpi</t>
  </si>
  <si>
    <t>average total fish area (m^2)</t>
  </si>
  <si>
    <t>glochidia count</t>
  </si>
  <si>
    <t>Infestation stage</t>
  </si>
  <si>
    <t>prop true school (all 6 fish)</t>
  </si>
  <si>
    <t>trueschool area (all 6 fish)</t>
  </si>
  <si>
    <t>trueschool NND (all 6 fish)</t>
  </si>
  <si>
    <t>trueschool FLOW (all 6 fish)</t>
  </si>
  <si>
    <t>trueschool TKE (all 6 fish)</t>
  </si>
  <si>
    <t>Average Proportional school area (school area/number in school) (all 6 fish)</t>
  </si>
  <si>
    <t>Average School area (mm^2) (&gt;3 fish)</t>
  </si>
  <si>
    <t>average school area (m^2) (&gt;3 fish)</t>
  </si>
  <si>
    <t>Average School NND (&gt;3 fish)</t>
  </si>
  <si>
    <t>Average School  Flow (m/s) (&gt;3 fish)</t>
  </si>
  <si>
    <t>Average School  TKE (m^2/s^2) (&gt;3 fish)</t>
  </si>
  <si>
    <t>Proportion schooling (&gt;3 fish)</t>
  </si>
  <si>
    <t>Article title</t>
  </si>
  <si>
    <t>Journal</t>
  </si>
  <si>
    <t>trial ID</t>
  </si>
  <si>
    <t>minnow length (mm)</t>
  </si>
  <si>
    <t>trial ID (per aquarium)</t>
  </si>
  <si>
    <t>aquarium section</t>
  </si>
  <si>
    <t>Aquarium sections</t>
  </si>
  <si>
    <t>trueschool sum (fish count = 6)</t>
  </si>
  <si>
    <t>sum schooling (fish count &gt; 3)</t>
  </si>
  <si>
    <t>Weeks post infestation</t>
  </si>
  <si>
    <t>Author information</t>
  </si>
  <si>
    <t>Corresponding author</t>
  </si>
  <si>
    <t>Parasitic freshwater mussels impact the shoaling behaviour and habitat use of their host fish</t>
  </si>
  <si>
    <t>Behavioral Ecology and Sociobiology</t>
  </si>
  <si>
    <t>Sebastian L. Rock (0000-0002-6541-4795), sl.rock.research@gmail.com, River Ecology and Management, Research Group RivEM, Department of Environmental and Life Sciences, Karlstad University, 65188, Karlstad, Sweden</t>
  </si>
  <si>
    <t>Fabio Tarena (0009-0004-4465-3537), fabio.tarena@inrae.fr, INRAE, UR RiverLY, Villeurbanne, France</t>
  </si>
  <si>
    <t>Madeleine Blomqvist, dimtorpet@gmail.com, River Ecology and Management, Research Group RivEM, Department of Environmental and Life Sciences, Karlstad University, 65188, Karlstad, Sweden</t>
  </si>
  <si>
    <t>P. Anders Nilsson (0000-0002-3541-9835), anders.nilsson@biol.lu.se, Lund University, Department of Biology - Aquatic Ecology, 223 62 Lund, Sweden</t>
  </si>
  <si>
    <t>Olle Calles (0000-0002-8738-8815), olle.calles@kau.se, River Ecology and Management, Research Group RivEM, Department of Environmental and Life Sciences, Karlstad University, 65188, Karlstad, Sweden</t>
  </si>
  <si>
    <t>Johan Watz (0000-0002-4417-6636), johan.watz@kau.se, River Ecology and Management, Research Group RivEM, Department of Environmental and Life Sciences, Karlstad University, 65188, Karlstad, Sweden</t>
  </si>
  <si>
    <t>Martin Österling (0000-0001-6758-5857), martin.osterling@kau.se, River Ecology and Management, Research Group RivEM, Department of Environmental and Life Sciences, Karlstad University, 65188, Karlstad,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</si>
</sst>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2" borderId="0" xfId="0" applyFill="1"/>
    <xf numFmtId="0" fontId="0" fillId="0" borderId="0" xfId="0" applyFill="1" applyAlignment="1">
      <alignment horizontal="left" wrapText="1"/>
    </xf>
    <xf numFmtId="49" fontId="0" fillId="0" borderId="0" xfId="0" applyNumberFormat="1" applyFill="1" applyAlignment="1">
      <alignment horizontal="left" wrapText="1"/>
    </xf>
    <xf numFmtId="49" fontId="0" fillId="0" borderId="0" xfId="0" applyNumberFormat="1" applyFill="1" applyAlignment="1">
      <alignment horizontal="right"/>
    </xf>
    <xf numFmtId="49" fontId="0" fillId="2" borderId="0" xfId="0" applyNumberFormat="1" applyFill="1" applyAlignment="1">
      <alignment horizontal="right"/>
    </xf>
    <xf numFmtId="0" fontId="0" fillId="0" borderId="0" xfId="0" applyFill="1" applyAlignment="1">
      <alignment wrapText="1"/>
    </xf>
    <xf numFmtId="0" fontId="0" fillId="2" borderId="0" xfId="0" applyFont="1" applyFill="1"/>
    <xf numFmtId="0" fontId="0" fillId="2" borderId="0" xfId="0" applyNumberFormat="1" applyFill="1" applyAlignment="1">
      <alignment horizontal="right"/>
    </xf>
    <xf numFmtId="0" fontId="0" fillId="3" borderId="0" xfId="0" applyFill="1"/>
    <xf numFmtId="1" fontId="0" fillId="2" borderId="0" xfId="0" applyNumberFormat="1" applyFill="1"/>
    <xf numFmtId="0" fontId="0" fillId="0" borderId="0" xfId="0" applyFill="1" applyBorder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0" fillId="2" borderId="0" xfId="0" applyNumberFormat="1" applyFill="1"/>
    <xf numFmtId="164" fontId="0" fillId="2" borderId="0" xfId="0" applyNumberFormat="1" applyFill="1"/>
    <xf numFmtId="164" fontId="0" fillId="0" borderId="0" xfId="0" applyNumberFormat="1" applyFill="1"/>
    <xf numFmtId="1" fontId="0" fillId="0" borderId="0" xfId="0" applyNumberFormat="1" applyFill="1"/>
    <xf numFmtId="2" fontId="0" fillId="2" borderId="0" xfId="0" applyNumberFormat="1" applyFill="1"/>
    <xf numFmtId="2" fontId="0" fillId="0" borderId="0" xfId="0" applyNumberFormat="1"/>
    <xf numFmtId="166" fontId="0" fillId="0" borderId="0" xfId="0" applyNumberFormat="1"/>
    <xf numFmtId="166" fontId="0" fillId="2" borderId="0" xfId="0" applyNumberForma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data'!$BP$3:$BP$4</c:f>
                <c:numCache>
                  <c:formatCode>General</c:formatCode>
                  <c:ptCount val="2"/>
                  <c:pt idx="0">
                    <c:v>1.1799757931343132E-3</c:v>
                  </c:pt>
                  <c:pt idx="1">
                    <c:v>1.7195507544889264E-3</c:v>
                  </c:pt>
                </c:numCache>
              </c:numRef>
            </c:plus>
            <c:minus>
              <c:numRef>
                <c:f>'Average data'!$BP$3:$BP$4</c:f>
                <c:numCache>
                  <c:formatCode>General</c:formatCode>
                  <c:ptCount val="2"/>
                  <c:pt idx="0">
                    <c:v>1.1799757931343132E-3</c:v>
                  </c:pt>
                  <c:pt idx="1">
                    <c:v>1.7195507544889264E-3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data'!$BM$3:$BM$4</c:f>
              <c:numCache>
                <c:formatCode>0.000</c:formatCode>
                <c:ptCount val="2"/>
                <c:pt idx="0">
                  <c:v>6.6458430628472207E-3</c:v>
                </c:pt>
                <c:pt idx="1">
                  <c:v>5.4602804095277195E-3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3-4627-8F78-A38877EEC038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data'!$BP$5:$BP$6</c:f>
                <c:numCache>
                  <c:formatCode>General</c:formatCode>
                  <c:ptCount val="2"/>
                  <c:pt idx="0">
                    <c:v>1.2567297848759798E-3</c:v>
                  </c:pt>
                  <c:pt idx="1">
                    <c:v>7.8620507398765649E-4</c:v>
                  </c:pt>
                </c:numCache>
              </c:numRef>
            </c:plus>
            <c:minus>
              <c:numRef>
                <c:f>'Average data'!$BP$5:$BP$6</c:f>
                <c:numCache>
                  <c:formatCode>General</c:formatCode>
                  <c:ptCount val="2"/>
                  <c:pt idx="0">
                    <c:v>1.2567297848759798E-3</c:v>
                  </c:pt>
                  <c:pt idx="1">
                    <c:v>7.8620507398765649E-4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data'!$BM$5:$BM$6</c:f>
              <c:numCache>
                <c:formatCode>0.000</c:formatCode>
                <c:ptCount val="2"/>
                <c:pt idx="0">
                  <c:v>6.843785806762784E-3</c:v>
                </c:pt>
                <c:pt idx="1">
                  <c:v>4.9323292956349211E-3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A3-4627-8F78-A38877EEC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>
                    <a:solidFill>
                      <a:schemeClr val="tx1"/>
                    </a:solidFill>
                  </a:rPr>
                  <a:t>Shoal area (m</a:t>
                </a:r>
                <a:r>
                  <a:rPr lang="en-GB" baseline="30000">
                    <a:solidFill>
                      <a:schemeClr val="tx1"/>
                    </a:solidFill>
                  </a:rPr>
                  <a:t>2</a:t>
                </a:r>
                <a:r>
                  <a:rPr lang="en-GB" baseline="0">
                    <a:solidFill>
                      <a:schemeClr val="tx1"/>
                    </a:solidFill>
                  </a:rPr>
                  <a:t>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data'!$DL$3:$DL$4</c:f>
                <c:numCache>
                  <c:formatCode>General</c:formatCode>
                  <c:ptCount val="2"/>
                  <c:pt idx="0">
                    <c:v>1.2050478292314178E-3</c:v>
                  </c:pt>
                  <c:pt idx="1">
                    <c:v>1.5372889471284422E-3</c:v>
                  </c:pt>
                </c:numCache>
              </c:numRef>
            </c:plus>
            <c:minus>
              <c:numRef>
                <c:f>'Average data'!$DL$3:$DL$4</c:f>
                <c:numCache>
                  <c:formatCode>General</c:formatCode>
                  <c:ptCount val="2"/>
                  <c:pt idx="0">
                    <c:v>1.2050478292314178E-3</c:v>
                  </c:pt>
                  <c:pt idx="1">
                    <c:v>1.5372889471284422E-3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data'!$DI$3:$DI$4</c:f>
              <c:numCache>
                <c:formatCode>0.000</c:formatCode>
                <c:ptCount val="2"/>
                <c:pt idx="0">
                  <c:v>1.398337037037037E-2</c:v>
                </c:pt>
                <c:pt idx="1">
                  <c:v>1.1574120701058201E-2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7-4AA3-9CD9-C1F8668BFAB0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data'!$DL$5:$DL$6</c:f>
                <c:numCache>
                  <c:formatCode>General</c:formatCode>
                  <c:ptCount val="2"/>
                  <c:pt idx="0">
                    <c:v>2.4986059872384452E-3</c:v>
                  </c:pt>
                  <c:pt idx="1">
                    <c:v>2.3776086521429514E-3</c:v>
                  </c:pt>
                </c:numCache>
              </c:numRef>
            </c:plus>
            <c:minus>
              <c:numRef>
                <c:f>'Average data'!$DL$5:$DL$6</c:f>
                <c:numCache>
                  <c:formatCode>General</c:formatCode>
                  <c:ptCount val="2"/>
                  <c:pt idx="0">
                    <c:v>2.4986059872384452E-3</c:v>
                  </c:pt>
                  <c:pt idx="1">
                    <c:v>2.3776086521429514E-3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data'!$DI$5:$DI$6</c:f>
              <c:numCache>
                <c:formatCode>0.000</c:formatCode>
                <c:ptCount val="2"/>
                <c:pt idx="0">
                  <c:v>8.3900340136054425E-3</c:v>
                </c:pt>
                <c:pt idx="1">
                  <c:v>8.6643085317460299E-3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7-4AA3-9CD9-C1F8668BF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>
                    <a:solidFill>
                      <a:schemeClr val="tx1"/>
                    </a:solidFill>
                  </a:rPr>
                  <a:t>Shoal TKE  (m</a:t>
                </a:r>
                <a:r>
                  <a:rPr lang="en-GB" baseline="30000">
                    <a:solidFill>
                      <a:schemeClr val="tx1"/>
                    </a:solidFill>
                  </a:rPr>
                  <a:t>2</a:t>
                </a:r>
                <a:r>
                  <a:rPr lang="en-GB" baseline="0">
                    <a:solidFill>
                      <a:schemeClr val="tx1"/>
                    </a:solidFill>
                  </a:rPr>
                  <a:t>/s</a:t>
                </a:r>
                <a:r>
                  <a:rPr lang="en-GB" baseline="30000">
                    <a:solidFill>
                      <a:schemeClr val="tx1"/>
                    </a:solidFill>
                  </a:rPr>
                  <a:t>2</a:t>
                </a:r>
                <a:r>
                  <a:rPr lang="en-GB" baseline="0">
                    <a:solidFill>
                      <a:schemeClr val="tx1"/>
                    </a:solidFill>
                  </a:rPr>
                  <a:t>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data'!$BH$3:$BH$4</c:f>
                <c:numCache>
                  <c:formatCode>General</c:formatCode>
                  <c:ptCount val="2"/>
                  <c:pt idx="0">
                    <c:v>3.4810516409477771E-2</c:v>
                  </c:pt>
                  <c:pt idx="1">
                    <c:v>1.5636265336125946E-2</c:v>
                  </c:pt>
                </c:numCache>
              </c:numRef>
            </c:plus>
            <c:minus>
              <c:numRef>
                <c:f>'Average data'!$BH$3:$BH$4</c:f>
                <c:numCache>
                  <c:formatCode>General</c:formatCode>
                  <c:ptCount val="2"/>
                  <c:pt idx="0">
                    <c:v>3.4810516409477771E-2</c:v>
                  </c:pt>
                  <c:pt idx="1">
                    <c:v>1.5636265336125946E-2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data'!$BE$3:$BE$4</c:f>
              <c:numCache>
                <c:formatCode>0.00</c:formatCode>
                <c:ptCount val="2"/>
                <c:pt idx="0">
                  <c:v>0.14213459008055554</c:v>
                </c:pt>
                <c:pt idx="1">
                  <c:v>0.10957699333996965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6-4FCA-BACE-10AD80F88FA1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data'!$BH$5:$BH$6</c:f>
                <c:numCache>
                  <c:formatCode>General</c:formatCode>
                  <c:ptCount val="2"/>
                  <c:pt idx="0">
                    <c:v>5.189432596494839E-2</c:v>
                  </c:pt>
                  <c:pt idx="1">
                    <c:v>3.9938689129481418E-2</c:v>
                  </c:pt>
                </c:numCache>
              </c:numRef>
            </c:plus>
            <c:minus>
              <c:numRef>
                <c:f>'Average data'!$BH$5:$BH$6</c:f>
                <c:numCache>
                  <c:formatCode>General</c:formatCode>
                  <c:ptCount val="2"/>
                  <c:pt idx="0">
                    <c:v>5.189432596494839E-2</c:v>
                  </c:pt>
                  <c:pt idx="1">
                    <c:v>3.9938689129481418E-2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data'!$BE$5:$BE$6</c:f>
              <c:numCache>
                <c:formatCode>0.00</c:formatCode>
                <c:ptCount val="2"/>
                <c:pt idx="0">
                  <c:v>0.23341589047924072</c:v>
                </c:pt>
                <c:pt idx="1">
                  <c:v>0.17884875567499997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76-4FCA-BACE-10AD80F88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chemeClr val="tx1"/>
                    </a:solidFill>
                  </a:rPr>
                  <a:t>Total</a:t>
                </a:r>
                <a:r>
                  <a:rPr lang="en-GB" baseline="0">
                    <a:solidFill>
                      <a:schemeClr val="tx1"/>
                    </a:solidFill>
                  </a:rPr>
                  <a:t> minnow area (m</a:t>
                </a:r>
                <a:r>
                  <a:rPr lang="en-GB" baseline="30000">
                    <a:solidFill>
                      <a:schemeClr val="tx1"/>
                    </a:solidFill>
                  </a:rPr>
                  <a:t>2</a:t>
                </a:r>
                <a:r>
                  <a:rPr lang="en-GB" baseline="0">
                    <a:solidFill>
                      <a:schemeClr val="tx1"/>
                    </a:solidFill>
                  </a:rPr>
                  <a:t>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data'!$AZ$3:$AZ$4</c:f>
                <c:numCache>
                  <c:formatCode>General</c:formatCode>
                  <c:ptCount val="2"/>
                  <c:pt idx="0">
                    <c:v>0.29516934950187745</c:v>
                  </c:pt>
                  <c:pt idx="1">
                    <c:v>0.18527114407105288</c:v>
                  </c:pt>
                </c:numCache>
              </c:numRef>
            </c:plus>
            <c:minus>
              <c:numRef>
                <c:f>'Average data'!$AZ$3:$AZ$4</c:f>
                <c:numCache>
                  <c:formatCode>General</c:formatCode>
                  <c:ptCount val="2"/>
                  <c:pt idx="0">
                    <c:v>0.29516934950187745</c:v>
                  </c:pt>
                  <c:pt idx="1">
                    <c:v>0.18527114407105288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data'!$AW$3:$AW$4</c:f>
              <c:numCache>
                <c:formatCode>0.00</c:formatCode>
                <c:ptCount val="2"/>
                <c:pt idx="0">
                  <c:v>1.0486111111111112</c:v>
                </c:pt>
                <c:pt idx="1">
                  <c:v>1.0333333333333334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9-4C9F-ADF5-9F60ECD95F6D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data'!$AZ$5:$AZ$6</c:f>
                <c:numCache>
                  <c:formatCode>General</c:formatCode>
                  <c:ptCount val="2"/>
                  <c:pt idx="0">
                    <c:v>0.33644013477246482</c:v>
                  </c:pt>
                  <c:pt idx="1">
                    <c:v>0.13462912017836262</c:v>
                  </c:pt>
                </c:numCache>
              </c:numRef>
            </c:plus>
            <c:minus>
              <c:numRef>
                <c:f>'Average data'!$AZ$5:$AZ$6</c:f>
                <c:numCache>
                  <c:formatCode>General</c:formatCode>
                  <c:ptCount val="2"/>
                  <c:pt idx="0">
                    <c:v>0.33644013477246482</c:v>
                  </c:pt>
                  <c:pt idx="1">
                    <c:v>0.13462912017836262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data'!$AW$5:$AW$6</c:f>
              <c:numCache>
                <c:formatCode>0.00</c:formatCode>
                <c:ptCount val="2"/>
                <c:pt idx="0">
                  <c:v>1.5375000000000001</c:v>
                </c:pt>
                <c:pt idx="1">
                  <c:v>1.2749999999999999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9-4C9F-ADF5-9F60ECD95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chemeClr val="tx1"/>
                    </a:solidFill>
                  </a:rPr>
                  <a:t>Loner count</a:t>
                </a: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data'!$AR$3:$AR$4</c:f>
                <c:numCache>
                  <c:formatCode>General</c:formatCode>
                  <c:ptCount val="2"/>
                  <c:pt idx="0">
                    <c:v>9.3952969584932017E-2</c:v>
                  </c:pt>
                  <c:pt idx="1">
                    <c:v>7.0255188037668309E-2</c:v>
                  </c:pt>
                </c:numCache>
              </c:numRef>
            </c:plus>
            <c:minus>
              <c:numRef>
                <c:f>'Average data'!$AR$3:$AR$4</c:f>
                <c:numCache>
                  <c:formatCode>General</c:formatCode>
                  <c:ptCount val="2"/>
                  <c:pt idx="0">
                    <c:v>9.3952969584932017E-2</c:v>
                  </c:pt>
                  <c:pt idx="1">
                    <c:v>7.0255188037668309E-2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data'!$AO$3:$AO$4</c:f>
              <c:numCache>
                <c:formatCode>General</c:formatCode>
                <c:ptCount val="2"/>
                <c:pt idx="0">
                  <c:v>0.6777777777777777</c:v>
                </c:pt>
                <c:pt idx="1">
                  <c:v>0.73472222222222217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6-427A-92C9-90B6B497AA22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data'!$AR$5:$AR$6</c:f>
                <c:numCache>
                  <c:formatCode>General</c:formatCode>
                  <c:ptCount val="2"/>
                  <c:pt idx="0">
                    <c:v>0.10177004891982148</c:v>
                  </c:pt>
                  <c:pt idx="1">
                    <c:v>7.8915642121372517E-2</c:v>
                  </c:pt>
                </c:numCache>
              </c:numRef>
            </c:plus>
            <c:minus>
              <c:numRef>
                <c:f>'Average data'!$AR$5:$AR$6</c:f>
                <c:numCache>
                  <c:formatCode>General</c:formatCode>
                  <c:ptCount val="2"/>
                  <c:pt idx="0">
                    <c:v>0.10177004891982148</c:v>
                  </c:pt>
                  <c:pt idx="1">
                    <c:v>7.8915642121372517E-2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'Average data'!$AO$5:$AO$6</c:f>
              <c:numCache>
                <c:formatCode>General</c:formatCode>
                <c:ptCount val="2"/>
                <c:pt idx="0">
                  <c:v>0.45</c:v>
                </c:pt>
                <c:pt idx="1">
                  <c:v>0.68750000000000011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6-427A-92C9-90B6B497A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chemeClr val="tx1"/>
                    </a:solidFill>
                  </a:rPr>
                  <a:t>Schooling proportion</a:t>
                </a: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363407699037628"/>
          <c:y val="8.3823770164546868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data'!$BX$3:$BX$4</c:f>
                <c:numCache>
                  <c:formatCode>General</c:formatCode>
                  <c:ptCount val="2"/>
                  <c:pt idx="0">
                    <c:v>22.926567708231953</c:v>
                  </c:pt>
                  <c:pt idx="1">
                    <c:v>14.722490078263021</c:v>
                  </c:pt>
                </c:numCache>
              </c:numRef>
            </c:plus>
            <c:minus>
              <c:numRef>
                <c:f>'Average data'!$BX$3:$BX$4</c:f>
                <c:numCache>
                  <c:formatCode>General</c:formatCode>
                  <c:ptCount val="2"/>
                  <c:pt idx="0">
                    <c:v>22.926567708231953</c:v>
                  </c:pt>
                  <c:pt idx="1">
                    <c:v>14.722490078263021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data'!$BU$3:$BU$4</c:f>
              <c:numCache>
                <c:formatCode>0</c:formatCode>
                <c:ptCount val="2"/>
                <c:pt idx="0">
                  <c:v>138.8501035240057</c:v>
                </c:pt>
                <c:pt idx="1">
                  <c:v>137.21467708333333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E-4D43-A76A-6508F1C6E920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data'!$BX$5:$BX$6</c:f>
                <c:numCache>
                  <c:formatCode>General</c:formatCode>
                  <c:ptCount val="2"/>
                  <c:pt idx="0">
                    <c:v>29.724868067779997</c:v>
                  </c:pt>
                  <c:pt idx="1">
                    <c:v>18.197387368977747</c:v>
                  </c:pt>
                </c:numCache>
              </c:numRef>
            </c:plus>
            <c:minus>
              <c:numRef>
                <c:f>'Average data'!$BX$5:$BX$6</c:f>
                <c:numCache>
                  <c:formatCode>General</c:formatCode>
                  <c:ptCount val="2"/>
                  <c:pt idx="0">
                    <c:v>29.724868067779997</c:v>
                  </c:pt>
                  <c:pt idx="1">
                    <c:v>18.197387368977747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data'!$BU$5:$BU$6</c:f>
              <c:numCache>
                <c:formatCode>0</c:formatCode>
                <c:ptCount val="2"/>
                <c:pt idx="0">
                  <c:v>176.58952712870874</c:v>
                </c:pt>
                <c:pt idx="1">
                  <c:v>159.70021875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E-4D43-A76A-6508F1C6E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chemeClr val="tx1"/>
                    </a:solidFill>
                  </a:rPr>
                  <a:t>Total</a:t>
                </a:r>
                <a:r>
                  <a:rPr lang="en-GB" baseline="0">
                    <a:solidFill>
                      <a:schemeClr val="tx1"/>
                    </a:solidFill>
                  </a:rPr>
                  <a:t> minnow NND (mm)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data'!$CF$3:$CF$4</c:f>
                <c:numCache>
                  <c:formatCode>General</c:formatCode>
                  <c:ptCount val="2"/>
                  <c:pt idx="0">
                    <c:v>25.223403717471214</c:v>
                  </c:pt>
                  <c:pt idx="1">
                    <c:v>6.1012209306563028</c:v>
                  </c:pt>
                </c:numCache>
              </c:numRef>
            </c:plus>
            <c:minus>
              <c:numRef>
                <c:f>'Average data'!$CF$3:$CF$4</c:f>
                <c:numCache>
                  <c:formatCode>General</c:formatCode>
                  <c:ptCount val="2"/>
                  <c:pt idx="0">
                    <c:v>25.223403717471214</c:v>
                  </c:pt>
                  <c:pt idx="1">
                    <c:v>6.1012209306563028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data'!$CC$3:$CC$4</c:f>
              <c:numCache>
                <c:formatCode>0</c:formatCode>
                <c:ptCount val="2"/>
                <c:pt idx="0">
                  <c:v>75.383819331133438</c:v>
                </c:pt>
                <c:pt idx="1">
                  <c:v>45.752325348875658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6-43BB-8581-816B10FC8D67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data'!$CF$5:$CF$6</c:f>
                <c:numCache>
                  <c:formatCode>General</c:formatCode>
                  <c:ptCount val="2"/>
                  <c:pt idx="0">
                    <c:v>3.3287628382454506</c:v>
                  </c:pt>
                  <c:pt idx="1">
                    <c:v>5.1706335216849695</c:v>
                  </c:pt>
                </c:numCache>
              </c:numRef>
            </c:plus>
            <c:minus>
              <c:numRef>
                <c:f>'Average data'!$CF$5:$CF$6</c:f>
                <c:numCache>
                  <c:formatCode>General</c:formatCode>
                  <c:ptCount val="2"/>
                  <c:pt idx="0">
                    <c:v>3.3287628382454506</c:v>
                  </c:pt>
                  <c:pt idx="1">
                    <c:v>5.1706335216849695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data'!$CC$5:$CC$6</c:f>
              <c:numCache>
                <c:formatCode>0</c:formatCode>
                <c:ptCount val="2"/>
                <c:pt idx="0">
                  <c:v>62.468802728971788</c:v>
                </c:pt>
                <c:pt idx="1">
                  <c:v>46.094430406746035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6-43BB-8581-816B10FC8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>
                    <a:solidFill>
                      <a:schemeClr val="tx1"/>
                    </a:solidFill>
                  </a:rPr>
                  <a:t>Shoal NND (mm)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data'!$CN$3:$CN$4</c:f>
                <c:numCache>
                  <c:formatCode>General</c:formatCode>
                  <c:ptCount val="2"/>
                  <c:pt idx="0">
                    <c:v>3.1074521088677358E-2</c:v>
                  </c:pt>
                  <c:pt idx="1">
                    <c:v>1.864105301489604E-2</c:v>
                  </c:pt>
                </c:numCache>
              </c:numRef>
            </c:plus>
            <c:minus>
              <c:numRef>
                <c:f>'Average data'!$CN$3:$CN$4</c:f>
                <c:numCache>
                  <c:formatCode>General</c:formatCode>
                  <c:ptCount val="2"/>
                  <c:pt idx="0">
                    <c:v>3.1074521088677358E-2</c:v>
                  </c:pt>
                  <c:pt idx="1">
                    <c:v>1.864105301489604E-2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data'!$CK$3:$CK$4</c:f>
              <c:numCache>
                <c:formatCode>0.00</c:formatCode>
                <c:ptCount val="2"/>
                <c:pt idx="0">
                  <c:v>0.24069444444444443</c:v>
                </c:pt>
                <c:pt idx="1">
                  <c:v>0.19368657407407408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C-40F9-9964-896E4873DB13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data'!$CN$5:$CN$6</c:f>
                <c:numCache>
                  <c:formatCode>General</c:formatCode>
                  <c:ptCount val="2"/>
                  <c:pt idx="0">
                    <c:v>1.3122521095270999E-2</c:v>
                  </c:pt>
                  <c:pt idx="1">
                    <c:v>3.224207482295282E-2</c:v>
                  </c:pt>
                </c:numCache>
              </c:numRef>
            </c:plus>
            <c:minus>
              <c:numRef>
                <c:f>'Average data'!$CN$5:$CN$6</c:f>
                <c:numCache>
                  <c:formatCode>General</c:formatCode>
                  <c:ptCount val="2"/>
                  <c:pt idx="0">
                    <c:v>1.3122521095270999E-2</c:v>
                  </c:pt>
                  <c:pt idx="1">
                    <c:v>3.224207482295282E-2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data'!$CK$5:$CK$6</c:f>
              <c:numCache>
                <c:formatCode>0.00</c:formatCode>
                <c:ptCount val="2"/>
                <c:pt idx="0">
                  <c:v>0.13671875</c:v>
                </c:pt>
                <c:pt idx="1">
                  <c:v>0.1588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C-40F9-9964-896E4873D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chemeClr val="tx1"/>
                    </a:solidFill>
                  </a:rPr>
                  <a:t>Total</a:t>
                </a:r>
                <a:r>
                  <a:rPr lang="en-GB" baseline="0">
                    <a:solidFill>
                      <a:schemeClr val="tx1"/>
                    </a:solidFill>
                  </a:rPr>
                  <a:t> minnow flow velocity  (m/s)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data'!$CV$3:$CV$4</c:f>
                <c:numCache>
                  <c:formatCode>General</c:formatCode>
                  <c:ptCount val="2"/>
                  <c:pt idx="0">
                    <c:v>2.9034010071386694E-2</c:v>
                  </c:pt>
                  <c:pt idx="1">
                    <c:v>3.1154930567948293E-2</c:v>
                  </c:pt>
                </c:numCache>
              </c:numRef>
            </c:plus>
            <c:minus>
              <c:numRef>
                <c:f>'Average data'!$CV$3:$CV$4</c:f>
                <c:numCache>
                  <c:formatCode>General</c:formatCode>
                  <c:ptCount val="2"/>
                  <c:pt idx="0">
                    <c:v>2.9034010071386694E-2</c:v>
                  </c:pt>
                  <c:pt idx="1">
                    <c:v>3.1154930567948293E-2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data'!$CS$3:$CS$4</c:f>
              <c:numCache>
                <c:formatCode>0.00</c:formatCode>
                <c:ptCount val="2"/>
                <c:pt idx="0">
                  <c:v>0.22791408564814816</c:v>
                </c:pt>
                <c:pt idx="1">
                  <c:v>0.18024452050264553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6-4677-9C1E-30557F4B740B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data'!$CV$5:$CV$6</c:f>
                <c:numCache>
                  <c:formatCode>General</c:formatCode>
                  <c:ptCount val="2"/>
                  <c:pt idx="0">
                    <c:v>1.0912966963889407E-2</c:v>
                  </c:pt>
                  <c:pt idx="1">
                    <c:v>4.0955647345133885E-2</c:v>
                  </c:pt>
                </c:numCache>
              </c:numRef>
            </c:plus>
            <c:minus>
              <c:numRef>
                <c:f>'Average data'!$CV$5:$CV$6</c:f>
                <c:numCache>
                  <c:formatCode>General</c:formatCode>
                  <c:ptCount val="2"/>
                  <c:pt idx="0">
                    <c:v>1.0912966963889407E-2</c:v>
                  </c:pt>
                  <c:pt idx="1">
                    <c:v>4.0955647345133885E-2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data'!$CS$5:$CS$6</c:f>
              <c:numCache>
                <c:formatCode>0.00</c:formatCode>
                <c:ptCount val="2"/>
                <c:pt idx="0">
                  <c:v>9.2200510204081626E-2</c:v>
                </c:pt>
                <c:pt idx="1">
                  <c:v>0.1737760168650794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6-4677-9C1E-30557F4B7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>
                    <a:solidFill>
                      <a:schemeClr val="tx1"/>
                    </a:solidFill>
                  </a:rPr>
                  <a:t>Shoal flow velocity  (m/s)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75215607593849"/>
          <c:y val="5.1087184284309507E-2"/>
          <c:w val="0.84679524245711069"/>
          <c:h val="0.8411733449964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'Average data'!$AM$3</c:f>
              <c:strCache>
                <c:ptCount val="1"/>
                <c:pt idx="0">
                  <c:v>Non-infested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data'!$DD$3:$DD$4</c:f>
                <c:numCache>
                  <c:formatCode>General</c:formatCode>
                  <c:ptCount val="2"/>
                  <c:pt idx="0">
                    <c:v>1.1472164953832999E-3</c:v>
                  </c:pt>
                  <c:pt idx="1">
                    <c:v>1.47952315576921E-3</c:v>
                  </c:pt>
                </c:numCache>
              </c:numRef>
            </c:plus>
            <c:minus>
              <c:numRef>
                <c:f>'Average data'!$DD$3:$DD$4</c:f>
                <c:numCache>
                  <c:formatCode>General</c:formatCode>
                  <c:ptCount val="2"/>
                  <c:pt idx="0">
                    <c:v>1.1472164953832999E-3</c:v>
                  </c:pt>
                  <c:pt idx="1">
                    <c:v>1.47952315576921E-3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'Average data'!$AN$3:$AN$4</c:f>
              <c:strCache>
                <c:ptCount val="2"/>
                <c:pt idx="0">
                  <c:v>14 dpi</c:v>
                </c:pt>
                <c:pt idx="1">
                  <c:v>28 dpi</c:v>
                </c:pt>
              </c:strCache>
            </c:strRef>
          </c:cat>
          <c:val>
            <c:numRef>
              <c:f>'Average data'!$DA$3:$DA$4</c:f>
              <c:numCache>
                <c:formatCode>0.000</c:formatCode>
                <c:ptCount val="2"/>
                <c:pt idx="0">
                  <c:v>1.3105638888888887E-2</c:v>
                </c:pt>
                <c:pt idx="1">
                  <c:v>1.1823046296296297E-2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C-4F7C-825B-EB401CA83DB5}"/>
            </c:ext>
          </c:extLst>
        </c:ser>
        <c:ser>
          <c:idx val="1"/>
          <c:order val="1"/>
          <c:tx>
            <c:strRef>
              <c:f>'Average data'!$AM$5</c:f>
              <c:strCache>
                <c:ptCount val="1"/>
                <c:pt idx="0">
                  <c:v>Infested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'Average data'!$DD$5:$DD$6</c:f>
                <c:numCache>
                  <c:formatCode>General</c:formatCode>
                  <c:ptCount val="2"/>
                  <c:pt idx="0">
                    <c:v>1.1576132088352499E-3</c:v>
                  </c:pt>
                  <c:pt idx="1">
                    <c:v>1.6204172834091322E-3</c:v>
                  </c:pt>
                </c:numCache>
              </c:numRef>
            </c:plus>
            <c:minus>
              <c:numRef>
                <c:f>'Average data'!$DD$5:$DD$6</c:f>
                <c:numCache>
                  <c:formatCode>General</c:formatCode>
                  <c:ptCount val="2"/>
                  <c:pt idx="0">
                    <c:v>1.1576132088352499E-3</c:v>
                  </c:pt>
                  <c:pt idx="1">
                    <c:v>1.6204172834091322E-3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'Average data'!$DA$5:$DA$6</c:f>
              <c:numCache>
                <c:formatCode>0.000</c:formatCode>
                <c:ptCount val="2"/>
                <c:pt idx="0">
                  <c:v>1.0107E-2</c:v>
                </c:pt>
                <c:pt idx="1">
                  <c:v>9.3612916666666671E-3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0C-4F7C-825B-EB401CA83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653264"/>
        <c:axId val="1294665744"/>
      </c:barChart>
      <c:catAx>
        <c:axId val="12946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65744"/>
        <c:crosses val="autoZero"/>
        <c:auto val="1"/>
        <c:lblAlgn val="ctr"/>
        <c:lblOffset val="100"/>
        <c:noMultiLvlLbl val="0"/>
      </c:catAx>
      <c:valAx>
        <c:axId val="129466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>
                    <a:solidFill>
                      <a:schemeClr val="tx1"/>
                    </a:solidFill>
                  </a:rPr>
                  <a:t>Total minnow TKE  (m</a:t>
                </a:r>
                <a:r>
                  <a:rPr lang="en-GB" baseline="30000">
                    <a:solidFill>
                      <a:schemeClr val="tx1"/>
                    </a:solidFill>
                  </a:rPr>
                  <a:t>2</a:t>
                </a:r>
                <a:r>
                  <a:rPr lang="en-GB" baseline="0">
                    <a:solidFill>
                      <a:schemeClr val="tx1"/>
                    </a:solidFill>
                  </a:rPr>
                  <a:t>/s</a:t>
                </a:r>
                <a:r>
                  <a:rPr lang="en-GB" baseline="30000">
                    <a:solidFill>
                      <a:schemeClr val="tx1"/>
                    </a:solidFill>
                  </a:rPr>
                  <a:t>2</a:t>
                </a:r>
                <a:r>
                  <a:rPr lang="en-GB" baseline="0">
                    <a:solidFill>
                      <a:schemeClr val="tx1"/>
                    </a:solidFill>
                  </a:rPr>
                  <a:t>)</a:t>
                </a:r>
                <a:endParaRPr lang="en-GB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2171824170582493E-3"/>
              <c:y val="0.25886099349031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65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5402624671916009"/>
          <c:y val="7.3305007651434412E-2"/>
          <c:w val="0.17692147856517934"/>
          <c:h val="0.15628396611564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0</xdr:colOff>
      <xdr:row>12</xdr:row>
      <xdr:rowOff>0</xdr:rowOff>
    </xdr:from>
    <xdr:to>
      <xdr:col>69</xdr:col>
      <xdr:colOff>288638</xdr:colOff>
      <xdr:row>26</xdr:row>
      <xdr:rowOff>156441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9782B13-D79C-4A32-9334-C67463CC8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54</xdr:col>
      <xdr:colOff>0</xdr:colOff>
      <xdr:row>12</xdr:row>
      <xdr:rowOff>0</xdr:rowOff>
    </xdr:from>
    <xdr:to>
      <xdr:col>61</xdr:col>
      <xdr:colOff>288637</xdr:colOff>
      <xdr:row>26</xdr:row>
      <xdr:rowOff>156441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7BDE7D3-FF7B-41C2-A1DC-50BE78DE8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46</xdr:col>
      <xdr:colOff>0</xdr:colOff>
      <xdr:row>12</xdr:row>
      <xdr:rowOff>0</xdr:rowOff>
    </xdr:from>
    <xdr:to>
      <xdr:col>53</xdr:col>
      <xdr:colOff>288636</xdr:colOff>
      <xdr:row>26</xdr:row>
      <xdr:rowOff>156441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E24ECA9-06BC-465A-A62B-848D154F5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0</xdr:colOff>
      <xdr:row>12</xdr:row>
      <xdr:rowOff>0</xdr:rowOff>
    </xdr:from>
    <xdr:to>
      <xdr:col>45</xdr:col>
      <xdr:colOff>288636</xdr:colOff>
      <xdr:row>26</xdr:row>
      <xdr:rowOff>156441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3CC0CC6-F6DD-4CA2-9697-E5F1AA8EE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0</xdr:colOff>
      <xdr:row>12</xdr:row>
      <xdr:rowOff>0</xdr:rowOff>
    </xdr:from>
    <xdr:to>
      <xdr:col>77</xdr:col>
      <xdr:colOff>288637</xdr:colOff>
      <xdr:row>26</xdr:row>
      <xdr:rowOff>156441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406B7DC-DCEF-4F20-8067-45F2DCED2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78</xdr:col>
      <xdr:colOff>0</xdr:colOff>
      <xdr:row>12</xdr:row>
      <xdr:rowOff>0</xdr:rowOff>
    </xdr:from>
    <xdr:to>
      <xdr:col>85</xdr:col>
      <xdr:colOff>288637</xdr:colOff>
      <xdr:row>26</xdr:row>
      <xdr:rowOff>156441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BF3B014-0341-4710-8ED6-136AAE0BF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86</xdr:col>
      <xdr:colOff>0</xdr:colOff>
      <xdr:row>12</xdr:row>
      <xdr:rowOff>0</xdr:rowOff>
    </xdr:from>
    <xdr:to>
      <xdr:col>93</xdr:col>
      <xdr:colOff>288637</xdr:colOff>
      <xdr:row>26</xdr:row>
      <xdr:rowOff>156441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D331828-189D-474B-9459-EBADB0D1C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94</xdr:col>
      <xdr:colOff>0</xdr:colOff>
      <xdr:row>12</xdr:row>
      <xdr:rowOff>0</xdr:rowOff>
    </xdr:from>
    <xdr:to>
      <xdr:col>101</xdr:col>
      <xdr:colOff>288637</xdr:colOff>
      <xdr:row>26</xdr:row>
      <xdr:rowOff>156441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4B6F552-4061-40D1-B672-644F16C04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102</xdr:col>
      <xdr:colOff>0</xdr:colOff>
      <xdr:row>12</xdr:row>
      <xdr:rowOff>0</xdr:rowOff>
    </xdr:from>
    <xdr:to>
      <xdr:col>109</xdr:col>
      <xdr:colOff>288637</xdr:colOff>
      <xdr:row>26</xdr:row>
      <xdr:rowOff>156441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B1D8F16-B956-4E26-A36F-1C80BFB66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110</xdr:col>
      <xdr:colOff>0</xdr:colOff>
      <xdr:row>12</xdr:row>
      <xdr:rowOff>0</xdr:rowOff>
    </xdr:from>
    <xdr:to>
      <xdr:col>117</xdr:col>
      <xdr:colOff>288637</xdr:colOff>
      <xdr:row>26</xdr:row>
      <xdr:rowOff>156441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555A7DC6-ADD5-40C8-8F30-EDB28D7CF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121B-1EB4-48D0-ABBF-85841A80EA1B}">
  <dimension ref="A1:B9"/>
  <sheetViews>
    <sheetView workbookViewId="0">
      <selection activeCell="B58" sqref="B58"/>
    </sheetView>
  </sheetViews>
  <sheetFormatPr defaultRowHeight="14.5" x14ac:dyDescent="0.35"/>
  <cols>
    <col min="1" max="1" width="21.26953125" customWidth="1"/>
    <col min="2" max="2" width="185.54296875" customWidth="1"/>
  </cols>
  <sheetData>
    <row r="1" spans="1:2" x14ac:dyDescent="0.35">
      <c r="A1" t="s">
        <v>537</v>
      </c>
      <c r="B1" t="s">
        <v>549</v>
      </c>
    </row>
    <row r="2" spans="1:2" x14ac:dyDescent="0.35">
      <c r="A2" t="s">
        <v>538</v>
      </c>
      <c r="B2" t="s">
        <v>550</v>
      </c>
    </row>
    <row r="3" spans="1:2" x14ac:dyDescent="0.35">
      <c r="A3" t="s">
        <v>548</v>
      </c>
      <c r="B3" t="s">
        <v>551</v>
      </c>
    </row>
    <row r="4" spans="1:2" x14ac:dyDescent="0.35">
      <c r="A4" t="s">
        <v>547</v>
      </c>
      <c r="B4" t="s">
        <v>552</v>
      </c>
    </row>
    <row r="5" spans="1:2" x14ac:dyDescent="0.35">
      <c r="B5" t="s">
        <v>553</v>
      </c>
    </row>
    <row r="6" spans="1:2" x14ac:dyDescent="0.35">
      <c r="B6" t="s">
        <v>555</v>
      </c>
    </row>
    <row r="7" spans="1:2" x14ac:dyDescent="0.35">
      <c r="B7" t="s">
        <v>554</v>
      </c>
    </row>
    <row r="8" spans="1:2" x14ac:dyDescent="0.35">
      <c r="B8" t="s">
        <v>556</v>
      </c>
    </row>
    <row r="9" spans="1:2" x14ac:dyDescent="0.35">
      <c r="B9" t="s">
        <v>557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412B-2695-4076-8FCA-0854F37D6FD8}">
  <dimension ref="A1:M193"/>
  <sheetViews>
    <sheetView workbookViewId="0">
      <selection activeCell="J1" sqref="J1"/>
    </sheetView>
  </sheetViews>
  <sheetFormatPr defaultRowHeight="14.5" x14ac:dyDescent="0.35"/>
  <cols>
    <col min="4" max="5" width="8.7265625" customWidth="1"/>
    <col min="12" max="12" width="15.26953125" customWidth="1"/>
  </cols>
  <sheetData>
    <row r="1" spans="1:13" ht="58" x14ac:dyDescent="0.35">
      <c r="A1" s="1" t="s">
        <v>524</v>
      </c>
      <c r="B1" s="1" t="s">
        <v>2</v>
      </c>
      <c r="C1" s="1" t="s">
        <v>541</v>
      </c>
      <c r="D1" s="1" t="s">
        <v>3</v>
      </c>
      <c r="E1" s="1" t="s">
        <v>539</v>
      </c>
      <c r="F1" s="1" t="s">
        <v>540</v>
      </c>
      <c r="G1" s="1" t="s">
        <v>523</v>
      </c>
    </row>
    <row r="2" spans="1:13" x14ac:dyDescent="0.35">
      <c r="A2" s="3">
        <v>1</v>
      </c>
      <c r="B2" s="3">
        <v>1</v>
      </c>
      <c r="C2" s="3">
        <v>1</v>
      </c>
      <c r="D2" s="3">
        <v>0</v>
      </c>
      <c r="E2" s="3">
        <v>1</v>
      </c>
      <c r="F2" s="3">
        <v>51</v>
      </c>
      <c r="G2" s="3"/>
      <c r="L2" t="s">
        <v>7</v>
      </c>
      <c r="M2">
        <f>AVERAGE(F2:F193)</f>
        <v>46.640625</v>
      </c>
    </row>
    <row r="3" spans="1:13" x14ac:dyDescent="0.35">
      <c r="A3" s="3">
        <v>1</v>
      </c>
      <c r="B3" s="3">
        <v>1</v>
      </c>
      <c r="C3" s="3">
        <v>1</v>
      </c>
      <c r="D3" s="3">
        <v>0</v>
      </c>
      <c r="E3" s="3">
        <v>1</v>
      </c>
      <c r="F3" s="3">
        <v>30</v>
      </c>
      <c r="G3" s="3"/>
      <c r="L3" t="s">
        <v>8</v>
      </c>
      <c r="M3">
        <f>_xlfn.STDEV.P(F2:F193)</f>
        <v>10.917828291806709</v>
      </c>
    </row>
    <row r="4" spans="1:13" x14ac:dyDescent="0.35">
      <c r="A4" s="3">
        <v>1</v>
      </c>
      <c r="B4" s="3">
        <v>1</v>
      </c>
      <c r="C4" s="3">
        <v>1</v>
      </c>
      <c r="D4" s="3">
        <v>0</v>
      </c>
      <c r="E4" s="3">
        <v>1</v>
      </c>
      <c r="F4" s="3">
        <v>40</v>
      </c>
      <c r="G4" s="3"/>
    </row>
    <row r="5" spans="1:13" x14ac:dyDescent="0.35">
      <c r="A5" s="3">
        <v>1</v>
      </c>
      <c r="B5" s="3">
        <v>1</v>
      </c>
      <c r="C5" s="3">
        <v>1</v>
      </c>
      <c r="D5" s="3">
        <v>0</v>
      </c>
      <c r="E5" s="3">
        <v>1</v>
      </c>
      <c r="F5" s="3">
        <v>52</v>
      </c>
      <c r="G5" s="3"/>
      <c r="L5" t="s">
        <v>500</v>
      </c>
      <c r="M5">
        <f>AVERAGE(G2:G97)</f>
        <v>6.020833333333333</v>
      </c>
    </row>
    <row r="6" spans="1:13" x14ac:dyDescent="0.35">
      <c r="A6" s="3">
        <v>1</v>
      </c>
      <c r="B6" s="3">
        <v>1</v>
      </c>
      <c r="C6" s="3">
        <v>1</v>
      </c>
      <c r="D6" s="3">
        <v>0</v>
      </c>
      <c r="E6" s="3">
        <v>1</v>
      </c>
      <c r="F6" s="3">
        <v>61</v>
      </c>
      <c r="G6" s="3"/>
      <c r="L6" t="s">
        <v>501</v>
      </c>
      <c r="M6">
        <f>STDEV(G2:G97)</f>
        <v>3.5995838017886586</v>
      </c>
    </row>
    <row r="7" spans="1:13" x14ac:dyDescent="0.35">
      <c r="A7" s="3">
        <v>1</v>
      </c>
      <c r="B7" s="3">
        <v>1</v>
      </c>
      <c r="C7" s="3">
        <v>1</v>
      </c>
      <c r="D7" s="3">
        <v>0</v>
      </c>
      <c r="E7" s="3">
        <v>1</v>
      </c>
      <c r="F7" s="3">
        <v>61</v>
      </c>
      <c r="G7" s="3"/>
    </row>
    <row r="8" spans="1:13" x14ac:dyDescent="0.35">
      <c r="A8">
        <v>1</v>
      </c>
      <c r="B8">
        <v>1</v>
      </c>
      <c r="C8">
        <v>2</v>
      </c>
      <c r="D8">
        <v>0</v>
      </c>
      <c r="E8" s="3">
        <v>2</v>
      </c>
      <c r="F8">
        <v>46</v>
      </c>
      <c r="L8" t="s">
        <v>502</v>
      </c>
      <c r="M8">
        <f>AVERAGE(G98:G193)</f>
        <v>1.8125</v>
      </c>
    </row>
    <row r="9" spans="1:13" x14ac:dyDescent="0.35">
      <c r="A9">
        <v>1</v>
      </c>
      <c r="B9">
        <v>1</v>
      </c>
      <c r="C9">
        <v>2</v>
      </c>
      <c r="D9">
        <v>0</v>
      </c>
      <c r="E9" s="3">
        <v>2</v>
      </c>
      <c r="F9">
        <v>28</v>
      </c>
      <c r="L9" t="s">
        <v>501</v>
      </c>
      <c r="M9">
        <f>STDEV(G98:G193)</f>
        <v>1.4389158152596193</v>
      </c>
    </row>
    <row r="10" spans="1:13" x14ac:dyDescent="0.35">
      <c r="A10">
        <v>1</v>
      </c>
      <c r="B10">
        <v>1</v>
      </c>
      <c r="C10">
        <v>2</v>
      </c>
      <c r="D10">
        <v>0</v>
      </c>
      <c r="E10" s="3">
        <v>2</v>
      </c>
      <c r="F10">
        <v>57</v>
      </c>
    </row>
    <row r="11" spans="1:13" x14ac:dyDescent="0.35">
      <c r="A11">
        <v>1</v>
      </c>
      <c r="B11">
        <v>1</v>
      </c>
      <c r="C11">
        <v>2</v>
      </c>
      <c r="D11">
        <v>0</v>
      </c>
      <c r="E11" s="3">
        <v>2</v>
      </c>
      <c r="F11">
        <v>34</v>
      </c>
    </row>
    <row r="12" spans="1:13" x14ac:dyDescent="0.35">
      <c r="A12">
        <v>1</v>
      </c>
      <c r="B12">
        <v>1</v>
      </c>
      <c r="C12">
        <v>2</v>
      </c>
      <c r="D12">
        <v>0</v>
      </c>
      <c r="E12" s="3">
        <v>2</v>
      </c>
      <c r="F12">
        <v>55</v>
      </c>
    </row>
    <row r="13" spans="1:13" x14ac:dyDescent="0.35">
      <c r="A13">
        <v>1</v>
      </c>
      <c r="B13">
        <v>1</v>
      </c>
      <c r="C13">
        <v>2</v>
      </c>
      <c r="D13">
        <v>0</v>
      </c>
      <c r="E13" s="3">
        <v>2</v>
      </c>
      <c r="F13">
        <v>29</v>
      </c>
    </row>
    <row r="14" spans="1:13" x14ac:dyDescent="0.35">
      <c r="A14" s="3">
        <v>1</v>
      </c>
      <c r="B14" s="3">
        <v>1</v>
      </c>
      <c r="C14" s="3">
        <v>3</v>
      </c>
      <c r="D14" s="3">
        <v>1</v>
      </c>
      <c r="E14" s="3">
        <v>3</v>
      </c>
      <c r="F14" s="3">
        <v>66</v>
      </c>
      <c r="G14" s="3">
        <v>4</v>
      </c>
    </row>
    <row r="15" spans="1:13" x14ac:dyDescent="0.35">
      <c r="A15" s="3">
        <v>1</v>
      </c>
      <c r="B15" s="3">
        <v>1</v>
      </c>
      <c r="C15" s="3">
        <v>3</v>
      </c>
      <c r="D15" s="3">
        <v>1</v>
      </c>
      <c r="E15" s="3">
        <v>3</v>
      </c>
      <c r="F15" s="3">
        <v>34</v>
      </c>
      <c r="G15" s="3">
        <v>3</v>
      </c>
    </row>
    <row r="16" spans="1:13" x14ac:dyDescent="0.35">
      <c r="A16" s="3">
        <v>1</v>
      </c>
      <c r="B16" s="3">
        <v>1</v>
      </c>
      <c r="C16" s="3">
        <v>3</v>
      </c>
      <c r="D16" s="3">
        <v>1</v>
      </c>
      <c r="E16" s="3">
        <v>3</v>
      </c>
      <c r="F16" s="3">
        <v>35</v>
      </c>
      <c r="G16" s="3">
        <v>2</v>
      </c>
    </row>
    <row r="17" spans="1:7" x14ac:dyDescent="0.35">
      <c r="A17" s="3">
        <v>1</v>
      </c>
      <c r="B17" s="3">
        <v>1</v>
      </c>
      <c r="C17" s="3">
        <v>3</v>
      </c>
      <c r="D17" s="3">
        <v>1</v>
      </c>
      <c r="E17" s="3">
        <v>3</v>
      </c>
      <c r="F17" s="3">
        <v>43</v>
      </c>
      <c r="G17" s="3">
        <v>5</v>
      </c>
    </row>
    <row r="18" spans="1:7" x14ac:dyDescent="0.35">
      <c r="A18" s="3">
        <v>1</v>
      </c>
      <c r="B18" s="3">
        <v>1</v>
      </c>
      <c r="C18" s="3">
        <v>3</v>
      </c>
      <c r="D18" s="3">
        <v>1</v>
      </c>
      <c r="E18" s="3">
        <v>3</v>
      </c>
      <c r="F18" s="3">
        <v>59</v>
      </c>
      <c r="G18" s="3">
        <v>6</v>
      </c>
    </row>
    <row r="19" spans="1:7" x14ac:dyDescent="0.35">
      <c r="A19" s="3">
        <v>1</v>
      </c>
      <c r="B19" s="3">
        <v>1</v>
      </c>
      <c r="C19" s="3">
        <v>3</v>
      </c>
      <c r="D19" s="3">
        <v>1</v>
      </c>
      <c r="E19" s="3">
        <v>3</v>
      </c>
      <c r="F19" s="3">
        <v>51</v>
      </c>
      <c r="G19" s="3">
        <v>2</v>
      </c>
    </row>
    <row r="20" spans="1:7" x14ac:dyDescent="0.35">
      <c r="A20">
        <v>1</v>
      </c>
      <c r="B20">
        <v>1</v>
      </c>
      <c r="C20">
        <v>4</v>
      </c>
      <c r="D20">
        <v>0</v>
      </c>
      <c r="E20" s="3">
        <v>4</v>
      </c>
      <c r="F20">
        <v>56</v>
      </c>
    </row>
    <row r="21" spans="1:7" x14ac:dyDescent="0.35">
      <c r="A21">
        <v>1</v>
      </c>
      <c r="B21">
        <v>1</v>
      </c>
      <c r="C21">
        <v>4</v>
      </c>
      <c r="D21">
        <v>0</v>
      </c>
      <c r="E21" s="3">
        <v>4</v>
      </c>
      <c r="F21">
        <v>32</v>
      </c>
    </row>
    <row r="22" spans="1:7" x14ac:dyDescent="0.35">
      <c r="A22">
        <v>1</v>
      </c>
      <c r="B22">
        <v>1</v>
      </c>
      <c r="C22">
        <v>4</v>
      </c>
      <c r="D22">
        <v>0</v>
      </c>
      <c r="E22" s="3">
        <v>4</v>
      </c>
      <c r="F22">
        <v>38</v>
      </c>
    </row>
    <row r="23" spans="1:7" x14ac:dyDescent="0.35">
      <c r="A23">
        <v>1</v>
      </c>
      <c r="B23">
        <v>1</v>
      </c>
      <c r="C23">
        <v>4</v>
      </c>
      <c r="D23">
        <v>0</v>
      </c>
      <c r="E23" s="3">
        <v>4</v>
      </c>
      <c r="F23">
        <v>51</v>
      </c>
    </row>
    <row r="24" spans="1:7" x14ac:dyDescent="0.35">
      <c r="A24">
        <v>1</v>
      </c>
      <c r="B24">
        <v>1</v>
      </c>
      <c r="C24">
        <v>4</v>
      </c>
      <c r="D24">
        <v>0</v>
      </c>
      <c r="E24" s="3">
        <v>4</v>
      </c>
      <c r="F24">
        <v>60</v>
      </c>
    </row>
    <row r="25" spans="1:7" x14ac:dyDescent="0.35">
      <c r="A25">
        <v>1</v>
      </c>
      <c r="B25">
        <v>1</v>
      </c>
      <c r="C25">
        <v>4</v>
      </c>
      <c r="D25">
        <v>0</v>
      </c>
      <c r="E25" s="3">
        <v>4</v>
      </c>
      <c r="F25">
        <v>55</v>
      </c>
    </row>
    <row r="26" spans="1:7" x14ac:dyDescent="0.35">
      <c r="A26" s="3">
        <v>1</v>
      </c>
      <c r="B26" s="3">
        <v>2</v>
      </c>
      <c r="C26" s="3">
        <v>1</v>
      </c>
      <c r="D26" s="3">
        <v>1</v>
      </c>
      <c r="E26" s="3">
        <v>5</v>
      </c>
      <c r="F26" s="3">
        <v>31</v>
      </c>
      <c r="G26" s="3">
        <v>3</v>
      </c>
    </row>
    <row r="27" spans="1:7" x14ac:dyDescent="0.35">
      <c r="A27" s="3">
        <v>1</v>
      </c>
      <c r="B27" s="3">
        <v>2</v>
      </c>
      <c r="C27" s="3">
        <v>1</v>
      </c>
      <c r="D27" s="3">
        <v>1</v>
      </c>
      <c r="E27" s="3">
        <v>5</v>
      </c>
      <c r="F27" s="3">
        <v>32</v>
      </c>
      <c r="G27" s="3">
        <v>5</v>
      </c>
    </row>
    <row r="28" spans="1:7" x14ac:dyDescent="0.35">
      <c r="A28" s="3">
        <v>1</v>
      </c>
      <c r="B28" s="3">
        <v>2</v>
      </c>
      <c r="C28" s="3">
        <v>1</v>
      </c>
      <c r="D28" s="3">
        <v>1</v>
      </c>
      <c r="E28" s="3">
        <v>5</v>
      </c>
      <c r="F28" s="3">
        <v>31</v>
      </c>
      <c r="G28" s="3">
        <v>4</v>
      </c>
    </row>
    <row r="29" spans="1:7" x14ac:dyDescent="0.35">
      <c r="A29" s="3">
        <v>1</v>
      </c>
      <c r="B29" s="3">
        <v>2</v>
      </c>
      <c r="C29" s="3">
        <v>1</v>
      </c>
      <c r="D29" s="3">
        <v>1</v>
      </c>
      <c r="E29" s="3">
        <v>5</v>
      </c>
      <c r="F29" s="3">
        <v>47</v>
      </c>
      <c r="G29" s="3">
        <v>5</v>
      </c>
    </row>
    <row r="30" spans="1:7" x14ac:dyDescent="0.35">
      <c r="A30" s="3">
        <v>1</v>
      </c>
      <c r="B30" s="3">
        <v>2</v>
      </c>
      <c r="C30" s="3">
        <v>1</v>
      </c>
      <c r="D30" s="3">
        <v>1</v>
      </c>
      <c r="E30" s="3">
        <v>5</v>
      </c>
      <c r="F30" s="3">
        <v>72</v>
      </c>
      <c r="G30" s="3">
        <v>7</v>
      </c>
    </row>
    <row r="31" spans="1:7" x14ac:dyDescent="0.35">
      <c r="A31" s="3">
        <v>1</v>
      </c>
      <c r="B31" s="3">
        <v>2</v>
      </c>
      <c r="C31" s="3">
        <v>1</v>
      </c>
      <c r="D31" s="3">
        <v>1</v>
      </c>
      <c r="E31" s="3">
        <v>5</v>
      </c>
      <c r="F31" s="3">
        <v>44</v>
      </c>
      <c r="G31" s="3">
        <v>16</v>
      </c>
    </row>
    <row r="32" spans="1:7" x14ac:dyDescent="0.35">
      <c r="A32">
        <v>1</v>
      </c>
      <c r="B32">
        <v>2</v>
      </c>
      <c r="C32">
        <v>2</v>
      </c>
      <c r="D32">
        <v>0</v>
      </c>
      <c r="E32" s="3">
        <v>6</v>
      </c>
      <c r="F32">
        <v>60</v>
      </c>
    </row>
    <row r="33" spans="1:7" x14ac:dyDescent="0.35">
      <c r="A33">
        <v>1</v>
      </c>
      <c r="B33">
        <v>2</v>
      </c>
      <c r="C33">
        <v>2</v>
      </c>
      <c r="D33">
        <v>0</v>
      </c>
      <c r="E33" s="3">
        <v>6</v>
      </c>
      <c r="F33">
        <v>61</v>
      </c>
    </row>
    <row r="34" spans="1:7" x14ac:dyDescent="0.35">
      <c r="A34">
        <v>1</v>
      </c>
      <c r="B34">
        <v>2</v>
      </c>
      <c r="C34">
        <v>2</v>
      </c>
      <c r="D34">
        <v>0</v>
      </c>
      <c r="E34" s="3">
        <v>6</v>
      </c>
      <c r="F34">
        <v>53</v>
      </c>
    </row>
    <row r="35" spans="1:7" x14ac:dyDescent="0.35">
      <c r="A35">
        <v>1</v>
      </c>
      <c r="B35">
        <v>2</v>
      </c>
      <c r="C35">
        <v>2</v>
      </c>
      <c r="D35">
        <v>0</v>
      </c>
      <c r="E35" s="3">
        <v>6</v>
      </c>
      <c r="F35">
        <v>39</v>
      </c>
    </row>
    <row r="36" spans="1:7" x14ac:dyDescent="0.35">
      <c r="A36">
        <v>1</v>
      </c>
      <c r="B36">
        <v>2</v>
      </c>
      <c r="C36">
        <v>2</v>
      </c>
      <c r="D36">
        <v>0</v>
      </c>
      <c r="E36" s="3">
        <v>6</v>
      </c>
      <c r="F36">
        <v>53</v>
      </c>
    </row>
    <row r="37" spans="1:7" x14ac:dyDescent="0.35">
      <c r="A37">
        <v>1</v>
      </c>
      <c r="B37">
        <v>2</v>
      </c>
      <c r="C37">
        <v>2</v>
      </c>
      <c r="D37">
        <v>0</v>
      </c>
      <c r="E37" s="3">
        <v>6</v>
      </c>
      <c r="F37">
        <v>48</v>
      </c>
    </row>
    <row r="38" spans="1:7" x14ac:dyDescent="0.35">
      <c r="A38" s="3">
        <v>1</v>
      </c>
      <c r="B38" s="3">
        <v>2</v>
      </c>
      <c r="C38" s="3">
        <v>3</v>
      </c>
      <c r="D38" s="3">
        <v>1</v>
      </c>
      <c r="E38" s="3">
        <v>7</v>
      </c>
      <c r="F38" s="3">
        <v>28</v>
      </c>
      <c r="G38" s="3">
        <v>2</v>
      </c>
    </row>
    <row r="39" spans="1:7" x14ac:dyDescent="0.35">
      <c r="A39" s="3">
        <v>1</v>
      </c>
      <c r="B39" s="3">
        <v>2</v>
      </c>
      <c r="C39" s="3">
        <v>3</v>
      </c>
      <c r="D39" s="3">
        <v>1</v>
      </c>
      <c r="E39" s="3">
        <v>7</v>
      </c>
      <c r="F39" s="3">
        <v>32</v>
      </c>
      <c r="G39" s="3">
        <v>4</v>
      </c>
    </row>
    <row r="40" spans="1:7" x14ac:dyDescent="0.35">
      <c r="A40" s="3">
        <v>1</v>
      </c>
      <c r="B40" s="3">
        <v>2</v>
      </c>
      <c r="C40" s="3">
        <v>3</v>
      </c>
      <c r="D40" s="3">
        <v>1</v>
      </c>
      <c r="E40" s="3">
        <v>7</v>
      </c>
      <c r="F40" s="3">
        <v>35</v>
      </c>
      <c r="G40" s="3">
        <v>5</v>
      </c>
    </row>
    <row r="41" spans="1:7" x14ac:dyDescent="0.35">
      <c r="A41" s="3">
        <v>1</v>
      </c>
      <c r="B41" s="3">
        <v>2</v>
      </c>
      <c r="C41" s="3">
        <v>3</v>
      </c>
      <c r="D41" s="3">
        <v>1</v>
      </c>
      <c r="E41" s="3">
        <v>7</v>
      </c>
      <c r="F41" s="3">
        <v>26</v>
      </c>
      <c r="G41" s="3">
        <v>5</v>
      </c>
    </row>
    <row r="42" spans="1:7" x14ac:dyDescent="0.35">
      <c r="A42" s="3">
        <v>1</v>
      </c>
      <c r="B42" s="3">
        <v>2</v>
      </c>
      <c r="C42" s="3">
        <v>3</v>
      </c>
      <c r="D42" s="3">
        <v>1</v>
      </c>
      <c r="E42" s="3">
        <v>7</v>
      </c>
      <c r="F42" s="3">
        <v>57</v>
      </c>
      <c r="G42" s="3">
        <v>9</v>
      </c>
    </row>
    <row r="43" spans="1:7" x14ac:dyDescent="0.35">
      <c r="A43" s="3">
        <v>1</v>
      </c>
      <c r="B43" s="3">
        <v>2</v>
      </c>
      <c r="C43" s="3">
        <v>3</v>
      </c>
      <c r="D43" s="3">
        <v>1</v>
      </c>
      <c r="E43" s="3">
        <v>7</v>
      </c>
      <c r="F43" s="3">
        <v>58</v>
      </c>
      <c r="G43" s="3">
        <v>6</v>
      </c>
    </row>
    <row r="44" spans="1:7" x14ac:dyDescent="0.35">
      <c r="A44" s="2">
        <v>1</v>
      </c>
      <c r="B44" s="2">
        <v>2</v>
      </c>
      <c r="C44" s="2">
        <v>4</v>
      </c>
      <c r="D44" s="2">
        <v>1</v>
      </c>
      <c r="E44" s="3">
        <v>8</v>
      </c>
      <c r="F44" s="2">
        <v>55</v>
      </c>
      <c r="G44" s="2">
        <v>9</v>
      </c>
    </row>
    <row r="45" spans="1:7" x14ac:dyDescent="0.35">
      <c r="A45" s="2">
        <v>1</v>
      </c>
      <c r="B45" s="2">
        <v>2</v>
      </c>
      <c r="C45" s="2">
        <v>4</v>
      </c>
      <c r="D45" s="2">
        <v>1</v>
      </c>
      <c r="E45" s="3">
        <v>8</v>
      </c>
      <c r="F45" s="2">
        <v>48</v>
      </c>
      <c r="G45" s="2">
        <v>2</v>
      </c>
    </row>
    <row r="46" spans="1:7" x14ac:dyDescent="0.35">
      <c r="A46" s="2">
        <v>1</v>
      </c>
      <c r="B46" s="2">
        <v>2</v>
      </c>
      <c r="C46" s="2">
        <v>4</v>
      </c>
      <c r="D46" s="2">
        <v>1</v>
      </c>
      <c r="E46" s="3">
        <v>8</v>
      </c>
      <c r="F46" s="2">
        <v>46</v>
      </c>
      <c r="G46" s="2">
        <v>1</v>
      </c>
    </row>
    <row r="47" spans="1:7" x14ac:dyDescent="0.35">
      <c r="A47" s="2">
        <v>1</v>
      </c>
      <c r="B47" s="2">
        <v>2</v>
      </c>
      <c r="C47" s="2">
        <v>4</v>
      </c>
      <c r="D47" s="2">
        <v>1</v>
      </c>
      <c r="E47" s="3">
        <v>8</v>
      </c>
      <c r="F47" s="2">
        <v>54</v>
      </c>
      <c r="G47" s="2">
        <v>8</v>
      </c>
    </row>
    <row r="48" spans="1:7" x14ac:dyDescent="0.35">
      <c r="A48" s="2">
        <v>1</v>
      </c>
      <c r="B48" s="2">
        <v>2</v>
      </c>
      <c r="C48" s="2">
        <v>4</v>
      </c>
      <c r="D48" s="2">
        <v>1</v>
      </c>
      <c r="E48" s="3">
        <v>8</v>
      </c>
      <c r="F48" s="2">
        <v>52</v>
      </c>
      <c r="G48" s="2">
        <v>6</v>
      </c>
    </row>
    <row r="49" spans="1:7" x14ac:dyDescent="0.35">
      <c r="A49" s="2">
        <v>1</v>
      </c>
      <c r="B49" s="2">
        <v>2</v>
      </c>
      <c r="C49" s="2">
        <v>4</v>
      </c>
      <c r="D49" s="2">
        <v>1</v>
      </c>
      <c r="E49" s="3">
        <v>8</v>
      </c>
      <c r="F49" s="2">
        <v>64</v>
      </c>
      <c r="G49" s="2">
        <v>11</v>
      </c>
    </row>
    <row r="50" spans="1:7" x14ac:dyDescent="0.35">
      <c r="A50" s="3">
        <v>1</v>
      </c>
      <c r="B50" s="3">
        <v>3</v>
      </c>
      <c r="C50" s="3">
        <v>1</v>
      </c>
      <c r="D50" s="3">
        <v>1</v>
      </c>
      <c r="E50" s="3">
        <v>9</v>
      </c>
      <c r="F50" s="3">
        <v>51</v>
      </c>
      <c r="G50" s="3">
        <v>3</v>
      </c>
    </row>
    <row r="51" spans="1:7" x14ac:dyDescent="0.35">
      <c r="A51" s="3">
        <v>1</v>
      </c>
      <c r="B51" s="3">
        <v>3</v>
      </c>
      <c r="C51" s="3">
        <v>1</v>
      </c>
      <c r="D51" s="3">
        <v>1</v>
      </c>
      <c r="E51" s="3">
        <v>9</v>
      </c>
      <c r="F51" s="3">
        <v>29</v>
      </c>
      <c r="G51" s="3">
        <v>6</v>
      </c>
    </row>
    <row r="52" spans="1:7" x14ac:dyDescent="0.35">
      <c r="A52" s="3">
        <v>1</v>
      </c>
      <c r="B52" s="3">
        <v>3</v>
      </c>
      <c r="C52" s="3">
        <v>1</v>
      </c>
      <c r="D52" s="3">
        <v>1</v>
      </c>
      <c r="E52" s="3">
        <v>9</v>
      </c>
      <c r="F52" s="3">
        <v>35</v>
      </c>
      <c r="G52" s="3">
        <v>8</v>
      </c>
    </row>
    <row r="53" spans="1:7" x14ac:dyDescent="0.35">
      <c r="A53" s="3">
        <v>1</v>
      </c>
      <c r="B53" s="3">
        <v>3</v>
      </c>
      <c r="C53" s="3">
        <v>1</v>
      </c>
      <c r="D53" s="3">
        <v>1</v>
      </c>
      <c r="E53" s="3">
        <v>9</v>
      </c>
      <c r="F53" s="3">
        <v>31</v>
      </c>
      <c r="G53" s="3">
        <v>9</v>
      </c>
    </row>
    <row r="54" spans="1:7" x14ac:dyDescent="0.35">
      <c r="A54" s="3">
        <v>1</v>
      </c>
      <c r="B54" s="3">
        <v>3</v>
      </c>
      <c r="C54" s="3">
        <v>1</v>
      </c>
      <c r="D54" s="3">
        <v>1</v>
      </c>
      <c r="E54" s="3">
        <v>9</v>
      </c>
      <c r="F54" s="3">
        <v>50</v>
      </c>
      <c r="G54" s="3">
        <v>8</v>
      </c>
    </row>
    <row r="55" spans="1:7" x14ac:dyDescent="0.35">
      <c r="A55" s="3">
        <v>1</v>
      </c>
      <c r="B55" s="3">
        <v>3</v>
      </c>
      <c r="C55" s="3">
        <v>1</v>
      </c>
      <c r="D55" s="3">
        <v>1</v>
      </c>
      <c r="E55" s="3">
        <v>9</v>
      </c>
      <c r="F55" s="3">
        <v>55</v>
      </c>
      <c r="G55" s="3">
        <v>4</v>
      </c>
    </row>
    <row r="56" spans="1:7" x14ac:dyDescent="0.35">
      <c r="A56">
        <v>1</v>
      </c>
      <c r="B56">
        <v>3</v>
      </c>
      <c r="C56">
        <v>2</v>
      </c>
      <c r="D56">
        <v>1</v>
      </c>
      <c r="E56" s="3">
        <v>10</v>
      </c>
      <c r="F56">
        <v>53</v>
      </c>
      <c r="G56">
        <v>8</v>
      </c>
    </row>
    <row r="57" spans="1:7" x14ac:dyDescent="0.35">
      <c r="A57">
        <v>1</v>
      </c>
      <c r="B57">
        <v>3</v>
      </c>
      <c r="C57">
        <v>2</v>
      </c>
      <c r="D57">
        <v>1</v>
      </c>
      <c r="E57" s="3">
        <v>10</v>
      </c>
      <c r="F57">
        <v>30</v>
      </c>
      <c r="G57">
        <v>2</v>
      </c>
    </row>
    <row r="58" spans="1:7" x14ac:dyDescent="0.35">
      <c r="A58">
        <v>1</v>
      </c>
      <c r="B58">
        <v>3</v>
      </c>
      <c r="C58">
        <v>2</v>
      </c>
      <c r="D58">
        <v>1</v>
      </c>
      <c r="E58" s="3">
        <v>10</v>
      </c>
      <c r="F58">
        <v>42</v>
      </c>
      <c r="G58">
        <v>2</v>
      </c>
    </row>
    <row r="59" spans="1:7" x14ac:dyDescent="0.35">
      <c r="A59">
        <v>1</v>
      </c>
      <c r="B59">
        <v>3</v>
      </c>
      <c r="C59">
        <v>2</v>
      </c>
      <c r="D59">
        <v>1</v>
      </c>
      <c r="E59" s="3">
        <v>10</v>
      </c>
      <c r="F59">
        <v>53</v>
      </c>
      <c r="G59">
        <v>4</v>
      </c>
    </row>
    <row r="60" spans="1:7" x14ac:dyDescent="0.35">
      <c r="A60">
        <v>1</v>
      </c>
      <c r="B60">
        <v>3</v>
      </c>
      <c r="C60">
        <v>2</v>
      </c>
      <c r="D60">
        <v>1</v>
      </c>
      <c r="E60" s="3">
        <v>10</v>
      </c>
      <c r="F60">
        <v>32</v>
      </c>
      <c r="G60">
        <v>7</v>
      </c>
    </row>
    <row r="61" spans="1:7" x14ac:dyDescent="0.35">
      <c r="A61">
        <v>1</v>
      </c>
      <c r="B61">
        <v>3</v>
      </c>
      <c r="C61">
        <v>2</v>
      </c>
      <c r="D61">
        <v>1</v>
      </c>
      <c r="E61" s="3">
        <v>10</v>
      </c>
      <c r="F61">
        <v>56</v>
      </c>
      <c r="G61">
        <v>17</v>
      </c>
    </row>
    <row r="62" spans="1:7" x14ac:dyDescent="0.35">
      <c r="A62" s="3">
        <v>1</v>
      </c>
      <c r="B62" s="3">
        <v>3</v>
      </c>
      <c r="C62" s="3">
        <v>3</v>
      </c>
      <c r="D62" s="3">
        <v>0</v>
      </c>
      <c r="E62" s="3">
        <v>11</v>
      </c>
      <c r="F62" s="3">
        <v>46</v>
      </c>
      <c r="G62" s="3"/>
    </row>
    <row r="63" spans="1:7" x14ac:dyDescent="0.35">
      <c r="A63" s="3">
        <v>1</v>
      </c>
      <c r="B63" s="3">
        <v>3</v>
      </c>
      <c r="C63" s="3">
        <v>3</v>
      </c>
      <c r="D63" s="3">
        <v>0</v>
      </c>
      <c r="E63" s="3">
        <v>11</v>
      </c>
      <c r="F63" s="3">
        <v>34</v>
      </c>
      <c r="G63" s="3"/>
    </row>
    <row r="64" spans="1:7" x14ac:dyDescent="0.35">
      <c r="A64" s="3">
        <v>1</v>
      </c>
      <c r="B64" s="3">
        <v>3</v>
      </c>
      <c r="C64" s="3">
        <v>3</v>
      </c>
      <c r="D64" s="3">
        <v>0</v>
      </c>
      <c r="E64" s="3">
        <v>11</v>
      </c>
      <c r="F64" s="3">
        <v>30</v>
      </c>
      <c r="G64" s="3"/>
    </row>
    <row r="65" spans="1:7" x14ac:dyDescent="0.35">
      <c r="A65" s="3">
        <v>1</v>
      </c>
      <c r="B65" s="3">
        <v>3</v>
      </c>
      <c r="C65" s="3">
        <v>3</v>
      </c>
      <c r="D65" s="3">
        <v>0</v>
      </c>
      <c r="E65" s="3">
        <v>11</v>
      </c>
      <c r="F65" s="3">
        <v>36</v>
      </c>
      <c r="G65" s="3"/>
    </row>
    <row r="66" spans="1:7" x14ac:dyDescent="0.35">
      <c r="A66" s="3">
        <v>1</v>
      </c>
      <c r="B66" s="3">
        <v>3</v>
      </c>
      <c r="C66" s="3">
        <v>3</v>
      </c>
      <c r="D66" s="3">
        <v>0</v>
      </c>
      <c r="E66" s="3">
        <v>11</v>
      </c>
      <c r="F66" s="3">
        <v>59</v>
      </c>
      <c r="G66" s="3"/>
    </row>
    <row r="67" spans="1:7" x14ac:dyDescent="0.35">
      <c r="A67" s="3">
        <v>1</v>
      </c>
      <c r="B67" s="3">
        <v>3</v>
      </c>
      <c r="C67" s="3">
        <v>3</v>
      </c>
      <c r="D67" s="3">
        <v>0</v>
      </c>
      <c r="E67" s="3">
        <v>11</v>
      </c>
      <c r="F67" s="3">
        <v>56</v>
      </c>
      <c r="G67" s="3"/>
    </row>
    <row r="68" spans="1:7" x14ac:dyDescent="0.35">
      <c r="A68">
        <v>1</v>
      </c>
      <c r="B68">
        <v>3</v>
      </c>
      <c r="C68">
        <v>4</v>
      </c>
      <c r="D68">
        <v>0</v>
      </c>
      <c r="E68" s="3">
        <v>12</v>
      </c>
      <c r="F68">
        <v>56</v>
      </c>
    </row>
    <row r="69" spans="1:7" x14ac:dyDescent="0.35">
      <c r="A69">
        <v>1</v>
      </c>
      <c r="B69">
        <v>3</v>
      </c>
      <c r="C69">
        <v>4</v>
      </c>
      <c r="D69">
        <v>0</v>
      </c>
      <c r="E69" s="3">
        <v>12</v>
      </c>
      <c r="F69">
        <v>59</v>
      </c>
    </row>
    <row r="70" spans="1:7" x14ac:dyDescent="0.35">
      <c r="A70">
        <v>1</v>
      </c>
      <c r="B70">
        <v>3</v>
      </c>
      <c r="C70">
        <v>4</v>
      </c>
      <c r="D70">
        <v>0</v>
      </c>
      <c r="E70" s="3">
        <v>12</v>
      </c>
      <c r="F70">
        <v>30</v>
      </c>
    </row>
    <row r="71" spans="1:7" x14ac:dyDescent="0.35">
      <c r="A71">
        <v>1</v>
      </c>
      <c r="B71">
        <v>3</v>
      </c>
      <c r="C71">
        <v>4</v>
      </c>
      <c r="D71">
        <v>0</v>
      </c>
      <c r="E71" s="3">
        <v>12</v>
      </c>
      <c r="F71">
        <v>30</v>
      </c>
    </row>
    <row r="72" spans="1:7" x14ac:dyDescent="0.35">
      <c r="A72">
        <v>1</v>
      </c>
      <c r="B72">
        <v>3</v>
      </c>
      <c r="C72">
        <v>4</v>
      </c>
      <c r="D72">
        <v>0</v>
      </c>
      <c r="E72" s="3">
        <v>12</v>
      </c>
      <c r="F72">
        <v>50</v>
      </c>
    </row>
    <row r="73" spans="1:7" x14ac:dyDescent="0.35">
      <c r="A73">
        <v>1</v>
      </c>
      <c r="B73">
        <v>3</v>
      </c>
      <c r="C73">
        <v>4</v>
      </c>
      <c r="D73">
        <v>0</v>
      </c>
      <c r="E73" s="3">
        <v>12</v>
      </c>
      <c r="F73">
        <v>31</v>
      </c>
    </row>
    <row r="74" spans="1:7" x14ac:dyDescent="0.35">
      <c r="A74" s="3">
        <v>1</v>
      </c>
      <c r="B74" s="3">
        <v>4</v>
      </c>
      <c r="C74" s="3">
        <v>1</v>
      </c>
      <c r="D74" s="3">
        <v>0</v>
      </c>
      <c r="E74" s="3">
        <v>13</v>
      </c>
      <c r="F74" s="3">
        <v>31</v>
      </c>
      <c r="G74" s="3"/>
    </row>
    <row r="75" spans="1:7" x14ac:dyDescent="0.35">
      <c r="A75" s="3">
        <v>1</v>
      </c>
      <c r="B75" s="3">
        <v>4</v>
      </c>
      <c r="C75" s="3">
        <v>1</v>
      </c>
      <c r="D75" s="3">
        <v>0</v>
      </c>
      <c r="E75" s="3">
        <v>13</v>
      </c>
      <c r="F75" s="3">
        <v>39</v>
      </c>
      <c r="G75" s="3"/>
    </row>
    <row r="76" spans="1:7" x14ac:dyDescent="0.35">
      <c r="A76" s="3">
        <v>1</v>
      </c>
      <c r="B76" s="3">
        <v>4</v>
      </c>
      <c r="C76" s="3">
        <v>1</v>
      </c>
      <c r="D76" s="3">
        <v>0</v>
      </c>
      <c r="E76" s="3">
        <v>13</v>
      </c>
      <c r="F76" s="3">
        <v>40</v>
      </c>
      <c r="G76" s="3"/>
    </row>
    <row r="77" spans="1:7" x14ac:dyDescent="0.35">
      <c r="A77" s="3">
        <v>1</v>
      </c>
      <c r="B77" s="3">
        <v>4</v>
      </c>
      <c r="C77" s="3">
        <v>1</v>
      </c>
      <c r="D77" s="3">
        <v>0</v>
      </c>
      <c r="E77" s="3">
        <v>13</v>
      </c>
      <c r="F77" s="3">
        <v>46</v>
      </c>
      <c r="G77" s="3"/>
    </row>
    <row r="78" spans="1:7" x14ac:dyDescent="0.35">
      <c r="A78" s="3">
        <v>1</v>
      </c>
      <c r="B78" s="3">
        <v>4</v>
      </c>
      <c r="C78" s="3">
        <v>1</v>
      </c>
      <c r="D78" s="3">
        <v>0</v>
      </c>
      <c r="E78" s="3">
        <v>13</v>
      </c>
      <c r="F78" s="3">
        <v>43</v>
      </c>
      <c r="G78" s="3"/>
    </row>
    <row r="79" spans="1:7" x14ac:dyDescent="0.35">
      <c r="A79" s="3">
        <v>1</v>
      </c>
      <c r="B79" s="3">
        <v>4</v>
      </c>
      <c r="C79" s="3">
        <v>1</v>
      </c>
      <c r="D79" s="3">
        <v>0</v>
      </c>
      <c r="E79" s="3">
        <v>13</v>
      </c>
      <c r="F79" s="3">
        <v>62</v>
      </c>
      <c r="G79" s="3"/>
    </row>
    <row r="80" spans="1:7" x14ac:dyDescent="0.35">
      <c r="A80">
        <v>1</v>
      </c>
      <c r="B80">
        <v>4</v>
      </c>
      <c r="C80">
        <v>2</v>
      </c>
      <c r="D80">
        <v>1</v>
      </c>
      <c r="E80" s="3">
        <v>14</v>
      </c>
      <c r="F80">
        <v>52</v>
      </c>
      <c r="G80">
        <v>4</v>
      </c>
    </row>
    <row r="81" spans="1:7" x14ac:dyDescent="0.35">
      <c r="A81">
        <v>1</v>
      </c>
      <c r="B81">
        <v>4</v>
      </c>
      <c r="C81">
        <v>2</v>
      </c>
      <c r="D81">
        <v>1</v>
      </c>
      <c r="E81" s="3">
        <v>14</v>
      </c>
      <c r="F81">
        <v>51</v>
      </c>
      <c r="G81">
        <v>7</v>
      </c>
    </row>
    <row r="82" spans="1:7" x14ac:dyDescent="0.35">
      <c r="A82">
        <v>1</v>
      </c>
      <c r="B82">
        <v>4</v>
      </c>
      <c r="C82">
        <v>2</v>
      </c>
      <c r="D82">
        <v>1</v>
      </c>
      <c r="E82" s="3">
        <v>14</v>
      </c>
      <c r="F82">
        <v>53</v>
      </c>
      <c r="G82">
        <v>13</v>
      </c>
    </row>
    <row r="83" spans="1:7" x14ac:dyDescent="0.35">
      <c r="A83">
        <v>1</v>
      </c>
      <c r="B83">
        <v>4</v>
      </c>
      <c r="C83">
        <v>2</v>
      </c>
      <c r="D83">
        <v>1</v>
      </c>
      <c r="E83" s="3">
        <v>14</v>
      </c>
      <c r="F83">
        <v>55</v>
      </c>
      <c r="G83">
        <v>5</v>
      </c>
    </row>
    <row r="84" spans="1:7" x14ac:dyDescent="0.35">
      <c r="A84">
        <v>1</v>
      </c>
      <c r="B84">
        <v>4</v>
      </c>
      <c r="C84">
        <v>2</v>
      </c>
      <c r="D84">
        <v>1</v>
      </c>
      <c r="E84" s="3">
        <v>14</v>
      </c>
      <c r="F84">
        <v>36</v>
      </c>
      <c r="G84">
        <v>8</v>
      </c>
    </row>
    <row r="85" spans="1:7" x14ac:dyDescent="0.35">
      <c r="A85">
        <v>1</v>
      </c>
      <c r="B85">
        <v>4</v>
      </c>
      <c r="C85">
        <v>2</v>
      </c>
      <c r="D85">
        <v>1</v>
      </c>
      <c r="E85" s="3">
        <v>14</v>
      </c>
      <c r="F85">
        <v>64</v>
      </c>
      <c r="G85">
        <v>10</v>
      </c>
    </row>
    <row r="86" spans="1:7" x14ac:dyDescent="0.35">
      <c r="A86" s="3">
        <v>1</v>
      </c>
      <c r="B86" s="3">
        <v>4</v>
      </c>
      <c r="C86" s="3">
        <v>3</v>
      </c>
      <c r="D86" s="3">
        <v>0</v>
      </c>
      <c r="E86" s="3">
        <v>15</v>
      </c>
      <c r="F86" s="3">
        <v>33</v>
      </c>
      <c r="G86" s="3"/>
    </row>
    <row r="87" spans="1:7" x14ac:dyDescent="0.35">
      <c r="A87" s="3">
        <v>1</v>
      </c>
      <c r="B87" s="3">
        <v>4</v>
      </c>
      <c r="C87" s="3">
        <v>3</v>
      </c>
      <c r="D87" s="3">
        <v>0</v>
      </c>
      <c r="E87" s="3">
        <v>15</v>
      </c>
      <c r="F87" s="3">
        <v>31</v>
      </c>
      <c r="G87" s="3"/>
    </row>
    <row r="88" spans="1:7" x14ac:dyDescent="0.35">
      <c r="A88" s="3">
        <v>1</v>
      </c>
      <c r="B88" s="3">
        <v>4</v>
      </c>
      <c r="C88" s="3">
        <v>3</v>
      </c>
      <c r="D88" s="3">
        <v>0</v>
      </c>
      <c r="E88" s="3">
        <v>15</v>
      </c>
      <c r="F88" s="3">
        <v>44</v>
      </c>
      <c r="G88" s="3"/>
    </row>
    <row r="89" spans="1:7" x14ac:dyDescent="0.35">
      <c r="A89" s="3">
        <v>1</v>
      </c>
      <c r="B89" s="3">
        <v>4</v>
      </c>
      <c r="C89" s="3">
        <v>3</v>
      </c>
      <c r="D89" s="3">
        <v>0</v>
      </c>
      <c r="E89" s="3">
        <v>15</v>
      </c>
      <c r="F89" s="3">
        <v>48</v>
      </c>
      <c r="G89" s="3"/>
    </row>
    <row r="90" spans="1:7" x14ac:dyDescent="0.35">
      <c r="A90" s="3">
        <v>1</v>
      </c>
      <c r="B90" s="3">
        <v>4</v>
      </c>
      <c r="C90" s="3">
        <v>3</v>
      </c>
      <c r="D90" s="3">
        <v>0</v>
      </c>
      <c r="E90" s="3">
        <v>15</v>
      </c>
      <c r="F90" s="3">
        <v>57</v>
      </c>
      <c r="G90" s="3"/>
    </row>
    <row r="91" spans="1:7" x14ac:dyDescent="0.35">
      <c r="A91" s="3">
        <v>1</v>
      </c>
      <c r="B91" s="3">
        <v>4</v>
      </c>
      <c r="C91" s="3">
        <v>3</v>
      </c>
      <c r="D91" s="3">
        <v>0</v>
      </c>
      <c r="E91" s="3">
        <v>15</v>
      </c>
      <c r="F91" s="3">
        <v>55</v>
      </c>
      <c r="G91" s="3"/>
    </row>
    <row r="92" spans="1:7" x14ac:dyDescent="0.35">
      <c r="A92" s="2">
        <v>1</v>
      </c>
      <c r="B92" s="2">
        <v>4</v>
      </c>
      <c r="C92" s="2">
        <v>4</v>
      </c>
      <c r="D92" s="2">
        <v>1</v>
      </c>
      <c r="E92" s="3">
        <v>16</v>
      </c>
      <c r="F92" s="2">
        <v>66</v>
      </c>
      <c r="G92" s="2">
        <v>12</v>
      </c>
    </row>
    <row r="93" spans="1:7" x14ac:dyDescent="0.35">
      <c r="A93" s="2">
        <v>1</v>
      </c>
      <c r="B93" s="2">
        <v>4</v>
      </c>
      <c r="C93" s="2">
        <v>4</v>
      </c>
      <c r="D93" s="2">
        <v>1</v>
      </c>
      <c r="E93" s="3">
        <v>16</v>
      </c>
      <c r="F93" s="2">
        <v>36</v>
      </c>
      <c r="G93" s="2">
        <v>3</v>
      </c>
    </row>
    <row r="94" spans="1:7" x14ac:dyDescent="0.35">
      <c r="A94" s="2">
        <v>1</v>
      </c>
      <c r="B94" s="2">
        <v>4</v>
      </c>
      <c r="C94" s="2">
        <v>4</v>
      </c>
      <c r="D94" s="2">
        <v>1</v>
      </c>
      <c r="E94" s="3">
        <v>16</v>
      </c>
      <c r="F94" s="2">
        <v>58</v>
      </c>
      <c r="G94" s="2">
        <v>8</v>
      </c>
    </row>
    <row r="95" spans="1:7" x14ac:dyDescent="0.35">
      <c r="A95" s="2">
        <v>1</v>
      </c>
      <c r="B95" s="2">
        <v>4</v>
      </c>
      <c r="C95" s="2">
        <v>4</v>
      </c>
      <c r="D95" s="2">
        <v>1</v>
      </c>
      <c r="E95" s="3">
        <v>16</v>
      </c>
      <c r="F95" s="2">
        <v>42</v>
      </c>
      <c r="G95" s="2">
        <v>5</v>
      </c>
    </row>
    <row r="96" spans="1:7" x14ac:dyDescent="0.35">
      <c r="A96" s="2">
        <v>1</v>
      </c>
      <c r="B96" s="2">
        <v>4</v>
      </c>
      <c r="C96" s="2">
        <v>4</v>
      </c>
      <c r="D96" s="2">
        <v>1</v>
      </c>
      <c r="E96" s="3">
        <v>16</v>
      </c>
      <c r="F96" s="2">
        <v>30</v>
      </c>
      <c r="G96" s="2">
        <v>4</v>
      </c>
    </row>
    <row r="97" spans="1:7" x14ac:dyDescent="0.35">
      <c r="A97" s="2">
        <v>1</v>
      </c>
      <c r="B97" s="2">
        <v>4</v>
      </c>
      <c r="C97" s="2">
        <v>4</v>
      </c>
      <c r="D97" s="2">
        <v>1</v>
      </c>
      <c r="E97" s="3">
        <v>16</v>
      </c>
      <c r="F97" s="2">
        <v>33</v>
      </c>
      <c r="G97" s="2">
        <v>2</v>
      </c>
    </row>
    <row r="98" spans="1:7" x14ac:dyDescent="0.35">
      <c r="A98" s="3">
        <v>2</v>
      </c>
      <c r="B98" s="3">
        <v>1</v>
      </c>
      <c r="C98" s="3">
        <v>1</v>
      </c>
      <c r="D98" s="3">
        <v>0</v>
      </c>
      <c r="E98" s="3">
        <v>17</v>
      </c>
      <c r="F98" s="3">
        <v>56</v>
      </c>
      <c r="G98" s="3"/>
    </row>
    <row r="99" spans="1:7" x14ac:dyDescent="0.35">
      <c r="A99" s="3">
        <v>2</v>
      </c>
      <c r="B99" s="3">
        <v>1</v>
      </c>
      <c r="C99" s="3">
        <v>1</v>
      </c>
      <c r="D99" s="3">
        <v>0</v>
      </c>
      <c r="E99" s="3">
        <v>17</v>
      </c>
      <c r="F99" s="3">
        <v>28</v>
      </c>
      <c r="G99" s="3"/>
    </row>
    <row r="100" spans="1:7" x14ac:dyDescent="0.35">
      <c r="A100" s="3">
        <v>2</v>
      </c>
      <c r="B100" s="3">
        <v>1</v>
      </c>
      <c r="C100" s="3">
        <v>1</v>
      </c>
      <c r="D100" s="3">
        <v>0</v>
      </c>
      <c r="E100" s="3">
        <v>17</v>
      </c>
      <c r="F100" s="3">
        <v>40</v>
      </c>
      <c r="G100" s="3"/>
    </row>
    <row r="101" spans="1:7" x14ac:dyDescent="0.35">
      <c r="A101" s="3">
        <v>2</v>
      </c>
      <c r="B101" s="3">
        <v>1</v>
      </c>
      <c r="C101" s="3">
        <v>1</v>
      </c>
      <c r="D101" s="3">
        <v>0</v>
      </c>
      <c r="E101" s="3">
        <v>17</v>
      </c>
      <c r="F101" s="3">
        <v>33</v>
      </c>
      <c r="G101" s="3"/>
    </row>
    <row r="102" spans="1:7" x14ac:dyDescent="0.35">
      <c r="A102" s="3">
        <v>2</v>
      </c>
      <c r="B102" s="3">
        <v>1</v>
      </c>
      <c r="C102" s="3">
        <v>1</v>
      </c>
      <c r="D102" s="3">
        <v>0</v>
      </c>
      <c r="E102" s="3">
        <v>17</v>
      </c>
      <c r="F102" s="3">
        <v>34</v>
      </c>
      <c r="G102" s="3"/>
    </row>
    <row r="103" spans="1:7" x14ac:dyDescent="0.35">
      <c r="A103" s="3">
        <v>2</v>
      </c>
      <c r="B103" s="3">
        <v>1</v>
      </c>
      <c r="C103" s="3">
        <v>1</v>
      </c>
      <c r="D103" s="3">
        <v>0</v>
      </c>
      <c r="E103" s="3">
        <v>17</v>
      </c>
      <c r="F103" s="3">
        <v>57</v>
      </c>
      <c r="G103" s="3"/>
    </row>
    <row r="104" spans="1:7" x14ac:dyDescent="0.35">
      <c r="A104" s="2">
        <v>2</v>
      </c>
      <c r="B104" s="2">
        <v>1</v>
      </c>
      <c r="C104" s="2">
        <v>2</v>
      </c>
      <c r="D104" s="2">
        <v>1</v>
      </c>
      <c r="E104" s="3">
        <v>18</v>
      </c>
      <c r="F104" s="2">
        <v>38</v>
      </c>
      <c r="G104" s="2">
        <v>3</v>
      </c>
    </row>
    <row r="105" spans="1:7" x14ac:dyDescent="0.35">
      <c r="A105" s="2">
        <v>2</v>
      </c>
      <c r="B105" s="2">
        <v>1</v>
      </c>
      <c r="C105" s="2">
        <v>2</v>
      </c>
      <c r="D105" s="2">
        <v>1</v>
      </c>
      <c r="E105" s="3">
        <v>18</v>
      </c>
      <c r="F105" s="2">
        <v>30</v>
      </c>
      <c r="G105" s="2">
        <v>3</v>
      </c>
    </row>
    <row r="106" spans="1:7" x14ac:dyDescent="0.35">
      <c r="A106" s="2">
        <v>2</v>
      </c>
      <c r="B106" s="2">
        <v>1</v>
      </c>
      <c r="C106" s="2">
        <v>2</v>
      </c>
      <c r="D106" s="2">
        <v>1</v>
      </c>
      <c r="E106" s="3">
        <v>18</v>
      </c>
      <c r="F106" s="2">
        <v>51</v>
      </c>
      <c r="G106" s="2">
        <v>0</v>
      </c>
    </row>
    <row r="107" spans="1:7" x14ac:dyDescent="0.35">
      <c r="A107" s="2">
        <v>2</v>
      </c>
      <c r="B107" s="2">
        <v>1</v>
      </c>
      <c r="C107" s="2">
        <v>2</v>
      </c>
      <c r="D107" s="2">
        <v>1</v>
      </c>
      <c r="E107" s="3">
        <v>18</v>
      </c>
      <c r="F107" s="2">
        <v>54</v>
      </c>
      <c r="G107" s="2">
        <v>2</v>
      </c>
    </row>
    <row r="108" spans="1:7" x14ac:dyDescent="0.35">
      <c r="A108" s="2">
        <v>2</v>
      </c>
      <c r="B108" s="2">
        <v>1</v>
      </c>
      <c r="C108" s="2">
        <v>2</v>
      </c>
      <c r="D108" s="2">
        <v>1</v>
      </c>
      <c r="E108" s="3">
        <v>18</v>
      </c>
      <c r="F108" s="2">
        <v>55</v>
      </c>
      <c r="G108" s="2">
        <v>0</v>
      </c>
    </row>
    <row r="109" spans="1:7" x14ac:dyDescent="0.35">
      <c r="A109" s="2">
        <v>2</v>
      </c>
      <c r="B109" s="2">
        <v>1</v>
      </c>
      <c r="C109" s="2">
        <v>2</v>
      </c>
      <c r="D109" s="2">
        <v>1</v>
      </c>
      <c r="E109" s="3">
        <v>18</v>
      </c>
      <c r="F109" s="2">
        <v>43</v>
      </c>
      <c r="G109" s="2">
        <v>3</v>
      </c>
    </row>
    <row r="110" spans="1:7" x14ac:dyDescent="0.35">
      <c r="A110" s="3">
        <v>2</v>
      </c>
      <c r="B110" s="3">
        <v>1</v>
      </c>
      <c r="C110" s="3">
        <v>3</v>
      </c>
      <c r="D110" s="3">
        <v>0</v>
      </c>
      <c r="E110" s="3">
        <v>19</v>
      </c>
      <c r="F110" s="3">
        <v>40</v>
      </c>
      <c r="G110" s="3"/>
    </row>
    <row r="111" spans="1:7" x14ac:dyDescent="0.35">
      <c r="A111" s="3">
        <v>2</v>
      </c>
      <c r="B111" s="3">
        <v>1</v>
      </c>
      <c r="C111" s="3">
        <v>3</v>
      </c>
      <c r="D111" s="3">
        <v>0</v>
      </c>
      <c r="E111" s="3">
        <v>19</v>
      </c>
      <c r="F111" s="3">
        <v>50</v>
      </c>
      <c r="G111" s="3"/>
    </row>
    <row r="112" spans="1:7" x14ac:dyDescent="0.35">
      <c r="A112" s="3">
        <v>2</v>
      </c>
      <c r="B112" s="3">
        <v>1</v>
      </c>
      <c r="C112" s="3">
        <v>3</v>
      </c>
      <c r="D112" s="3">
        <v>0</v>
      </c>
      <c r="E112" s="3">
        <v>19</v>
      </c>
      <c r="F112" s="3">
        <v>59</v>
      </c>
      <c r="G112" s="3"/>
    </row>
    <row r="113" spans="1:7" x14ac:dyDescent="0.35">
      <c r="A113" s="3">
        <v>2</v>
      </c>
      <c r="B113" s="3">
        <v>1</v>
      </c>
      <c r="C113" s="3">
        <v>3</v>
      </c>
      <c r="D113" s="3">
        <v>0</v>
      </c>
      <c r="E113" s="3">
        <v>19</v>
      </c>
      <c r="F113" s="3">
        <v>44</v>
      </c>
      <c r="G113" s="3"/>
    </row>
    <row r="114" spans="1:7" x14ac:dyDescent="0.35">
      <c r="A114" s="3">
        <v>2</v>
      </c>
      <c r="B114" s="3">
        <v>1</v>
      </c>
      <c r="C114" s="3">
        <v>3</v>
      </c>
      <c r="D114" s="3">
        <v>0</v>
      </c>
      <c r="E114" s="3">
        <v>19</v>
      </c>
      <c r="F114" s="3">
        <v>53</v>
      </c>
      <c r="G114" s="3"/>
    </row>
    <row r="115" spans="1:7" x14ac:dyDescent="0.35">
      <c r="A115" s="3">
        <v>2</v>
      </c>
      <c r="B115" s="3">
        <v>1</v>
      </c>
      <c r="C115" s="3">
        <v>3</v>
      </c>
      <c r="D115" s="3">
        <v>0</v>
      </c>
      <c r="E115" s="3">
        <v>19</v>
      </c>
      <c r="F115" s="3">
        <v>57</v>
      </c>
      <c r="G115" s="3"/>
    </row>
    <row r="116" spans="1:7" x14ac:dyDescent="0.35">
      <c r="A116" s="2">
        <v>2</v>
      </c>
      <c r="B116" s="2">
        <v>1</v>
      </c>
      <c r="C116" s="2">
        <v>4</v>
      </c>
      <c r="D116" s="2">
        <v>1</v>
      </c>
      <c r="E116" s="3">
        <v>20</v>
      </c>
      <c r="F116" s="2">
        <v>53</v>
      </c>
      <c r="G116" s="2">
        <v>3</v>
      </c>
    </row>
    <row r="117" spans="1:7" x14ac:dyDescent="0.35">
      <c r="A117" s="2">
        <v>2</v>
      </c>
      <c r="B117" s="2">
        <v>1</v>
      </c>
      <c r="C117" s="2">
        <v>4</v>
      </c>
      <c r="D117" s="2">
        <v>1</v>
      </c>
      <c r="E117" s="3">
        <v>20</v>
      </c>
      <c r="F117" s="2">
        <v>31</v>
      </c>
      <c r="G117" s="2">
        <v>0</v>
      </c>
    </row>
    <row r="118" spans="1:7" x14ac:dyDescent="0.35">
      <c r="A118" s="2">
        <v>2</v>
      </c>
      <c r="B118" s="2">
        <v>1</v>
      </c>
      <c r="C118" s="2">
        <v>4</v>
      </c>
      <c r="D118" s="2">
        <v>1</v>
      </c>
      <c r="E118" s="3">
        <v>20</v>
      </c>
      <c r="F118" s="2">
        <v>53</v>
      </c>
      <c r="G118" s="2">
        <v>0</v>
      </c>
    </row>
    <row r="119" spans="1:7" x14ac:dyDescent="0.35">
      <c r="A119" s="2">
        <v>2</v>
      </c>
      <c r="B119" s="2">
        <v>1</v>
      </c>
      <c r="C119" s="2">
        <v>4</v>
      </c>
      <c r="D119" s="2">
        <v>1</v>
      </c>
      <c r="E119" s="3">
        <v>20</v>
      </c>
      <c r="F119" s="2">
        <v>69</v>
      </c>
      <c r="G119" s="2">
        <v>3</v>
      </c>
    </row>
    <row r="120" spans="1:7" x14ac:dyDescent="0.35">
      <c r="A120" s="2">
        <v>2</v>
      </c>
      <c r="B120" s="2">
        <v>1</v>
      </c>
      <c r="C120" s="2">
        <v>4</v>
      </c>
      <c r="D120" s="2">
        <v>1</v>
      </c>
      <c r="E120" s="3">
        <v>20</v>
      </c>
      <c r="F120" s="2">
        <v>63</v>
      </c>
      <c r="G120" s="2">
        <v>4</v>
      </c>
    </row>
    <row r="121" spans="1:7" x14ac:dyDescent="0.35">
      <c r="A121" s="2">
        <v>2</v>
      </c>
      <c r="B121" s="2">
        <v>1</v>
      </c>
      <c r="C121" s="2">
        <v>4</v>
      </c>
      <c r="D121" s="2">
        <v>1</v>
      </c>
      <c r="E121" s="3">
        <v>20</v>
      </c>
      <c r="F121" s="2">
        <v>57</v>
      </c>
      <c r="G121" s="2">
        <v>2</v>
      </c>
    </row>
    <row r="122" spans="1:7" x14ac:dyDescent="0.35">
      <c r="A122" s="3">
        <v>2</v>
      </c>
      <c r="B122" s="3">
        <v>2</v>
      </c>
      <c r="C122" s="3">
        <v>1</v>
      </c>
      <c r="D122" s="3">
        <v>0</v>
      </c>
      <c r="E122" s="3">
        <v>21</v>
      </c>
      <c r="F122" s="3">
        <v>33</v>
      </c>
      <c r="G122" s="3"/>
    </row>
    <row r="123" spans="1:7" x14ac:dyDescent="0.35">
      <c r="A123" s="3">
        <v>2</v>
      </c>
      <c r="B123" s="3">
        <v>2</v>
      </c>
      <c r="C123" s="3">
        <v>1</v>
      </c>
      <c r="D123" s="3">
        <v>0</v>
      </c>
      <c r="E123" s="3">
        <v>21</v>
      </c>
      <c r="F123" s="3">
        <v>34</v>
      </c>
      <c r="G123" s="3"/>
    </row>
    <row r="124" spans="1:7" x14ac:dyDescent="0.35">
      <c r="A124" s="3">
        <v>2</v>
      </c>
      <c r="B124" s="3">
        <v>2</v>
      </c>
      <c r="C124" s="3">
        <v>1</v>
      </c>
      <c r="D124" s="3">
        <v>0</v>
      </c>
      <c r="E124" s="3">
        <v>21</v>
      </c>
      <c r="F124" s="3">
        <v>32</v>
      </c>
      <c r="G124" s="3"/>
    </row>
    <row r="125" spans="1:7" x14ac:dyDescent="0.35">
      <c r="A125" s="3">
        <v>2</v>
      </c>
      <c r="B125" s="3">
        <v>2</v>
      </c>
      <c r="C125" s="3">
        <v>1</v>
      </c>
      <c r="D125" s="3">
        <v>0</v>
      </c>
      <c r="E125" s="3">
        <v>21</v>
      </c>
      <c r="F125" s="3">
        <v>37</v>
      </c>
      <c r="G125" s="3"/>
    </row>
    <row r="126" spans="1:7" x14ac:dyDescent="0.35">
      <c r="A126" s="3">
        <v>2</v>
      </c>
      <c r="B126" s="3">
        <v>2</v>
      </c>
      <c r="C126" s="3">
        <v>1</v>
      </c>
      <c r="D126" s="3">
        <v>0</v>
      </c>
      <c r="E126" s="3">
        <v>21</v>
      </c>
      <c r="F126" s="3">
        <v>42</v>
      </c>
      <c r="G126" s="3"/>
    </row>
    <row r="127" spans="1:7" x14ac:dyDescent="0.35">
      <c r="A127" s="3">
        <v>2</v>
      </c>
      <c r="B127" s="3">
        <v>2</v>
      </c>
      <c r="C127" s="3">
        <v>1</v>
      </c>
      <c r="D127" s="3">
        <v>0</v>
      </c>
      <c r="E127" s="3">
        <v>21</v>
      </c>
      <c r="F127" s="3">
        <v>53</v>
      </c>
      <c r="G127" s="3"/>
    </row>
    <row r="128" spans="1:7" x14ac:dyDescent="0.35">
      <c r="A128" s="2">
        <v>2</v>
      </c>
      <c r="B128" s="2">
        <v>2</v>
      </c>
      <c r="C128" s="2">
        <v>2</v>
      </c>
      <c r="D128" s="2">
        <v>0</v>
      </c>
      <c r="E128" s="3">
        <v>22</v>
      </c>
      <c r="F128" s="2">
        <v>41</v>
      </c>
      <c r="G128" s="2"/>
    </row>
    <row r="129" spans="1:7" x14ac:dyDescent="0.35">
      <c r="A129" s="2">
        <v>2</v>
      </c>
      <c r="B129" s="2">
        <v>2</v>
      </c>
      <c r="C129" s="2">
        <v>2</v>
      </c>
      <c r="D129" s="2">
        <v>0</v>
      </c>
      <c r="E129" s="3">
        <v>22</v>
      </c>
      <c r="F129" s="2">
        <v>54</v>
      </c>
      <c r="G129" s="2"/>
    </row>
    <row r="130" spans="1:7" x14ac:dyDescent="0.35">
      <c r="A130" s="2">
        <v>2</v>
      </c>
      <c r="B130" s="2">
        <v>2</v>
      </c>
      <c r="C130" s="2">
        <v>2</v>
      </c>
      <c r="D130" s="2">
        <v>0</v>
      </c>
      <c r="E130" s="3">
        <v>22</v>
      </c>
      <c r="F130" s="2">
        <v>63</v>
      </c>
      <c r="G130" s="2"/>
    </row>
    <row r="131" spans="1:7" x14ac:dyDescent="0.35">
      <c r="A131" s="2">
        <v>2</v>
      </c>
      <c r="B131" s="2">
        <v>2</v>
      </c>
      <c r="C131" s="2">
        <v>2</v>
      </c>
      <c r="D131" s="2">
        <v>0</v>
      </c>
      <c r="E131" s="3">
        <v>22</v>
      </c>
      <c r="F131" s="2">
        <v>42</v>
      </c>
      <c r="G131" s="2"/>
    </row>
    <row r="132" spans="1:7" x14ac:dyDescent="0.35">
      <c r="A132" s="2">
        <v>2</v>
      </c>
      <c r="B132" s="2">
        <v>2</v>
      </c>
      <c r="C132" s="2">
        <v>2</v>
      </c>
      <c r="D132" s="2">
        <v>0</v>
      </c>
      <c r="E132" s="3">
        <v>22</v>
      </c>
      <c r="F132" s="2">
        <v>30</v>
      </c>
      <c r="G132" s="2"/>
    </row>
    <row r="133" spans="1:7" x14ac:dyDescent="0.35">
      <c r="A133" s="2">
        <v>2</v>
      </c>
      <c r="B133" s="2">
        <v>2</v>
      </c>
      <c r="C133" s="2">
        <v>2</v>
      </c>
      <c r="D133" s="2">
        <v>0</v>
      </c>
      <c r="E133" s="3">
        <v>22</v>
      </c>
      <c r="F133" s="2">
        <v>28</v>
      </c>
      <c r="G133" s="2"/>
    </row>
    <row r="134" spans="1:7" x14ac:dyDescent="0.35">
      <c r="A134" s="3">
        <v>2</v>
      </c>
      <c r="B134" s="3">
        <v>2</v>
      </c>
      <c r="C134" s="3">
        <v>3</v>
      </c>
      <c r="D134" s="3">
        <v>1</v>
      </c>
      <c r="E134" s="3">
        <v>23</v>
      </c>
      <c r="F134" s="3">
        <v>56</v>
      </c>
      <c r="G134" s="3">
        <v>2</v>
      </c>
    </row>
    <row r="135" spans="1:7" x14ac:dyDescent="0.35">
      <c r="A135" s="3">
        <v>2</v>
      </c>
      <c r="B135" s="3">
        <v>2</v>
      </c>
      <c r="C135" s="3">
        <v>3</v>
      </c>
      <c r="D135" s="3">
        <v>1</v>
      </c>
      <c r="E135" s="3">
        <v>23</v>
      </c>
      <c r="F135" s="3">
        <v>56</v>
      </c>
      <c r="G135" s="3">
        <v>3</v>
      </c>
    </row>
    <row r="136" spans="1:7" x14ac:dyDescent="0.35">
      <c r="A136" s="3">
        <v>2</v>
      </c>
      <c r="B136" s="3">
        <v>2</v>
      </c>
      <c r="C136" s="3">
        <v>3</v>
      </c>
      <c r="D136" s="3">
        <v>1</v>
      </c>
      <c r="E136" s="3">
        <v>23</v>
      </c>
      <c r="F136" s="3">
        <v>50</v>
      </c>
      <c r="G136" s="3">
        <v>3</v>
      </c>
    </row>
    <row r="137" spans="1:7" x14ac:dyDescent="0.35">
      <c r="A137" s="3">
        <v>2</v>
      </c>
      <c r="B137" s="3">
        <v>2</v>
      </c>
      <c r="C137" s="3">
        <v>3</v>
      </c>
      <c r="D137" s="3">
        <v>1</v>
      </c>
      <c r="E137" s="3">
        <v>23</v>
      </c>
      <c r="F137" s="3">
        <v>56</v>
      </c>
      <c r="G137" s="3">
        <v>0</v>
      </c>
    </row>
    <row r="138" spans="1:7" x14ac:dyDescent="0.35">
      <c r="A138" s="3">
        <v>2</v>
      </c>
      <c r="B138" s="3">
        <v>2</v>
      </c>
      <c r="C138" s="3">
        <v>3</v>
      </c>
      <c r="D138" s="3">
        <v>1</v>
      </c>
      <c r="E138" s="3">
        <v>23</v>
      </c>
      <c r="F138" s="3">
        <v>50</v>
      </c>
      <c r="G138" s="3">
        <v>0</v>
      </c>
    </row>
    <row r="139" spans="1:7" x14ac:dyDescent="0.35">
      <c r="A139" s="3">
        <v>2</v>
      </c>
      <c r="B139" s="3">
        <v>2</v>
      </c>
      <c r="C139" s="3">
        <v>3</v>
      </c>
      <c r="D139" s="3">
        <v>1</v>
      </c>
      <c r="E139" s="3">
        <v>23</v>
      </c>
      <c r="F139" s="3">
        <v>34</v>
      </c>
      <c r="G139" s="3">
        <v>1</v>
      </c>
    </row>
    <row r="140" spans="1:7" x14ac:dyDescent="0.35">
      <c r="A140">
        <v>2</v>
      </c>
      <c r="B140">
        <v>2</v>
      </c>
      <c r="C140">
        <v>4</v>
      </c>
      <c r="D140">
        <v>1</v>
      </c>
      <c r="E140" s="3">
        <v>24</v>
      </c>
      <c r="F140">
        <v>40</v>
      </c>
      <c r="G140">
        <v>3</v>
      </c>
    </row>
    <row r="141" spans="1:7" x14ac:dyDescent="0.35">
      <c r="A141">
        <v>2</v>
      </c>
      <c r="B141">
        <v>2</v>
      </c>
      <c r="C141">
        <v>4</v>
      </c>
      <c r="D141">
        <v>1</v>
      </c>
      <c r="E141" s="3">
        <v>24</v>
      </c>
      <c r="F141">
        <v>45</v>
      </c>
      <c r="G141">
        <v>1</v>
      </c>
    </row>
    <row r="142" spans="1:7" x14ac:dyDescent="0.35">
      <c r="A142">
        <v>2</v>
      </c>
      <c r="B142">
        <v>2</v>
      </c>
      <c r="C142">
        <v>4</v>
      </c>
      <c r="D142">
        <v>1</v>
      </c>
      <c r="E142" s="3">
        <v>24</v>
      </c>
      <c r="F142">
        <v>44</v>
      </c>
      <c r="G142">
        <v>0</v>
      </c>
    </row>
    <row r="143" spans="1:7" x14ac:dyDescent="0.35">
      <c r="A143">
        <v>2</v>
      </c>
      <c r="B143">
        <v>2</v>
      </c>
      <c r="C143">
        <v>4</v>
      </c>
      <c r="D143">
        <v>1</v>
      </c>
      <c r="E143" s="3">
        <v>24</v>
      </c>
      <c r="F143">
        <v>57</v>
      </c>
      <c r="G143">
        <v>0</v>
      </c>
    </row>
    <row r="144" spans="1:7" x14ac:dyDescent="0.35">
      <c r="A144">
        <v>2</v>
      </c>
      <c r="B144">
        <v>2</v>
      </c>
      <c r="C144">
        <v>4</v>
      </c>
      <c r="D144">
        <v>1</v>
      </c>
      <c r="E144" s="3">
        <v>24</v>
      </c>
      <c r="F144">
        <v>32</v>
      </c>
      <c r="G144">
        <v>4</v>
      </c>
    </row>
    <row r="145" spans="1:7" x14ac:dyDescent="0.35">
      <c r="A145">
        <v>2</v>
      </c>
      <c r="B145">
        <v>2</v>
      </c>
      <c r="C145">
        <v>4</v>
      </c>
      <c r="D145">
        <v>1</v>
      </c>
      <c r="E145" s="3">
        <v>24</v>
      </c>
      <c r="F145">
        <v>60</v>
      </c>
      <c r="G145">
        <v>0</v>
      </c>
    </row>
    <row r="146" spans="1:7" x14ac:dyDescent="0.35">
      <c r="A146" s="3">
        <v>2</v>
      </c>
      <c r="B146" s="3">
        <v>3</v>
      </c>
      <c r="C146" s="3">
        <v>1</v>
      </c>
      <c r="D146" s="3">
        <v>1</v>
      </c>
      <c r="E146" s="3">
        <v>25</v>
      </c>
      <c r="F146" s="3">
        <v>46</v>
      </c>
      <c r="G146" s="3">
        <v>2</v>
      </c>
    </row>
    <row r="147" spans="1:7" x14ac:dyDescent="0.35">
      <c r="A147" s="3">
        <v>2</v>
      </c>
      <c r="B147" s="3">
        <v>3</v>
      </c>
      <c r="C147" s="3">
        <v>1</v>
      </c>
      <c r="D147" s="3">
        <v>1</v>
      </c>
      <c r="E147" s="3">
        <v>25</v>
      </c>
      <c r="F147" s="3">
        <v>50</v>
      </c>
      <c r="G147" s="3">
        <v>0</v>
      </c>
    </row>
    <row r="148" spans="1:7" x14ac:dyDescent="0.35">
      <c r="A148" s="3">
        <v>2</v>
      </c>
      <c r="B148" s="3">
        <v>3</v>
      </c>
      <c r="C148" s="3">
        <v>1</v>
      </c>
      <c r="D148" s="3">
        <v>1</v>
      </c>
      <c r="E148" s="3">
        <v>25</v>
      </c>
      <c r="F148" s="3">
        <v>34</v>
      </c>
      <c r="G148" s="3">
        <v>2</v>
      </c>
    </row>
    <row r="149" spans="1:7" x14ac:dyDescent="0.35">
      <c r="A149" s="3">
        <v>2</v>
      </c>
      <c r="B149" s="3">
        <v>3</v>
      </c>
      <c r="C149" s="3">
        <v>1</v>
      </c>
      <c r="D149" s="3">
        <v>1</v>
      </c>
      <c r="E149" s="3">
        <v>25</v>
      </c>
      <c r="F149" s="3">
        <v>40</v>
      </c>
      <c r="G149" s="3">
        <v>4</v>
      </c>
    </row>
    <row r="150" spans="1:7" x14ac:dyDescent="0.35">
      <c r="A150" s="3">
        <v>2</v>
      </c>
      <c r="B150" s="3">
        <v>3</v>
      </c>
      <c r="C150" s="3">
        <v>1</v>
      </c>
      <c r="D150" s="3">
        <v>1</v>
      </c>
      <c r="E150" s="3">
        <v>25</v>
      </c>
      <c r="F150" s="3">
        <v>50</v>
      </c>
      <c r="G150" s="3">
        <v>3</v>
      </c>
    </row>
    <row r="151" spans="1:7" x14ac:dyDescent="0.35">
      <c r="A151" s="3">
        <v>2</v>
      </c>
      <c r="B151" s="3">
        <v>3</v>
      </c>
      <c r="C151" s="3">
        <v>1</v>
      </c>
      <c r="D151" s="3">
        <v>1</v>
      </c>
      <c r="E151" s="3">
        <v>25</v>
      </c>
      <c r="F151" s="3">
        <v>55</v>
      </c>
      <c r="G151" s="3">
        <v>1</v>
      </c>
    </row>
    <row r="152" spans="1:7" x14ac:dyDescent="0.35">
      <c r="A152">
        <v>2</v>
      </c>
      <c r="B152">
        <v>3</v>
      </c>
      <c r="C152">
        <v>2</v>
      </c>
      <c r="D152">
        <v>1</v>
      </c>
      <c r="E152" s="3">
        <v>26</v>
      </c>
      <c r="F152">
        <v>35</v>
      </c>
      <c r="G152">
        <v>4</v>
      </c>
    </row>
    <row r="153" spans="1:7" x14ac:dyDescent="0.35">
      <c r="A153">
        <v>2</v>
      </c>
      <c r="B153">
        <v>3</v>
      </c>
      <c r="C153">
        <v>2</v>
      </c>
      <c r="D153">
        <v>1</v>
      </c>
      <c r="E153" s="3">
        <v>26</v>
      </c>
      <c r="F153">
        <v>53</v>
      </c>
      <c r="G153">
        <v>3</v>
      </c>
    </row>
    <row r="154" spans="1:7" x14ac:dyDescent="0.35">
      <c r="A154">
        <v>2</v>
      </c>
      <c r="B154">
        <v>3</v>
      </c>
      <c r="C154">
        <v>2</v>
      </c>
      <c r="D154">
        <v>1</v>
      </c>
      <c r="E154" s="3">
        <v>26</v>
      </c>
      <c r="F154">
        <v>61</v>
      </c>
      <c r="G154">
        <v>0</v>
      </c>
    </row>
    <row r="155" spans="1:7" x14ac:dyDescent="0.35">
      <c r="A155">
        <v>2</v>
      </c>
      <c r="B155">
        <v>3</v>
      </c>
      <c r="C155">
        <v>2</v>
      </c>
      <c r="D155">
        <v>1</v>
      </c>
      <c r="E155" s="3">
        <v>26</v>
      </c>
      <c r="F155">
        <v>55</v>
      </c>
      <c r="G155">
        <v>2</v>
      </c>
    </row>
    <row r="156" spans="1:7" x14ac:dyDescent="0.35">
      <c r="A156">
        <v>2</v>
      </c>
      <c r="B156">
        <v>3</v>
      </c>
      <c r="C156">
        <v>2</v>
      </c>
      <c r="D156">
        <v>1</v>
      </c>
      <c r="E156" s="3">
        <v>26</v>
      </c>
      <c r="F156">
        <v>61</v>
      </c>
      <c r="G156">
        <v>3</v>
      </c>
    </row>
    <row r="157" spans="1:7" x14ac:dyDescent="0.35">
      <c r="A157">
        <v>2</v>
      </c>
      <c r="B157">
        <v>3</v>
      </c>
      <c r="C157">
        <v>2</v>
      </c>
      <c r="D157">
        <v>1</v>
      </c>
      <c r="E157" s="3">
        <v>26</v>
      </c>
      <c r="F157">
        <v>65</v>
      </c>
      <c r="G157">
        <v>3</v>
      </c>
    </row>
    <row r="158" spans="1:7" x14ac:dyDescent="0.35">
      <c r="A158" s="3">
        <v>2</v>
      </c>
      <c r="B158" s="3">
        <v>3</v>
      </c>
      <c r="C158" s="3">
        <v>3</v>
      </c>
      <c r="D158" s="3">
        <v>0</v>
      </c>
      <c r="E158" s="3">
        <v>27</v>
      </c>
      <c r="F158" s="3">
        <v>36</v>
      </c>
      <c r="G158" s="3"/>
    </row>
    <row r="159" spans="1:7" x14ac:dyDescent="0.35">
      <c r="A159" s="3">
        <v>2</v>
      </c>
      <c r="B159" s="3">
        <v>3</v>
      </c>
      <c r="C159" s="3">
        <v>3</v>
      </c>
      <c r="D159" s="3">
        <v>0</v>
      </c>
      <c r="E159" s="3">
        <v>27</v>
      </c>
      <c r="F159" s="3">
        <v>60</v>
      </c>
      <c r="G159" s="3"/>
    </row>
    <row r="160" spans="1:7" x14ac:dyDescent="0.35">
      <c r="A160" s="3">
        <v>2</v>
      </c>
      <c r="B160" s="3">
        <v>3</v>
      </c>
      <c r="C160" s="3">
        <v>3</v>
      </c>
      <c r="D160" s="3">
        <v>0</v>
      </c>
      <c r="E160" s="3">
        <v>27</v>
      </c>
      <c r="F160" s="3">
        <v>48</v>
      </c>
      <c r="G160" s="3"/>
    </row>
    <row r="161" spans="1:7" x14ac:dyDescent="0.35">
      <c r="A161" s="3">
        <v>2</v>
      </c>
      <c r="B161" s="3">
        <v>3</v>
      </c>
      <c r="C161" s="3">
        <v>3</v>
      </c>
      <c r="D161" s="3">
        <v>0</v>
      </c>
      <c r="E161" s="3">
        <v>27</v>
      </c>
      <c r="F161" s="3">
        <v>55</v>
      </c>
      <c r="G161" s="3"/>
    </row>
    <row r="162" spans="1:7" x14ac:dyDescent="0.35">
      <c r="A162" s="3">
        <v>2</v>
      </c>
      <c r="B162" s="3">
        <v>3</v>
      </c>
      <c r="C162" s="3">
        <v>3</v>
      </c>
      <c r="D162" s="3">
        <v>0</v>
      </c>
      <c r="E162" s="3">
        <v>27</v>
      </c>
      <c r="F162" s="3">
        <v>46</v>
      </c>
      <c r="G162" s="3"/>
    </row>
    <row r="163" spans="1:7" x14ac:dyDescent="0.35">
      <c r="A163" s="3">
        <v>2</v>
      </c>
      <c r="B163" s="3">
        <v>3</v>
      </c>
      <c r="C163" s="3">
        <v>3</v>
      </c>
      <c r="D163" s="3">
        <v>0</v>
      </c>
      <c r="E163" s="3">
        <v>27</v>
      </c>
      <c r="F163" s="3">
        <v>56</v>
      </c>
      <c r="G163" s="3"/>
    </row>
    <row r="164" spans="1:7" x14ac:dyDescent="0.35">
      <c r="A164">
        <v>2</v>
      </c>
      <c r="B164">
        <v>3</v>
      </c>
      <c r="C164">
        <v>4</v>
      </c>
      <c r="D164">
        <v>0</v>
      </c>
      <c r="E164" s="3">
        <v>28</v>
      </c>
      <c r="F164">
        <v>48</v>
      </c>
    </row>
    <row r="165" spans="1:7" x14ac:dyDescent="0.35">
      <c r="A165">
        <v>2</v>
      </c>
      <c r="B165">
        <v>3</v>
      </c>
      <c r="C165">
        <v>4</v>
      </c>
      <c r="D165">
        <v>0</v>
      </c>
      <c r="E165" s="3">
        <v>28</v>
      </c>
      <c r="F165">
        <v>31</v>
      </c>
    </row>
    <row r="166" spans="1:7" x14ac:dyDescent="0.35">
      <c r="A166">
        <v>2</v>
      </c>
      <c r="B166">
        <v>3</v>
      </c>
      <c r="C166">
        <v>4</v>
      </c>
      <c r="D166">
        <v>0</v>
      </c>
      <c r="E166" s="3">
        <v>28</v>
      </c>
      <c r="F166">
        <v>53</v>
      </c>
    </row>
    <row r="167" spans="1:7" x14ac:dyDescent="0.35">
      <c r="A167">
        <v>2</v>
      </c>
      <c r="B167">
        <v>3</v>
      </c>
      <c r="C167">
        <v>4</v>
      </c>
      <c r="D167">
        <v>0</v>
      </c>
      <c r="E167" s="3">
        <v>28</v>
      </c>
      <c r="F167">
        <v>46</v>
      </c>
    </row>
    <row r="168" spans="1:7" x14ac:dyDescent="0.35">
      <c r="A168">
        <v>2</v>
      </c>
      <c r="B168">
        <v>3</v>
      </c>
      <c r="C168">
        <v>4</v>
      </c>
      <c r="D168">
        <v>0</v>
      </c>
      <c r="E168" s="3">
        <v>28</v>
      </c>
      <c r="F168">
        <v>53</v>
      </c>
    </row>
    <row r="169" spans="1:7" x14ac:dyDescent="0.35">
      <c r="A169">
        <v>2</v>
      </c>
      <c r="B169">
        <v>3</v>
      </c>
      <c r="C169">
        <v>4</v>
      </c>
      <c r="D169">
        <v>0</v>
      </c>
      <c r="E169" s="3">
        <v>28</v>
      </c>
      <c r="F169">
        <v>48</v>
      </c>
    </row>
    <row r="170" spans="1:7" x14ac:dyDescent="0.35">
      <c r="A170" s="3">
        <v>2</v>
      </c>
      <c r="B170" s="3">
        <v>4</v>
      </c>
      <c r="C170" s="3">
        <v>1</v>
      </c>
      <c r="D170" s="3">
        <v>1</v>
      </c>
      <c r="E170" s="3">
        <v>29</v>
      </c>
      <c r="F170" s="3">
        <v>51</v>
      </c>
      <c r="G170" s="3">
        <v>0</v>
      </c>
    </row>
    <row r="171" spans="1:7" x14ac:dyDescent="0.35">
      <c r="A171" s="3">
        <v>2</v>
      </c>
      <c r="B171" s="3">
        <v>4</v>
      </c>
      <c r="C171" s="3">
        <v>1</v>
      </c>
      <c r="D171" s="3">
        <v>1</v>
      </c>
      <c r="E171" s="3">
        <v>29</v>
      </c>
      <c r="F171" s="3">
        <v>29</v>
      </c>
      <c r="G171" s="3">
        <v>1</v>
      </c>
    </row>
    <row r="172" spans="1:7" x14ac:dyDescent="0.35">
      <c r="A172" s="3">
        <v>2</v>
      </c>
      <c r="B172" s="3">
        <v>4</v>
      </c>
      <c r="C172" s="3">
        <v>1</v>
      </c>
      <c r="D172" s="3">
        <v>1</v>
      </c>
      <c r="E172" s="3">
        <v>29</v>
      </c>
      <c r="F172" s="3">
        <v>40</v>
      </c>
      <c r="G172" s="3">
        <v>3</v>
      </c>
    </row>
    <row r="173" spans="1:7" x14ac:dyDescent="0.35">
      <c r="A173" s="3">
        <v>2</v>
      </c>
      <c r="B173" s="3">
        <v>4</v>
      </c>
      <c r="C173" s="3">
        <v>1</v>
      </c>
      <c r="D173" s="3">
        <v>1</v>
      </c>
      <c r="E173" s="3">
        <v>29</v>
      </c>
      <c r="F173" s="3">
        <v>45</v>
      </c>
      <c r="G173" s="3">
        <v>3</v>
      </c>
    </row>
    <row r="174" spans="1:7" x14ac:dyDescent="0.35">
      <c r="A174" s="3">
        <v>2</v>
      </c>
      <c r="B174" s="3">
        <v>4</v>
      </c>
      <c r="C174" s="3">
        <v>1</v>
      </c>
      <c r="D174" s="3">
        <v>1</v>
      </c>
      <c r="E174" s="3">
        <v>29</v>
      </c>
      <c r="F174" s="3">
        <v>54</v>
      </c>
      <c r="G174" s="3">
        <v>2</v>
      </c>
    </row>
    <row r="175" spans="1:7" x14ac:dyDescent="0.35">
      <c r="A175" s="3">
        <v>2</v>
      </c>
      <c r="B175" s="3">
        <v>4</v>
      </c>
      <c r="C175" s="3">
        <v>1</v>
      </c>
      <c r="D175" s="3">
        <v>1</v>
      </c>
      <c r="E175" s="3">
        <v>29</v>
      </c>
      <c r="F175" s="3">
        <v>55</v>
      </c>
      <c r="G175" s="3">
        <v>0</v>
      </c>
    </row>
    <row r="176" spans="1:7" x14ac:dyDescent="0.35">
      <c r="A176">
        <v>2</v>
      </c>
      <c r="B176">
        <v>4</v>
      </c>
      <c r="C176">
        <v>2</v>
      </c>
      <c r="D176">
        <v>0</v>
      </c>
      <c r="E176" s="3">
        <v>30</v>
      </c>
      <c r="F176">
        <v>50</v>
      </c>
    </row>
    <row r="177" spans="1:7" x14ac:dyDescent="0.35">
      <c r="A177">
        <v>2</v>
      </c>
      <c r="B177">
        <v>4</v>
      </c>
      <c r="C177">
        <v>2</v>
      </c>
      <c r="D177">
        <v>0</v>
      </c>
      <c r="E177" s="3">
        <v>30</v>
      </c>
      <c r="F177">
        <v>41</v>
      </c>
    </row>
    <row r="178" spans="1:7" x14ac:dyDescent="0.35">
      <c r="A178">
        <v>2</v>
      </c>
      <c r="B178">
        <v>4</v>
      </c>
      <c r="C178">
        <v>2</v>
      </c>
      <c r="D178">
        <v>0</v>
      </c>
      <c r="E178" s="3">
        <v>30</v>
      </c>
      <c r="F178">
        <v>57</v>
      </c>
    </row>
    <row r="179" spans="1:7" x14ac:dyDescent="0.35">
      <c r="A179">
        <v>2</v>
      </c>
      <c r="B179">
        <v>4</v>
      </c>
      <c r="C179">
        <v>2</v>
      </c>
      <c r="D179">
        <v>0</v>
      </c>
      <c r="E179" s="3">
        <v>30</v>
      </c>
      <c r="F179">
        <v>55</v>
      </c>
    </row>
    <row r="180" spans="1:7" x14ac:dyDescent="0.35">
      <c r="A180">
        <v>2</v>
      </c>
      <c r="B180">
        <v>4</v>
      </c>
      <c r="C180">
        <v>2</v>
      </c>
      <c r="D180">
        <v>0</v>
      </c>
      <c r="E180" s="3">
        <v>30</v>
      </c>
      <c r="F180">
        <v>59</v>
      </c>
    </row>
    <row r="181" spans="1:7" x14ac:dyDescent="0.35">
      <c r="A181">
        <v>2</v>
      </c>
      <c r="B181">
        <v>4</v>
      </c>
      <c r="C181">
        <v>2</v>
      </c>
      <c r="D181">
        <v>0</v>
      </c>
      <c r="E181" s="3">
        <v>30</v>
      </c>
      <c r="F181">
        <v>53</v>
      </c>
    </row>
    <row r="182" spans="1:7" x14ac:dyDescent="0.35">
      <c r="A182" s="3">
        <v>2</v>
      </c>
      <c r="B182" s="3">
        <v>4</v>
      </c>
      <c r="C182" s="3">
        <v>3</v>
      </c>
      <c r="D182" s="3">
        <v>1</v>
      </c>
      <c r="E182" s="3">
        <v>31</v>
      </c>
      <c r="F182" s="3">
        <v>42</v>
      </c>
      <c r="G182" s="3">
        <v>3</v>
      </c>
    </row>
    <row r="183" spans="1:7" x14ac:dyDescent="0.35">
      <c r="A183" s="3">
        <v>2</v>
      </c>
      <c r="B183" s="3">
        <v>4</v>
      </c>
      <c r="C183" s="3">
        <v>3</v>
      </c>
      <c r="D183" s="3">
        <v>1</v>
      </c>
      <c r="E183" s="3">
        <v>31</v>
      </c>
      <c r="F183" s="3">
        <v>46</v>
      </c>
      <c r="G183" s="3">
        <v>0</v>
      </c>
    </row>
    <row r="184" spans="1:7" x14ac:dyDescent="0.35">
      <c r="A184" s="3">
        <v>2</v>
      </c>
      <c r="B184" s="3">
        <v>4</v>
      </c>
      <c r="C184" s="3">
        <v>3</v>
      </c>
      <c r="D184" s="3">
        <v>1</v>
      </c>
      <c r="E184" s="3">
        <v>31</v>
      </c>
      <c r="F184" s="3">
        <v>50</v>
      </c>
      <c r="G184" s="3">
        <v>2</v>
      </c>
    </row>
    <row r="185" spans="1:7" x14ac:dyDescent="0.35">
      <c r="A185" s="3">
        <v>2</v>
      </c>
      <c r="B185" s="3">
        <v>4</v>
      </c>
      <c r="C185" s="3">
        <v>3</v>
      </c>
      <c r="D185" s="3">
        <v>1</v>
      </c>
      <c r="E185" s="3">
        <v>31</v>
      </c>
      <c r="F185" s="3">
        <v>52</v>
      </c>
      <c r="G185" s="3">
        <v>2</v>
      </c>
    </row>
    <row r="186" spans="1:7" x14ac:dyDescent="0.35">
      <c r="A186" s="3">
        <v>2</v>
      </c>
      <c r="B186" s="3">
        <v>4</v>
      </c>
      <c r="C186" s="3">
        <v>3</v>
      </c>
      <c r="D186" s="3">
        <v>1</v>
      </c>
      <c r="E186" s="3">
        <v>31</v>
      </c>
      <c r="F186" s="3">
        <v>61</v>
      </c>
      <c r="G186" s="3">
        <v>4</v>
      </c>
    </row>
    <row r="187" spans="1:7" x14ac:dyDescent="0.35">
      <c r="A187" s="3">
        <v>2</v>
      </c>
      <c r="B187" s="3">
        <v>4</v>
      </c>
      <c r="C187" s="3">
        <v>3</v>
      </c>
      <c r="D187" s="3">
        <v>1</v>
      </c>
      <c r="E187" s="3">
        <v>31</v>
      </c>
      <c r="F187" s="3">
        <v>39</v>
      </c>
      <c r="G187" s="3">
        <v>0</v>
      </c>
    </row>
    <row r="188" spans="1:7" x14ac:dyDescent="0.35">
      <c r="A188">
        <v>2</v>
      </c>
      <c r="B188">
        <v>4</v>
      </c>
      <c r="C188">
        <v>4</v>
      </c>
      <c r="D188">
        <v>0</v>
      </c>
      <c r="E188" s="3">
        <v>32</v>
      </c>
      <c r="F188">
        <v>50</v>
      </c>
    </row>
    <row r="189" spans="1:7" x14ac:dyDescent="0.35">
      <c r="A189">
        <v>2</v>
      </c>
      <c r="B189">
        <v>4</v>
      </c>
      <c r="C189">
        <v>4</v>
      </c>
      <c r="D189">
        <v>0</v>
      </c>
      <c r="E189" s="3">
        <v>32</v>
      </c>
      <c r="F189">
        <v>53</v>
      </c>
    </row>
    <row r="190" spans="1:7" x14ac:dyDescent="0.35">
      <c r="A190">
        <v>2</v>
      </c>
      <c r="B190">
        <v>4</v>
      </c>
      <c r="C190">
        <v>4</v>
      </c>
      <c r="D190">
        <v>0</v>
      </c>
      <c r="E190" s="3">
        <v>32</v>
      </c>
      <c r="F190">
        <v>37</v>
      </c>
    </row>
    <row r="191" spans="1:7" x14ac:dyDescent="0.35">
      <c r="A191">
        <v>2</v>
      </c>
      <c r="B191">
        <v>4</v>
      </c>
      <c r="C191">
        <v>4</v>
      </c>
      <c r="D191">
        <v>0</v>
      </c>
      <c r="E191" s="3">
        <v>32</v>
      </c>
      <c r="F191">
        <v>61</v>
      </c>
    </row>
    <row r="192" spans="1:7" x14ac:dyDescent="0.35">
      <c r="A192">
        <v>2</v>
      </c>
      <c r="B192">
        <v>4</v>
      </c>
      <c r="C192">
        <v>4</v>
      </c>
      <c r="D192">
        <v>0</v>
      </c>
      <c r="E192" s="3">
        <v>32</v>
      </c>
      <c r="F192">
        <v>30</v>
      </c>
    </row>
    <row r="193" spans="1:6" x14ac:dyDescent="0.35">
      <c r="A193">
        <v>2</v>
      </c>
      <c r="B193">
        <v>4</v>
      </c>
      <c r="C193">
        <v>4</v>
      </c>
      <c r="D193">
        <v>0</v>
      </c>
      <c r="E193" s="3">
        <v>32</v>
      </c>
      <c r="F193">
        <v>54</v>
      </c>
    </row>
  </sheetData>
  <sortState xmlns:xlrd2="http://schemas.microsoft.com/office/spreadsheetml/2017/richdata2" ref="A2:G187">
    <sortCondition ref="A2:A187"/>
    <sortCondition ref="B2:B187"/>
    <sortCondition ref="C2:C18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7970-7584-4D12-BC80-DFAE7C292970}">
  <dimension ref="B2:U102"/>
  <sheetViews>
    <sheetView workbookViewId="0">
      <selection activeCell="O33" sqref="O33"/>
    </sheetView>
  </sheetViews>
  <sheetFormatPr defaultRowHeight="14.5" x14ac:dyDescent="0.35"/>
  <sheetData>
    <row r="2" spans="2:21" x14ac:dyDescent="0.35">
      <c r="G2" s="25" t="s">
        <v>543</v>
      </c>
      <c r="H2" s="25"/>
      <c r="I2" s="25"/>
      <c r="J2" s="25"/>
      <c r="K2" s="25"/>
      <c r="L2" s="25"/>
      <c r="M2" s="25"/>
      <c r="N2" s="25"/>
      <c r="O2" s="25"/>
      <c r="P2" s="25"/>
      <c r="S2" t="s">
        <v>542</v>
      </c>
      <c r="T2" t="s">
        <v>365</v>
      </c>
      <c r="U2" t="s">
        <v>376</v>
      </c>
    </row>
    <row r="3" spans="2:21" x14ac:dyDescent="0.35">
      <c r="F3">
        <v>1</v>
      </c>
      <c r="G3">
        <v>0.03</v>
      </c>
      <c r="H3">
        <v>0.04</v>
      </c>
      <c r="I3">
        <v>7.0000000000000007E-2</v>
      </c>
      <c r="J3">
        <v>0.12</v>
      </c>
      <c r="K3">
        <v>0.06</v>
      </c>
      <c r="L3">
        <v>0.11</v>
      </c>
      <c r="M3">
        <v>0.05</v>
      </c>
      <c r="N3">
        <v>0.09</v>
      </c>
      <c r="O3">
        <v>0.13</v>
      </c>
      <c r="P3">
        <v>6.5000000000000002E-2</v>
      </c>
      <c r="S3" t="s">
        <v>378</v>
      </c>
      <c r="T3">
        <v>0.03</v>
      </c>
      <c r="U3">
        <v>3.0000000000000001E-3</v>
      </c>
    </row>
    <row r="4" spans="2:21" x14ac:dyDescent="0.35">
      <c r="F4">
        <v>2</v>
      </c>
      <c r="G4">
        <v>0.12</v>
      </c>
      <c r="H4">
        <v>0.18</v>
      </c>
      <c r="I4">
        <v>0.17</v>
      </c>
      <c r="J4">
        <v>0.18</v>
      </c>
      <c r="K4">
        <v>0.19</v>
      </c>
      <c r="L4">
        <v>0.17</v>
      </c>
      <c r="M4">
        <v>0.15</v>
      </c>
      <c r="N4">
        <v>0.11</v>
      </c>
      <c r="O4">
        <v>0.09</v>
      </c>
      <c r="P4">
        <v>9.2999999999999999E-2</v>
      </c>
      <c r="S4" t="s">
        <v>379</v>
      </c>
      <c r="T4">
        <v>0.12</v>
      </c>
      <c r="U4">
        <v>8.9999999999999993E-3</v>
      </c>
    </row>
    <row r="5" spans="2:21" x14ac:dyDescent="0.35">
      <c r="F5">
        <v>3</v>
      </c>
      <c r="G5">
        <v>0.15</v>
      </c>
      <c r="H5">
        <v>0.12</v>
      </c>
      <c r="I5">
        <v>0.02</v>
      </c>
      <c r="J5">
        <v>7.0000000000000007E-2</v>
      </c>
      <c r="K5">
        <v>0.1</v>
      </c>
      <c r="L5">
        <v>0.08</v>
      </c>
      <c r="M5">
        <v>0.05</v>
      </c>
      <c r="N5">
        <v>3.3000000000000002E-2</v>
      </c>
      <c r="O5">
        <v>6.3E-2</v>
      </c>
      <c r="P5">
        <v>0.11799999999999999</v>
      </c>
      <c r="S5" t="s">
        <v>380</v>
      </c>
      <c r="T5">
        <v>0.15</v>
      </c>
      <c r="U5">
        <v>2.1000000000000001E-2</v>
      </c>
    </row>
    <row r="6" spans="2:21" x14ac:dyDescent="0.35">
      <c r="F6">
        <v>4</v>
      </c>
      <c r="G6">
        <v>0.27</v>
      </c>
      <c r="H6">
        <v>0.15</v>
      </c>
      <c r="I6">
        <v>0.21</v>
      </c>
      <c r="J6">
        <v>0.08</v>
      </c>
      <c r="K6">
        <v>0.04</v>
      </c>
      <c r="L6">
        <v>7.0000000000000007E-2</v>
      </c>
      <c r="M6">
        <v>0.14000000000000001</v>
      </c>
      <c r="N6">
        <v>0.33</v>
      </c>
      <c r="O6">
        <v>0.34399999999999997</v>
      </c>
      <c r="P6">
        <v>0.12</v>
      </c>
      <c r="S6" t="s">
        <v>381</v>
      </c>
      <c r="T6">
        <v>0.27</v>
      </c>
      <c r="U6">
        <v>4.5999999999999999E-2</v>
      </c>
    </row>
    <row r="7" spans="2:21" x14ac:dyDescent="0.35">
      <c r="F7">
        <v>5</v>
      </c>
      <c r="G7">
        <v>0.62</v>
      </c>
      <c r="H7">
        <v>0.54</v>
      </c>
      <c r="I7">
        <v>0.47</v>
      </c>
      <c r="J7">
        <v>0.46</v>
      </c>
      <c r="K7">
        <v>0.51</v>
      </c>
      <c r="L7">
        <v>0.41</v>
      </c>
      <c r="M7">
        <v>0.63</v>
      </c>
      <c r="N7">
        <v>0.72</v>
      </c>
      <c r="O7">
        <v>0.64</v>
      </c>
      <c r="P7">
        <v>0.61499999999999999</v>
      </c>
      <c r="S7" t="s">
        <v>382</v>
      </c>
      <c r="T7">
        <v>0.62</v>
      </c>
      <c r="U7">
        <v>3.3000000000000002E-2</v>
      </c>
    </row>
    <row r="8" spans="2:21" x14ac:dyDescent="0.35">
      <c r="B8" t="s">
        <v>365</v>
      </c>
      <c r="F8">
        <v>6</v>
      </c>
      <c r="G8">
        <v>0.9</v>
      </c>
      <c r="H8">
        <v>0.91</v>
      </c>
      <c r="I8">
        <v>0.94</v>
      </c>
      <c r="J8">
        <v>0.98</v>
      </c>
      <c r="K8">
        <v>0.98</v>
      </c>
      <c r="L8">
        <v>1.02</v>
      </c>
      <c r="M8">
        <v>1.07</v>
      </c>
      <c r="N8">
        <v>1.07</v>
      </c>
      <c r="O8">
        <v>1.02</v>
      </c>
      <c r="P8">
        <v>0.88300000000000001</v>
      </c>
      <c r="S8" t="s">
        <v>383</v>
      </c>
      <c r="T8">
        <v>0.9</v>
      </c>
      <c r="U8">
        <v>8.0000000000000002E-3</v>
      </c>
    </row>
    <row r="9" spans="2:21" x14ac:dyDescent="0.35">
      <c r="F9">
        <v>7</v>
      </c>
      <c r="G9">
        <v>0.7</v>
      </c>
      <c r="H9">
        <v>0.74</v>
      </c>
      <c r="I9">
        <v>0.74</v>
      </c>
      <c r="J9">
        <v>0.84</v>
      </c>
      <c r="K9">
        <v>0.87</v>
      </c>
      <c r="L9">
        <v>0.91</v>
      </c>
      <c r="M9">
        <v>0.7</v>
      </c>
      <c r="N9">
        <v>0.69</v>
      </c>
      <c r="O9">
        <v>0.39</v>
      </c>
      <c r="P9">
        <v>0.88200000000000001</v>
      </c>
      <c r="S9" t="s">
        <v>384</v>
      </c>
      <c r="T9">
        <v>0.7</v>
      </c>
      <c r="U9">
        <v>0.02</v>
      </c>
    </row>
    <row r="10" spans="2:21" x14ac:dyDescent="0.35">
      <c r="F10">
        <v>8</v>
      </c>
      <c r="G10">
        <v>0.36</v>
      </c>
      <c r="H10">
        <v>0.37</v>
      </c>
      <c r="I10">
        <v>0.3</v>
      </c>
      <c r="J10">
        <v>0.42</v>
      </c>
      <c r="K10">
        <v>0.43</v>
      </c>
      <c r="L10">
        <v>0.41</v>
      </c>
      <c r="M10">
        <v>0.23</v>
      </c>
      <c r="N10">
        <v>0.2</v>
      </c>
      <c r="O10">
        <v>0.09</v>
      </c>
      <c r="P10">
        <v>0.11799999999999999</v>
      </c>
      <c r="S10" t="s">
        <v>385</v>
      </c>
      <c r="T10">
        <v>0.36</v>
      </c>
      <c r="U10">
        <v>0.03</v>
      </c>
    </row>
    <row r="11" spans="2:21" x14ac:dyDescent="0.35">
      <c r="F11">
        <v>9</v>
      </c>
      <c r="G11">
        <v>0.06</v>
      </c>
      <c r="H11">
        <v>0.12</v>
      </c>
      <c r="I11">
        <v>0.08</v>
      </c>
      <c r="J11">
        <v>0.05</v>
      </c>
      <c r="K11">
        <v>0.06</v>
      </c>
      <c r="L11">
        <v>0.06</v>
      </c>
      <c r="M11">
        <v>0.11</v>
      </c>
      <c r="N11">
        <v>0.01</v>
      </c>
      <c r="O11">
        <v>7.0000000000000007E-2</v>
      </c>
      <c r="P11">
        <v>0.16600000000000001</v>
      </c>
      <c r="S11" t="s">
        <v>386</v>
      </c>
      <c r="T11">
        <v>0.06</v>
      </c>
      <c r="U11">
        <v>2.4E-2</v>
      </c>
    </row>
    <row r="12" spans="2:21" x14ac:dyDescent="0.35">
      <c r="F12">
        <v>10</v>
      </c>
      <c r="G12">
        <v>0.01</v>
      </c>
      <c r="H12">
        <v>5.0000000000000001E-3</v>
      </c>
      <c r="I12">
        <v>0.02</v>
      </c>
      <c r="J12">
        <v>0.05</v>
      </c>
      <c r="K12">
        <v>0.05</v>
      </c>
      <c r="L12">
        <v>0.11</v>
      </c>
      <c r="M12">
        <v>0.13</v>
      </c>
      <c r="N12">
        <v>0.19</v>
      </c>
      <c r="O12">
        <v>0.13</v>
      </c>
      <c r="P12">
        <v>0.112</v>
      </c>
      <c r="S12" s="11" t="s">
        <v>387</v>
      </c>
      <c r="T12">
        <v>0.01</v>
      </c>
      <c r="U12">
        <v>1.2999999999999999E-2</v>
      </c>
    </row>
    <row r="13" spans="2:21" x14ac:dyDescent="0.35">
      <c r="G13" t="s">
        <v>366</v>
      </c>
      <c r="H13" t="s">
        <v>367</v>
      </c>
      <c r="I13" t="s">
        <v>368</v>
      </c>
      <c r="J13" t="s">
        <v>369</v>
      </c>
      <c r="K13" t="s">
        <v>370</v>
      </c>
      <c r="L13" t="s">
        <v>371</v>
      </c>
      <c r="M13" t="s">
        <v>372</v>
      </c>
      <c r="N13" t="s">
        <v>373</v>
      </c>
      <c r="O13" t="s">
        <v>374</v>
      </c>
      <c r="P13" t="s">
        <v>375</v>
      </c>
      <c r="S13" t="s">
        <v>388</v>
      </c>
      <c r="T13">
        <v>0.04</v>
      </c>
      <c r="U13">
        <v>8.9999999999999993E-3</v>
      </c>
    </row>
    <row r="14" spans="2:21" x14ac:dyDescent="0.35">
      <c r="S14" t="s">
        <v>389</v>
      </c>
      <c r="T14">
        <v>0.18</v>
      </c>
      <c r="U14">
        <v>2.1000000000000001E-2</v>
      </c>
    </row>
    <row r="15" spans="2:21" x14ac:dyDescent="0.35">
      <c r="S15" t="s">
        <v>390</v>
      </c>
      <c r="T15">
        <v>0.12</v>
      </c>
      <c r="U15">
        <v>3.2000000000000001E-2</v>
      </c>
    </row>
    <row r="16" spans="2:21" x14ac:dyDescent="0.35">
      <c r="G16" s="25" t="s">
        <v>543</v>
      </c>
      <c r="H16" s="25"/>
      <c r="I16" s="25"/>
      <c r="J16" s="25"/>
      <c r="K16" s="25"/>
      <c r="L16" s="25"/>
      <c r="M16" s="25"/>
      <c r="N16" s="25"/>
      <c r="O16" s="25"/>
      <c r="P16" s="25"/>
      <c r="S16" t="s">
        <v>391</v>
      </c>
      <c r="T16">
        <v>0.15</v>
      </c>
      <c r="U16">
        <v>3.7999999999999999E-2</v>
      </c>
    </row>
    <row r="17" spans="2:21" x14ac:dyDescent="0.35">
      <c r="F17">
        <v>1</v>
      </c>
      <c r="G17">
        <v>3.0000000000000001E-3</v>
      </c>
      <c r="H17">
        <v>8.9999999999999993E-3</v>
      </c>
      <c r="I17">
        <v>8.9999999999999993E-3</v>
      </c>
      <c r="J17">
        <v>8.0000000000000002E-3</v>
      </c>
      <c r="K17">
        <v>5.0000000000000001E-3</v>
      </c>
      <c r="L17">
        <v>6.0000000000000001E-3</v>
      </c>
      <c r="M17">
        <v>7.0000000000000001E-3</v>
      </c>
      <c r="N17">
        <v>3.8E-3</v>
      </c>
      <c r="O17">
        <v>2.0999999999999999E-3</v>
      </c>
      <c r="P17">
        <v>1.1000000000000001E-3</v>
      </c>
      <c r="S17" t="s">
        <v>392</v>
      </c>
      <c r="T17">
        <v>0.54</v>
      </c>
      <c r="U17">
        <v>4.3999999999999997E-2</v>
      </c>
    </row>
    <row r="18" spans="2:21" x14ac:dyDescent="0.35">
      <c r="F18">
        <v>2</v>
      </c>
      <c r="G18">
        <v>8.9999999999999993E-3</v>
      </c>
      <c r="H18">
        <v>2.1000000000000001E-2</v>
      </c>
      <c r="I18">
        <v>2.3E-2</v>
      </c>
      <c r="J18">
        <v>2.1000000000000001E-2</v>
      </c>
      <c r="K18">
        <v>1.7999999999999999E-2</v>
      </c>
      <c r="L18">
        <v>1.7999999999999999E-2</v>
      </c>
      <c r="M18">
        <v>1.6E-2</v>
      </c>
      <c r="N18">
        <v>9.4000000000000004E-3</v>
      </c>
      <c r="O18">
        <v>4.0000000000000001E-3</v>
      </c>
      <c r="P18">
        <v>1.9E-3</v>
      </c>
      <c r="S18" t="s">
        <v>393</v>
      </c>
      <c r="T18">
        <v>0.91</v>
      </c>
      <c r="U18">
        <v>4.0000000000000001E-3</v>
      </c>
    </row>
    <row r="19" spans="2:21" x14ac:dyDescent="0.35">
      <c r="F19">
        <v>3</v>
      </c>
      <c r="G19">
        <v>2.1000000000000001E-2</v>
      </c>
      <c r="H19">
        <v>3.2000000000000001E-2</v>
      </c>
      <c r="I19">
        <v>3.1E-2</v>
      </c>
      <c r="J19">
        <v>2.8000000000000001E-2</v>
      </c>
      <c r="K19">
        <v>2.5999999999999999E-2</v>
      </c>
      <c r="L19">
        <v>2.1000000000000001E-2</v>
      </c>
      <c r="M19">
        <v>1.7000000000000001E-2</v>
      </c>
      <c r="N19">
        <v>9.1000000000000004E-3</v>
      </c>
      <c r="O19">
        <v>4.0000000000000001E-3</v>
      </c>
      <c r="P19">
        <v>2E-3</v>
      </c>
      <c r="S19" t="s">
        <v>394</v>
      </c>
      <c r="T19">
        <v>0.74</v>
      </c>
      <c r="U19">
        <v>2.4E-2</v>
      </c>
    </row>
    <row r="20" spans="2:21" x14ac:dyDescent="0.35">
      <c r="F20">
        <v>4</v>
      </c>
      <c r="G20">
        <v>4.5999999999999999E-2</v>
      </c>
      <c r="H20">
        <v>3.7999999999999999E-2</v>
      </c>
      <c r="I20">
        <v>3.6999999999999998E-2</v>
      </c>
      <c r="J20">
        <v>3.5000000000000003E-2</v>
      </c>
      <c r="K20">
        <v>3.3000000000000002E-2</v>
      </c>
      <c r="L20">
        <v>2.5000000000000001E-2</v>
      </c>
      <c r="M20">
        <v>2.3E-2</v>
      </c>
      <c r="N20">
        <v>1.0999999999999999E-2</v>
      </c>
      <c r="O20">
        <v>3.0000000000000001E-3</v>
      </c>
      <c r="P20">
        <v>3.3999999999999998E-3</v>
      </c>
      <c r="S20" t="s">
        <v>395</v>
      </c>
      <c r="T20">
        <v>0.37</v>
      </c>
      <c r="U20">
        <v>4.2000000000000003E-2</v>
      </c>
    </row>
    <row r="21" spans="2:21" x14ac:dyDescent="0.35">
      <c r="B21" t="s">
        <v>376</v>
      </c>
      <c r="F21">
        <v>5</v>
      </c>
      <c r="G21">
        <v>3.3000000000000002E-2</v>
      </c>
      <c r="H21">
        <v>4.3999999999999997E-2</v>
      </c>
      <c r="I21">
        <v>4.4999999999999998E-2</v>
      </c>
      <c r="J21">
        <v>4.2999999999999997E-2</v>
      </c>
      <c r="K21">
        <v>4.2000000000000003E-2</v>
      </c>
      <c r="L21">
        <v>3.5999999999999997E-2</v>
      </c>
      <c r="M21">
        <v>2.7E-2</v>
      </c>
      <c r="N21">
        <v>1.4E-2</v>
      </c>
      <c r="O21">
        <v>1.6E-2</v>
      </c>
      <c r="P21">
        <v>4.0000000000000001E-3</v>
      </c>
      <c r="S21" t="s">
        <v>396</v>
      </c>
      <c r="T21">
        <v>0.12</v>
      </c>
      <c r="U21">
        <v>3.1E-2</v>
      </c>
    </row>
    <row r="22" spans="2:21" x14ac:dyDescent="0.35">
      <c r="F22">
        <v>6</v>
      </c>
      <c r="G22">
        <v>8.0000000000000002E-3</v>
      </c>
      <c r="H22">
        <v>4.0000000000000001E-3</v>
      </c>
      <c r="I22">
        <v>6.0000000000000001E-3</v>
      </c>
      <c r="J22">
        <v>2.4E-2</v>
      </c>
      <c r="K22">
        <v>6.0000000000000001E-3</v>
      </c>
      <c r="L22">
        <v>3.0000000000000001E-3</v>
      </c>
      <c r="M22">
        <v>8.6E-3</v>
      </c>
      <c r="N22">
        <v>2E-3</v>
      </c>
      <c r="O22">
        <v>8.0000000000000007E-5</v>
      </c>
      <c r="P22">
        <v>4.0000000000000003E-5</v>
      </c>
      <c r="S22" s="11" t="s">
        <v>397</v>
      </c>
      <c r="T22">
        <v>5.0000000000000001E-3</v>
      </c>
      <c r="U22">
        <v>1.4E-2</v>
      </c>
    </row>
    <row r="23" spans="2:21" x14ac:dyDescent="0.35">
      <c r="F23">
        <v>7</v>
      </c>
      <c r="G23">
        <v>0.02</v>
      </c>
      <c r="H23">
        <v>2.4E-2</v>
      </c>
      <c r="I23">
        <v>2.1000000000000001E-2</v>
      </c>
      <c r="J23">
        <v>2.5000000000000001E-3</v>
      </c>
      <c r="K23">
        <v>8.0000000000000002E-3</v>
      </c>
      <c r="L23">
        <v>3.5000000000000003E-2</v>
      </c>
      <c r="M23">
        <v>3.3000000000000002E-2</v>
      </c>
      <c r="N23">
        <v>1.2999999999999999E-2</v>
      </c>
      <c r="O23">
        <v>3.2000000000000002E-3</v>
      </c>
      <c r="P23">
        <v>8.9999999999999993E-3</v>
      </c>
      <c r="S23" t="s">
        <v>398</v>
      </c>
      <c r="T23">
        <v>7.0000000000000007E-2</v>
      </c>
      <c r="U23">
        <v>8.9999999999999993E-3</v>
      </c>
    </row>
    <row r="24" spans="2:21" x14ac:dyDescent="0.35">
      <c r="F24">
        <v>8</v>
      </c>
      <c r="G24">
        <v>0.03</v>
      </c>
      <c r="H24">
        <v>4.2000000000000003E-2</v>
      </c>
      <c r="I24">
        <v>4.3999999999999997E-2</v>
      </c>
      <c r="J24">
        <v>0.03</v>
      </c>
      <c r="K24">
        <v>4.2999999999999997E-2</v>
      </c>
      <c r="L24">
        <v>4.1000000000000002E-2</v>
      </c>
      <c r="M24">
        <v>3.3000000000000002E-2</v>
      </c>
      <c r="N24">
        <v>1.9E-2</v>
      </c>
      <c r="O24">
        <v>5.7000000000000002E-3</v>
      </c>
      <c r="P24">
        <v>8.9999999999999993E-3</v>
      </c>
      <c r="S24" t="s">
        <v>399</v>
      </c>
      <c r="T24">
        <v>0.17</v>
      </c>
      <c r="U24">
        <v>2.3E-2</v>
      </c>
    </row>
    <row r="25" spans="2:21" x14ac:dyDescent="0.35">
      <c r="F25">
        <v>9</v>
      </c>
      <c r="G25">
        <v>2.4E-2</v>
      </c>
      <c r="H25">
        <v>3.1E-2</v>
      </c>
      <c r="I25">
        <v>4.4999999999999998E-2</v>
      </c>
      <c r="J25">
        <v>0.04</v>
      </c>
      <c r="K25">
        <v>4.2999999999999997E-2</v>
      </c>
      <c r="L25">
        <v>3.7999999999999999E-2</v>
      </c>
      <c r="M25">
        <v>3.2000000000000001E-2</v>
      </c>
      <c r="N25">
        <v>2.1000000000000001E-2</v>
      </c>
      <c r="O25">
        <v>3.8999999999999998E-3</v>
      </c>
      <c r="P25">
        <v>4.0000000000000001E-3</v>
      </c>
      <c r="S25" t="s">
        <v>400</v>
      </c>
      <c r="T25">
        <v>0.02</v>
      </c>
      <c r="U25">
        <v>3.1E-2</v>
      </c>
    </row>
    <row r="26" spans="2:21" x14ac:dyDescent="0.35">
      <c r="F26">
        <v>10</v>
      </c>
      <c r="G26">
        <v>1.2999999999999999E-2</v>
      </c>
      <c r="H26">
        <v>1.4E-2</v>
      </c>
      <c r="I26">
        <v>1.9E-2</v>
      </c>
      <c r="J26">
        <v>0.02</v>
      </c>
      <c r="K26">
        <v>2.4E-2</v>
      </c>
      <c r="L26">
        <v>1.7999999999999999E-2</v>
      </c>
      <c r="M26">
        <v>0.01</v>
      </c>
      <c r="N26">
        <v>8.9999999999999993E-3</v>
      </c>
      <c r="O26">
        <v>5.4000000000000003E-3</v>
      </c>
      <c r="P26">
        <v>2E-3</v>
      </c>
      <c r="S26" t="s">
        <v>401</v>
      </c>
      <c r="T26">
        <v>0.21</v>
      </c>
      <c r="U26">
        <v>3.6999999999999998E-2</v>
      </c>
    </row>
    <row r="27" spans="2:21" x14ac:dyDescent="0.35">
      <c r="G27" t="s">
        <v>366</v>
      </c>
      <c r="H27" t="s">
        <v>367</v>
      </c>
      <c r="I27" t="s">
        <v>368</v>
      </c>
      <c r="J27" t="s">
        <v>369</v>
      </c>
      <c r="K27" t="s">
        <v>370</v>
      </c>
      <c r="L27" t="s">
        <v>371</v>
      </c>
      <c r="M27" t="s">
        <v>372</v>
      </c>
      <c r="N27" t="s">
        <v>373</v>
      </c>
      <c r="O27" t="s">
        <v>374</v>
      </c>
      <c r="P27" t="s">
        <v>375</v>
      </c>
      <c r="S27" t="s">
        <v>402</v>
      </c>
      <c r="T27">
        <v>0.47</v>
      </c>
      <c r="U27">
        <v>4.4999999999999998E-2</v>
      </c>
    </row>
    <row r="28" spans="2:21" x14ac:dyDescent="0.35">
      <c r="S28" t="s">
        <v>403</v>
      </c>
      <c r="T28">
        <v>0.94</v>
      </c>
      <c r="U28">
        <v>6.0000000000000001E-3</v>
      </c>
    </row>
    <row r="29" spans="2:21" x14ac:dyDescent="0.35">
      <c r="S29" t="s">
        <v>404</v>
      </c>
      <c r="T29">
        <v>0.74</v>
      </c>
      <c r="U29">
        <v>2.1000000000000001E-2</v>
      </c>
    </row>
    <row r="30" spans="2:21" x14ac:dyDescent="0.35">
      <c r="S30" t="s">
        <v>405</v>
      </c>
      <c r="T30">
        <v>0.3</v>
      </c>
      <c r="U30">
        <v>4.3999999999999997E-2</v>
      </c>
    </row>
    <row r="31" spans="2:21" x14ac:dyDescent="0.35">
      <c r="S31" t="s">
        <v>406</v>
      </c>
      <c r="T31">
        <v>0.08</v>
      </c>
      <c r="U31">
        <v>4.4999999999999998E-2</v>
      </c>
    </row>
    <row r="32" spans="2:21" x14ac:dyDescent="0.35">
      <c r="S32" s="11" t="s">
        <v>407</v>
      </c>
      <c r="T32">
        <v>0.02</v>
      </c>
      <c r="U32">
        <v>1.9E-2</v>
      </c>
    </row>
    <row r="33" spans="19:21" x14ac:dyDescent="0.35">
      <c r="S33" t="s">
        <v>408</v>
      </c>
      <c r="T33">
        <v>0.12</v>
      </c>
      <c r="U33">
        <v>8.0000000000000002E-3</v>
      </c>
    </row>
    <row r="34" spans="19:21" x14ac:dyDescent="0.35">
      <c r="S34" t="s">
        <v>409</v>
      </c>
      <c r="T34">
        <v>0.18</v>
      </c>
      <c r="U34">
        <v>2.1000000000000001E-2</v>
      </c>
    </row>
    <row r="35" spans="19:21" x14ac:dyDescent="0.35">
      <c r="S35" t="s">
        <v>410</v>
      </c>
      <c r="T35">
        <v>7.0000000000000007E-2</v>
      </c>
      <c r="U35">
        <v>2.8000000000000001E-2</v>
      </c>
    </row>
    <row r="36" spans="19:21" x14ac:dyDescent="0.35">
      <c r="S36" t="s">
        <v>411</v>
      </c>
      <c r="T36">
        <v>0.08</v>
      </c>
      <c r="U36">
        <v>3.5000000000000003E-2</v>
      </c>
    </row>
    <row r="37" spans="19:21" x14ac:dyDescent="0.35">
      <c r="S37" t="s">
        <v>412</v>
      </c>
      <c r="T37">
        <v>0.46</v>
      </c>
      <c r="U37">
        <v>4.2999999999999997E-2</v>
      </c>
    </row>
    <row r="38" spans="19:21" x14ac:dyDescent="0.35">
      <c r="S38" t="s">
        <v>413</v>
      </c>
      <c r="T38">
        <v>0.98</v>
      </c>
      <c r="U38">
        <v>2.4E-2</v>
      </c>
    </row>
    <row r="39" spans="19:21" x14ac:dyDescent="0.35">
      <c r="S39" t="s">
        <v>414</v>
      </c>
      <c r="T39">
        <v>0.84</v>
      </c>
      <c r="U39">
        <v>2.5000000000000001E-3</v>
      </c>
    </row>
    <row r="40" spans="19:21" x14ac:dyDescent="0.35">
      <c r="S40" t="s">
        <v>415</v>
      </c>
      <c r="T40">
        <v>0.42</v>
      </c>
      <c r="U40">
        <v>0.03</v>
      </c>
    </row>
    <row r="41" spans="19:21" x14ac:dyDescent="0.35">
      <c r="S41" t="s">
        <v>416</v>
      </c>
      <c r="T41">
        <v>0.05</v>
      </c>
      <c r="U41">
        <v>0.04</v>
      </c>
    </row>
    <row r="42" spans="19:21" x14ac:dyDescent="0.35">
      <c r="S42" s="11" t="s">
        <v>417</v>
      </c>
      <c r="T42">
        <v>0.05</v>
      </c>
      <c r="U42">
        <v>0.02</v>
      </c>
    </row>
    <row r="43" spans="19:21" x14ac:dyDescent="0.35">
      <c r="S43" t="s">
        <v>418</v>
      </c>
      <c r="T43">
        <v>0.06</v>
      </c>
      <c r="U43">
        <v>5.0000000000000001E-3</v>
      </c>
    </row>
    <row r="44" spans="19:21" x14ac:dyDescent="0.35">
      <c r="S44" t="s">
        <v>419</v>
      </c>
      <c r="T44">
        <v>0.19</v>
      </c>
      <c r="U44">
        <v>1.7999999999999999E-2</v>
      </c>
    </row>
    <row r="45" spans="19:21" x14ac:dyDescent="0.35">
      <c r="S45" t="s">
        <v>420</v>
      </c>
      <c r="T45">
        <v>0.1</v>
      </c>
      <c r="U45">
        <v>2.5999999999999999E-2</v>
      </c>
    </row>
    <row r="46" spans="19:21" x14ac:dyDescent="0.35">
      <c r="S46" t="s">
        <v>421</v>
      </c>
      <c r="T46">
        <v>0.04</v>
      </c>
      <c r="U46">
        <v>3.3000000000000002E-2</v>
      </c>
    </row>
    <row r="47" spans="19:21" x14ac:dyDescent="0.35">
      <c r="S47" t="s">
        <v>422</v>
      </c>
      <c r="T47">
        <v>0.51</v>
      </c>
      <c r="U47">
        <v>4.2000000000000003E-2</v>
      </c>
    </row>
    <row r="48" spans="19:21" x14ac:dyDescent="0.35">
      <c r="S48" t="s">
        <v>423</v>
      </c>
      <c r="T48">
        <v>0.98</v>
      </c>
      <c r="U48">
        <v>6.0000000000000001E-3</v>
      </c>
    </row>
    <row r="49" spans="19:21" x14ac:dyDescent="0.35">
      <c r="S49" t="s">
        <v>424</v>
      </c>
      <c r="T49">
        <v>0.87</v>
      </c>
      <c r="U49">
        <v>8.0000000000000002E-3</v>
      </c>
    </row>
    <row r="50" spans="19:21" x14ac:dyDescent="0.35">
      <c r="S50" t="s">
        <v>425</v>
      </c>
      <c r="T50">
        <v>0.43</v>
      </c>
      <c r="U50">
        <v>4.2999999999999997E-2</v>
      </c>
    </row>
    <row r="51" spans="19:21" x14ac:dyDescent="0.35">
      <c r="S51" t="s">
        <v>426</v>
      </c>
      <c r="T51">
        <v>0.06</v>
      </c>
      <c r="U51">
        <v>4.2999999999999997E-2</v>
      </c>
    </row>
    <row r="52" spans="19:21" x14ac:dyDescent="0.35">
      <c r="S52" s="11" t="s">
        <v>427</v>
      </c>
      <c r="T52">
        <v>0.05</v>
      </c>
      <c r="U52">
        <v>2.4E-2</v>
      </c>
    </row>
    <row r="53" spans="19:21" x14ac:dyDescent="0.35">
      <c r="S53" t="s">
        <v>428</v>
      </c>
      <c r="T53">
        <v>0.11</v>
      </c>
      <c r="U53">
        <v>6.0000000000000001E-3</v>
      </c>
    </row>
    <row r="54" spans="19:21" x14ac:dyDescent="0.35">
      <c r="S54" t="s">
        <v>429</v>
      </c>
      <c r="T54">
        <v>0.17</v>
      </c>
      <c r="U54">
        <v>1.7999999999999999E-2</v>
      </c>
    </row>
    <row r="55" spans="19:21" x14ac:dyDescent="0.35">
      <c r="S55" t="s">
        <v>430</v>
      </c>
      <c r="T55">
        <v>0.08</v>
      </c>
      <c r="U55">
        <v>2.1000000000000001E-2</v>
      </c>
    </row>
    <row r="56" spans="19:21" x14ac:dyDescent="0.35">
      <c r="S56" t="s">
        <v>431</v>
      </c>
      <c r="T56">
        <v>7.0000000000000007E-2</v>
      </c>
      <c r="U56">
        <v>2.5000000000000001E-2</v>
      </c>
    </row>
    <row r="57" spans="19:21" x14ac:dyDescent="0.35">
      <c r="S57" t="s">
        <v>432</v>
      </c>
      <c r="T57">
        <v>0.41</v>
      </c>
      <c r="U57">
        <v>3.5999999999999997E-2</v>
      </c>
    </row>
    <row r="58" spans="19:21" x14ac:dyDescent="0.35">
      <c r="S58" t="s">
        <v>433</v>
      </c>
      <c r="T58">
        <v>1.02</v>
      </c>
      <c r="U58">
        <v>3.0000000000000001E-3</v>
      </c>
    </row>
    <row r="59" spans="19:21" x14ac:dyDescent="0.35">
      <c r="S59" t="s">
        <v>434</v>
      </c>
      <c r="T59">
        <v>0.91</v>
      </c>
      <c r="U59">
        <v>3.5000000000000003E-2</v>
      </c>
    </row>
    <row r="60" spans="19:21" x14ac:dyDescent="0.35">
      <c r="S60" t="s">
        <v>435</v>
      </c>
      <c r="T60">
        <v>0.41</v>
      </c>
      <c r="U60">
        <v>4.1000000000000002E-2</v>
      </c>
    </row>
    <row r="61" spans="19:21" x14ac:dyDescent="0.35">
      <c r="S61" t="s">
        <v>436</v>
      </c>
      <c r="T61">
        <v>0.06</v>
      </c>
      <c r="U61">
        <v>3.7999999999999999E-2</v>
      </c>
    </row>
    <row r="62" spans="19:21" x14ac:dyDescent="0.35">
      <c r="S62" s="11" t="s">
        <v>437</v>
      </c>
      <c r="T62">
        <v>0.11</v>
      </c>
      <c r="U62">
        <v>1.7999999999999999E-2</v>
      </c>
    </row>
    <row r="63" spans="19:21" x14ac:dyDescent="0.35">
      <c r="S63" t="s">
        <v>438</v>
      </c>
      <c r="T63">
        <v>0.05</v>
      </c>
      <c r="U63">
        <v>7.0000000000000001E-3</v>
      </c>
    </row>
    <row r="64" spans="19:21" x14ac:dyDescent="0.35">
      <c r="S64" t="s">
        <v>439</v>
      </c>
      <c r="T64">
        <v>0.15</v>
      </c>
      <c r="U64">
        <v>1.6E-2</v>
      </c>
    </row>
    <row r="65" spans="19:21" x14ac:dyDescent="0.35">
      <c r="S65" t="s">
        <v>440</v>
      </c>
      <c r="T65">
        <v>0.05</v>
      </c>
      <c r="U65">
        <v>1.7000000000000001E-2</v>
      </c>
    </row>
    <row r="66" spans="19:21" x14ac:dyDescent="0.35">
      <c r="S66" t="s">
        <v>441</v>
      </c>
      <c r="T66">
        <v>0.14000000000000001</v>
      </c>
      <c r="U66">
        <v>2.3E-2</v>
      </c>
    </row>
    <row r="67" spans="19:21" x14ac:dyDescent="0.35">
      <c r="S67" t="s">
        <v>442</v>
      </c>
      <c r="T67">
        <v>0.63</v>
      </c>
      <c r="U67">
        <v>2.7E-2</v>
      </c>
    </row>
    <row r="68" spans="19:21" x14ac:dyDescent="0.35">
      <c r="S68" t="s">
        <v>443</v>
      </c>
      <c r="T68">
        <v>1.07</v>
      </c>
      <c r="U68">
        <v>8.6E-3</v>
      </c>
    </row>
    <row r="69" spans="19:21" x14ac:dyDescent="0.35">
      <c r="S69" t="s">
        <v>444</v>
      </c>
      <c r="T69">
        <v>0.7</v>
      </c>
      <c r="U69">
        <v>3.3000000000000002E-2</v>
      </c>
    </row>
    <row r="70" spans="19:21" x14ac:dyDescent="0.35">
      <c r="S70" t="s">
        <v>445</v>
      </c>
      <c r="T70">
        <v>0.23</v>
      </c>
      <c r="U70">
        <v>3.3000000000000002E-2</v>
      </c>
    </row>
    <row r="71" spans="19:21" x14ac:dyDescent="0.35">
      <c r="S71" t="s">
        <v>446</v>
      </c>
      <c r="T71">
        <v>0.11</v>
      </c>
      <c r="U71">
        <v>3.2000000000000001E-2</v>
      </c>
    </row>
    <row r="72" spans="19:21" x14ac:dyDescent="0.35">
      <c r="S72" s="11" t="s">
        <v>447</v>
      </c>
      <c r="T72">
        <v>0.13</v>
      </c>
      <c r="U72">
        <v>0.01</v>
      </c>
    </row>
    <row r="73" spans="19:21" x14ac:dyDescent="0.35">
      <c r="S73" t="s">
        <v>448</v>
      </c>
      <c r="T73">
        <v>0.09</v>
      </c>
      <c r="U73">
        <v>3.8E-3</v>
      </c>
    </row>
    <row r="74" spans="19:21" x14ac:dyDescent="0.35">
      <c r="S74" t="s">
        <v>449</v>
      </c>
      <c r="T74">
        <v>0.11</v>
      </c>
      <c r="U74">
        <v>9.4000000000000004E-3</v>
      </c>
    </row>
    <row r="75" spans="19:21" x14ac:dyDescent="0.35">
      <c r="S75" t="s">
        <v>450</v>
      </c>
      <c r="T75">
        <v>3.3000000000000002E-2</v>
      </c>
      <c r="U75">
        <v>9.1000000000000004E-3</v>
      </c>
    </row>
    <row r="76" spans="19:21" x14ac:dyDescent="0.35">
      <c r="S76" t="s">
        <v>451</v>
      </c>
      <c r="T76">
        <v>0.33</v>
      </c>
      <c r="U76">
        <v>1.0999999999999999E-2</v>
      </c>
    </row>
    <row r="77" spans="19:21" x14ac:dyDescent="0.35">
      <c r="S77" t="s">
        <v>452</v>
      </c>
      <c r="T77">
        <v>0.72</v>
      </c>
      <c r="U77">
        <v>1.4E-2</v>
      </c>
    </row>
    <row r="78" spans="19:21" x14ac:dyDescent="0.35">
      <c r="S78" t="s">
        <v>453</v>
      </c>
      <c r="T78">
        <v>1.07</v>
      </c>
      <c r="U78">
        <v>2E-3</v>
      </c>
    </row>
    <row r="79" spans="19:21" x14ac:dyDescent="0.35">
      <c r="S79" t="s">
        <v>454</v>
      </c>
      <c r="T79">
        <v>0.69</v>
      </c>
      <c r="U79">
        <v>1.2999999999999999E-2</v>
      </c>
    </row>
    <row r="80" spans="19:21" x14ac:dyDescent="0.35">
      <c r="S80" t="s">
        <v>455</v>
      </c>
      <c r="T80">
        <v>0.2</v>
      </c>
      <c r="U80">
        <v>1.9E-2</v>
      </c>
    </row>
    <row r="81" spans="19:21" x14ac:dyDescent="0.35">
      <c r="S81" t="s">
        <v>456</v>
      </c>
      <c r="T81">
        <v>0.01</v>
      </c>
      <c r="U81">
        <v>2.1000000000000001E-2</v>
      </c>
    </row>
    <row r="82" spans="19:21" x14ac:dyDescent="0.35">
      <c r="S82" s="11" t="s">
        <v>457</v>
      </c>
      <c r="T82">
        <v>0.19</v>
      </c>
      <c r="U82">
        <v>8.9999999999999993E-3</v>
      </c>
    </row>
    <row r="83" spans="19:21" x14ac:dyDescent="0.35">
      <c r="S83" t="s">
        <v>458</v>
      </c>
      <c r="T83">
        <v>0.13</v>
      </c>
      <c r="U83">
        <v>2.0999999999999999E-3</v>
      </c>
    </row>
    <row r="84" spans="19:21" x14ac:dyDescent="0.35">
      <c r="S84" t="s">
        <v>459</v>
      </c>
      <c r="T84">
        <v>0.09</v>
      </c>
      <c r="U84">
        <v>4.0000000000000001E-3</v>
      </c>
    </row>
    <row r="85" spans="19:21" x14ac:dyDescent="0.35">
      <c r="S85" t="s">
        <v>460</v>
      </c>
      <c r="T85">
        <v>6.3E-2</v>
      </c>
      <c r="U85">
        <v>4.0000000000000001E-3</v>
      </c>
    </row>
    <row r="86" spans="19:21" x14ac:dyDescent="0.35">
      <c r="S86" t="s">
        <v>461</v>
      </c>
      <c r="T86">
        <v>0.34399999999999997</v>
      </c>
      <c r="U86">
        <v>3.0000000000000001E-3</v>
      </c>
    </row>
    <row r="87" spans="19:21" x14ac:dyDescent="0.35">
      <c r="S87" t="s">
        <v>462</v>
      </c>
      <c r="T87">
        <v>0.64</v>
      </c>
      <c r="U87">
        <v>1.6E-2</v>
      </c>
    </row>
    <row r="88" spans="19:21" x14ac:dyDescent="0.35">
      <c r="S88" t="s">
        <v>463</v>
      </c>
      <c r="T88">
        <v>1.02</v>
      </c>
      <c r="U88">
        <v>8.0000000000000007E-5</v>
      </c>
    </row>
    <row r="89" spans="19:21" x14ac:dyDescent="0.35">
      <c r="S89" t="s">
        <v>464</v>
      </c>
      <c r="T89">
        <v>0.39</v>
      </c>
      <c r="U89">
        <v>3.2000000000000002E-3</v>
      </c>
    </row>
    <row r="90" spans="19:21" x14ac:dyDescent="0.35">
      <c r="S90" t="s">
        <v>465</v>
      </c>
      <c r="T90">
        <v>0.09</v>
      </c>
      <c r="U90">
        <v>5.7000000000000002E-3</v>
      </c>
    </row>
    <row r="91" spans="19:21" x14ac:dyDescent="0.35">
      <c r="S91" t="s">
        <v>466</v>
      </c>
      <c r="T91">
        <v>7.0000000000000007E-2</v>
      </c>
      <c r="U91">
        <v>3.8999999999999998E-3</v>
      </c>
    </row>
    <row r="92" spans="19:21" x14ac:dyDescent="0.35">
      <c r="S92" s="11" t="s">
        <v>467</v>
      </c>
      <c r="T92">
        <v>0.13</v>
      </c>
      <c r="U92">
        <v>5.4000000000000003E-3</v>
      </c>
    </row>
    <row r="93" spans="19:21" x14ac:dyDescent="0.35">
      <c r="S93" t="s">
        <v>468</v>
      </c>
      <c r="T93">
        <v>6.5000000000000002E-2</v>
      </c>
      <c r="U93">
        <v>1.1000000000000001E-3</v>
      </c>
    </row>
    <row r="94" spans="19:21" x14ac:dyDescent="0.35">
      <c r="S94" t="s">
        <v>469</v>
      </c>
      <c r="T94">
        <v>9.2999999999999999E-2</v>
      </c>
      <c r="U94">
        <v>1.9E-3</v>
      </c>
    </row>
    <row r="95" spans="19:21" x14ac:dyDescent="0.35">
      <c r="S95" t="s">
        <v>470</v>
      </c>
      <c r="T95">
        <v>0.11799999999999999</v>
      </c>
      <c r="U95">
        <v>2E-3</v>
      </c>
    </row>
    <row r="96" spans="19:21" x14ac:dyDescent="0.35">
      <c r="S96" t="s">
        <v>471</v>
      </c>
      <c r="T96">
        <v>0.12</v>
      </c>
      <c r="U96">
        <v>3.3999999999999998E-3</v>
      </c>
    </row>
    <row r="97" spans="19:21" x14ac:dyDescent="0.35">
      <c r="S97" t="s">
        <v>472</v>
      </c>
      <c r="T97">
        <v>0.61499999999999999</v>
      </c>
      <c r="U97">
        <v>4.0000000000000001E-3</v>
      </c>
    </row>
    <row r="98" spans="19:21" x14ac:dyDescent="0.35">
      <c r="S98" t="s">
        <v>473</v>
      </c>
      <c r="T98">
        <v>0.88300000000000001</v>
      </c>
      <c r="U98">
        <v>4.0000000000000003E-5</v>
      </c>
    </row>
    <row r="99" spans="19:21" x14ac:dyDescent="0.35">
      <c r="S99" t="s">
        <v>474</v>
      </c>
      <c r="T99">
        <v>0.88200000000000001</v>
      </c>
      <c r="U99">
        <v>8.9999999999999993E-3</v>
      </c>
    </row>
    <row r="100" spans="19:21" x14ac:dyDescent="0.35">
      <c r="S100" t="s">
        <v>475</v>
      </c>
      <c r="T100">
        <v>0.11799999999999999</v>
      </c>
      <c r="U100">
        <v>8.9999999999999993E-3</v>
      </c>
    </row>
    <row r="101" spans="19:21" x14ac:dyDescent="0.35">
      <c r="S101" t="s">
        <v>476</v>
      </c>
      <c r="T101">
        <v>0.16600000000000001</v>
      </c>
      <c r="U101">
        <v>4.0000000000000001E-3</v>
      </c>
    </row>
    <row r="102" spans="19:21" x14ac:dyDescent="0.35">
      <c r="S102" s="11" t="s">
        <v>477</v>
      </c>
      <c r="T102">
        <v>0.112</v>
      </c>
      <c r="U102">
        <v>2E-3</v>
      </c>
    </row>
  </sheetData>
  <mergeCells count="2">
    <mergeCell ref="G2:P2"/>
    <mergeCell ref="G16:P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9"/>
  <sheetViews>
    <sheetView tabSelected="1" zoomScale="70" zoomScaleNormal="70" workbookViewId="0">
      <pane ySplit="1" topLeftCell="A2" activePane="bottomLeft" state="frozen"/>
      <selection pane="bottomLeft" activeCell="AB39" sqref="AB39"/>
    </sheetView>
  </sheetViews>
  <sheetFormatPr defaultRowHeight="14.5" x14ac:dyDescent="0.35"/>
  <cols>
    <col min="1" max="4" width="8.7265625" style="2"/>
    <col min="5" max="5" width="8.7265625" style="2" customWidth="1"/>
    <col min="6" max="6" width="9.453125" style="2" customWidth="1"/>
    <col min="7" max="9" width="8.7265625" style="2"/>
    <col min="10" max="10" width="8.7265625" style="6"/>
    <col min="11" max="16384" width="8.7265625" style="2"/>
  </cols>
  <sheetData>
    <row r="1" spans="1:16" s="4" customFormat="1" ht="137" customHeight="1" x14ac:dyDescent="0.35">
      <c r="A1" s="4" t="s">
        <v>9</v>
      </c>
      <c r="B1" s="1" t="s">
        <v>524</v>
      </c>
      <c r="C1" s="4" t="s">
        <v>2</v>
      </c>
      <c r="D1" s="4" t="s">
        <v>1</v>
      </c>
      <c r="E1" s="4" t="s">
        <v>3</v>
      </c>
      <c r="F1" s="4" t="s">
        <v>5</v>
      </c>
      <c r="G1" s="4" t="s">
        <v>4</v>
      </c>
      <c r="H1" s="4" t="s">
        <v>0</v>
      </c>
      <c r="I1" s="4" t="s">
        <v>0</v>
      </c>
      <c r="J1" s="5" t="s">
        <v>6</v>
      </c>
      <c r="K1" s="4" t="s">
        <v>87</v>
      </c>
      <c r="L1" s="4" t="s">
        <v>31</v>
      </c>
      <c r="M1" s="4" t="s">
        <v>89</v>
      </c>
      <c r="N1" s="4" t="s">
        <v>10</v>
      </c>
      <c r="O1" s="4" t="s">
        <v>377</v>
      </c>
      <c r="P1" s="1" t="s">
        <v>376</v>
      </c>
    </row>
    <row r="2" spans="1:16" x14ac:dyDescent="0.35">
      <c r="A2" s="2">
        <v>1.1541999999999999</v>
      </c>
      <c r="B2" s="2">
        <v>1</v>
      </c>
      <c r="C2" s="2">
        <v>1</v>
      </c>
      <c r="D2" s="2">
        <v>1</v>
      </c>
      <c r="E2" s="2">
        <v>0</v>
      </c>
      <c r="F2" s="2">
        <v>2</v>
      </c>
      <c r="G2" s="3">
        <v>1</v>
      </c>
      <c r="H2" s="2" t="s">
        <v>119</v>
      </c>
      <c r="I2" s="2">
        <v>1</v>
      </c>
      <c r="J2" s="6">
        <v>1037</v>
      </c>
      <c r="K2" s="2">
        <v>1</v>
      </c>
      <c r="L2" s="2">
        <v>0</v>
      </c>
      <c r="M2" s="2" t="s">
        <v>265</v>
      </c>
      <c r="N2" s="2">
        <v>252.97081095130832</v>
      </c>
      <c r="O2">
        <v>0.37</v>
      </c>
      <c r="P2">
        <v>4.2000000000000003E-2</v>
      </c>
    </row>
    <row r="3" spans="1:16" x14ac:dyDescent="0.35">
      <c r="A3" s="2">
        <v>1.1541999999999999</v>
      </c>
      <c r="B3" s="2">
        <v>1</v>
      </c>
      <c r="C3" s="2">
        <v>1</v>
      </c>
      <c r="D3" s="2">
        <v>1</v>
      </c>
      <c r="E3" s="2">
        <v>0</v>
      </c>
      <c r="F3" s="2">
        <v>2</v>
      </c>
      <c r="G3" s="3">
        <v>1</v>
      </c>
      <c r="H3" s="2" t="s">
        <v>119</v>
      </c>
      <c r="I3" s="2">
        <v>1</v>
      </c>
      <c r="J3" s="6">
        <v>1037</v>
      </c>
      <c r="K3" s="2">
        <v>2</v>
      </c>
      <c r="L3" s="2">
        <v>0</v>
      </c>
      <c r="M3" s="2" t="s">
        <v>266</v>
      </c>
      <c r="N3" s="2">
        <v>252.97081095130832</v>
      </c>
      <c r="O3">
        <v>0.84</v>
      </c>
      <c r="P3">
        <v>2.5000000000000001E-3</v>
      </c>
    </row>
    <row r="4" spans="1:16" x14ac:dyDescent="0.35">
      <c r="A4" s="2">
        <v>1.1541999999999999</v>
      </c>
      <c r="B4" s="2">
        <v>1</v>
      </c>
      <c r="C4" s="2">
        <v>1</v>
      </c>
      <c r="D4" s="2">
        <v>1</v>
      </c>
      <c r="E4" s="2">
        <v>0</v>
      </c>
      <c r="F4" s="2">
        <v>2</v>
      </c>
      <c r="G4" s="3">
        <v>1</v>
      </c>
      <c r="H4" s="2" t="s">
        <v>119</v>
      </c>
      <c r="I4" s="2">
        <v>1</v>
      </c>
      <c r="J4" s="6">
        <v>1037</v>
      </c>
      <c r="K4" s="2">
        <v>3</v>
      </c>
      <c r="L4" s="2">
        <v>0</v>
      </c>
      <c r="M4" s="2" t="s">
        <v>267</v>
      </c>
      <c r="N4" s="2">
        <v>266.55213767111422</v>
      </c>
      <c r="O4">
        <v>1.02</v>
      </c>
      <c r="P4">
        <v>3.0000000000000001E-3</v>
      </c>
    </row>
    <row r="5" spans="1:16" x14ac:dyDescent="0.35">
      <c r="A5" s="2">
        <v>1.1541999999999999</v>
      </c>
      <c r="B5" s="2">
        <v>1</v>
      </c>
      <c r="C5" s="2">
        <v>1</v>
      </c>
      <c r="D5" s="2">
        <v>1</v>
      </c>
      <c r="E5" s="2">
        <v>0</v>
      </c>
      <c r="F5" s="2">
        <v>2</v>
      </c>
      <c r="G5" s="3">
        <v>1</v>
      </c>
      <c r="H5" s="2" t="s">
        <v>119</v>
      </c>
      <c r="I5" s="2">
        <v>1</v>
      </c>
      <c r="J5" s="6">
        <v>1037</v>
      </c>
      <c r="K5" s="2">
        <v>4</v>
      </c>
      <c r="L5" s="2">
        <v>1</v>
      </c>
      <c r="M5" s="2" t="s">
        <v>268</v>
      </c>
      <c r="N5" s="2">
        <v>168.99508793969852</v>
      </c>
      <c r="O5">
        <v>0.69</v>
      </c>
      <c r="P5">
        <v>1.2999999999999999E-2</v>
      </c>
    </row>
    <row r="6" spans="1:16" x14ac:dyDescent="0.35">
      <c r="A6" s="2">
        <v>1.1541999999999999</v>
      </c>
      <c r="B6" s="2">
        <v>1</v>
      </c>
      <c r="C6" s="2">
        <v>1</v>
      </c>
      <c r="D6" s="2">
        <v>1</v>
      </c>
      <c r="E6" s="2">
        <v>0</v>
      </c>
      <c r="F6" s="2">
        <v>2</v>
      </c>
      <c r="G6" s="3">
        <v>1</v>
      </c>
      <c r="H6" s="2" t="s">
        <v>119</v>
      </c>
      <c r="I6" s="2">
        <v>1</v>
      </c>
      <c r="J6" s="6">
        <v>1037</v>
      </c>
      <c r="K6" s="2">
        <v>5</v>
      </c>
      <c r="L6" s="2">
        <v>1</v>
      </c>
      <c r="M6" s="2" t="s">
        <v>269</v>
      </c>
      <c r="N6" s="2">
        <v>168.99508793969852</v>
      </c>
      <c r="O6">
        <v>1.02</v>
      </c>
      <c r="P6">
        <v>8.0000000000000007E-5</v>
      </c>
    </row>
    <row r="7" spans="1:16" x14ac:dyDescent="0.35">
      <c r="A7" s="2">
        <v>1.1541999999999999</v>
      </c>
      <c r="B7" s="2">
        <v>1</v>
      </c>
      <c r="C7" s="2">
        <v>1</v>
      </c>
      <c r="D7" s="2">
        <v>1</v>
      </c>
      <c r="E7" s="2">
        <v>0</v>
      </c>
      <c r="F7" s="2">
        <v>2</v>
      </c>
      <c r="G7" s="3">
        <v>1</v>
      </c>
      <c r="H7" s="2" t="s">
        <v>119</v>
      </c>
      <c r="I7" s="2">
        <v>1</v>
      </c>
      <c r="J7" s="6">
        <v>1037</v>
      </c>
      <c r="K7" s="2">
        <v>6</v>
      </c>
      <c r="L7" s="2">
        <v>0</v>
      </c>
      <c r="M7" s="2" t="s">
        <v>270</v>
      </c>
      <c r="N7" s="2">
        <v>227.6138078322648</v>
      </c>
      <c r="O7">
        <v>0.16600000000000001</v>
      </c>
      <c r="P7">
        <v>4.0000000000000001E-3</v>
      </c>
    </row>
    <row r="8" spans="1:16" x14ac:dyDescent="0.35">
      <c r="A8" s="2">
        <v>1.1541999999999999</v>
      </c>
      <c r="B8" s="2">
        <v>1</v>
      </c>
      <c r="C8" s="2">
        <v>1</v>
      </c>
      <c r="D8" s="2">
        <v>1</v>
      </c>
      <c r="E8" s="2">
        <v>0</v>
      </c>
      <c r="F8" s="2">
        <v>2</v>
      </c>
      <c r="G8" s="3">
        <v>1</v>
      </c>
      <c r="H8" s="3" t="s">
        <v>120</v>
      </c>
      <c r="I8" s="3">
        <v>2</v>
      </c>
      <c r="J8" s="10">
        <v>1152</v>
      </c>
      <c r="K8" s="3">
        <v>1</v>
      </c>
      <c r="L8" s="3">
        <v>0</v>
      </c>
      <c r="M8" s="3" t="s">
        <v>271</v>
      </c>
      <c r="N8" s="3">
        <v>640.40499999999997</v>
      </c>
      <c r="O8">
        <v>0.03</v>
      </c>
      <c r="P8">
        <v>3.0000000000000001E-3</v>
      </c>
    </row>
    <row r="9" spans="1:16" x14ac:dyDescent="0.35">
      <c r="A9" s="2">
        <v>1.1541999999999999</v>
      </c>
      <c r="B9" s="2">
        <v>1</v>
      </c>
      <c r="C9" s="2">
        <v>1</v>
      </c>
      <c r="D9" s="2">
        <v>1</v>
      </c>
      <c r="E9" s="2">
        <v>0</v>
      </c>
      <c r="F9" s="2">
        <v>2</v>
      </c>
      <c r="G9" s="3">
        <v>1</v>
      </c>
      <c r="H9" s="3" t="s">
        <v>120</v>
      </c>
      <c r="I9" s="3">
        <v>2</v>
      </c>
      <c r="J9" s="7" t="s">
        <v>90</v>
      </c>
      <c r="K9" s="3">
        <v>2</v>
      </c>
      <c r="L9" s="3">
        <v>0</v>
      </c>
      <c r="M9" s="3" t="s">
        <v>272</v>
      </c>
      <c r="N9" s="3">
        <v>640.40499999999997</v>
      </c>
      <c r="O9">
        <v>5.0000000000000001E-3</v>
      </c>
      <c r="P9">
        <v>1.4E-2</v>
      </c>
    </row>
    <row r="10" spans="1:16" x14ac:dyDescent="0.35">
      <c r="A10" s="2">
        <v>1.1541999999999999</v>
      </c>
      <c r="B10" s="2">
        <v>1</v>
      </c>
      <c r="C10" s="2">
        <v>1</v>
      </c>
      <c r="D10" s="2">
        <v>1</v>
      </c>
      <c r="E10" s="2">
        <v>0</v>
      </c>
      <c r="F10" s="2">
        <v>2</v>
      </c>
      <c r="G10" s="3">
        <v>1</v>
      </c>
      <c r="H10" s="3" t="s">
        <v>120</v>
      </c>
      <c r="I10" s="3">
        <v>2</v>
      </c>
      <c r="J10" s="7" t="s">
        <v>90</v>
      </c>
      <c r="K10" s="3">
        <v>3</v>
      </c>
      <c r="L10" s="3">
        <v>0</v>
      </c>
      <c r="M10" s="3" t="s">
        <v>273</v>
      </c>
      <c r="N10" s="3">
        <v>291.97399999999999</v>
      </c>
      <c r="O10">
        <v>0.11</v>
      </c>
      <c r="P10">
        <v>3.2000000000000001E-2</v>
      </c>
    </row>
    <row r="11" spans="1:16" x14ac:dyDescent="0.35">
      <c r="A11" s="2">
        <v>1.1541999999999999</v>
      </c>
      <c r="B11" s="2">
        <v>1</v>
      </c>
      <c r="C11" s="2">
        <v>1</v>
      </c>
      <c r="D11" s="2">
        <v>1</v>
      </c>
      <c r="E11" s="2">
        <v>0</v>
      </c>
      <c r="F11" s="2">
        <v>2</v>
      </c>
      <c r="G11" s="3">
        <v>1</v>
      </c>
      <c r="H11" s="3" t="s">
        <v>120</v>
      </c>
      <c r="I11" s="3">
        <v>2</v>
      </c>
      <c r="J11" s="7" t="s">
        <v>90</v>
      </c>
      <c r="K11" s="3">
        <v>4</v>
      </c>
      <c r="L11" s="3">
        <v>1</v>
      </c>
      <c r="M11" s="3" t="s">
        <v>274</v>
      </c>
      <c r="N11" s="3">
        <v>88.262</v>
      </c>
      <c r="O11">
        <v>0.13</v>
      </c>
      <c r="P11">
        <v>5.4000000000000003E-3</v>
      </c>
    </row>
    <row r="12" spans="1:16" x14ac:dyDescent="0.35">
      <c r="A12" s="2">
        <v>1.1541999999999999</v>
      </c>
      <c r="B12" s="2">
        <v>1</v>
      </c>
      <c r="C12" s="2">
        <v>1</v>
      </c>
      <c r="D12" s="2">
        <v>1</v>
      </c>
      <c r="E12" s="2">
        <v>0</v>
      </c>
      <c r="F12" s="2">
        <v>2</v>
      </c>
      <c r="G12" s="3">
        <v>1</v>
      </c>
      <c r="H12" s="3" t="s">
        <v>120</v>
      </c>
      <c r="I12" s="3">
        <v>2</v>
      </c>
      <c r="J12" s="7" t="s">
        <v>90</v>
      </c>
      <c r="K12" s="3">
        <v>5</v>
      </c>
      <c r="L12" s="3">
        <v>1</v>
      </c>
      <c r="M12" s="3" t="s">
        <v>270</v>
      </c>
      <c r="N12" s="3">
        <v>88.262</v>
      </c>
      <c r="O12">
        <v>0.16600000000000001</v>
      </c>
      <c r="P12">
        <v>4.0000000000000001E-3</v>
      </c>
    </row>
    <row r="13" spans="1:16" x14ac:dyDescent="0.35">
      <c r="A13" s="2">
        <v>1.1541999999999999</v>
      </c>
      <c r="B13" s="2">
        <v>1</v>
      </c>
      <c r="C13" s="2">
        <v>1</v>
      </c>
      <c r="D13" s="2">
        <v>1</v>
      </c>
      <c r="E13" s="2">
        <v>0</v>
      </c>
      <c r="F13" s="2">
        <v>2</v>
      </c>
      <c r="G13" s="3">
        <v>1</v>
      </c>
      <c r="H13" s="3" t="s">
        <v>120</v>
      </c>
      <c r="I13" s="3">
        <v>2</v>
      </c>
      <c r="J13" s="7" t="s">
        <v>90</v>
      </c>
      <c r="K13" s="3">
        <v>6</v>
      </c>
      <c r="L13" s="3">
        <v>0</v>
      </c>
      <c r="M13" s="3" t="s">
        <v>275</v>
      </c>
      <c r="N13" s="3">
        <v>603.74</v>
      </c>
      <c r="O13">
        <v>6.5000000000000002E-2</v>
      </c>
      <c r="P13">
        <v>1.1000000000000001E-3</v>
      </c>
    </row>
    <row r="14" spans="1:16" x14ac:dyDescent="0.35">
      <c r="A14" s="2">
        <v>1.1541999999999999</v>
      </c>
      <c r="B14" s="2">
        <v>1</v>
      </c>
      <c r="C14" s="2">
        <v>1</v>
      </c>
      <c r="D14" s="2">
        <v>1</v>
      </c>
      <c r="E14" s="2">
        <v>0</v>
      </c>
      <c r="F14" s="2">
        <v>2</v>
      </c>
      <c r="G14" s="3">
        <v>1</v>
      </c>
      <c r="H14" s="2" t="s">
        <v>121</v>
      </c>
      <c r="I14" s="2">
        <v>3</v>
      </c>
      <c r="J14" s="6">
        <v>1308</v>
      </c>
      <c r="K14" s="2">
        <v>1</v>
      </c>
      <c r="L14" s="2">
        <v>1</v>
      </c>
      <c r="M14" s="3" t="s">
        <v>276</v>
      </c>
      <c r="N14" s="2">
        <v>68.79148215214002</v>
      </c>
      <c r="O14">
        <v>0.47</v>
      </c>
      <c r="P14">
        <v>4.4999999999999998E-2</v>
      </c>
    </row>
    <row r="15" spans="1:16" x14ac:dyDescent="0.35">
      <c r="A15" s="2">
        <v>1.1541999999999999</v>
      </c>
      <c r="B15" s="2">
        <v>1</v>
      </c>
      <c r="C15" s="2">
        <v>1</v>
      </c>
      <c r="D15" s="2">
        <v>1</v>
      </c>
      <c r="E15" s="2">
        <v>0</v>
      </c>
      <c r="F15" s="2">
        <v>2</v>
      </c>
      <c r="G15" s="3">
        <v>1</v>
      </c>
      <c r="H15" s="2" t="s">
        <v>121</v>
      </c>
      <c r="I15" s="2">
        <v>3</v>
      </c>
      <c r="J15" s="6">
        <v>1308</v>
      </c>
      <c r="K15" s="2">
        <v>2</v>
      </c>
      <c r="L15" s="2">
        <v>1</v>
      </c>
      <c r="M15" s="3" t="s">
        <v>276</v>
      </c>
      <c r="N15" s="2">
        <v>68.79148215214002</v>
      </c>
      <c r="O15">
        <v>0.47</v>
      </c>
      <c r="P15">
        <v>4.4999999999999998E-2</v>
      </c>
    </row>
    <row r="16" spans="1:16" x14ac:dyDescent="0.35">
      <c r="A16" s="2">
        <v>1.1541999999999999</v>
      </c>
      <c r="B16" s="2">
        <v>1</v>
      </c>
      <c r="C16" s="2">
        <v>1</v>
      </c>
      <c r="D16" s="2">
        <v>1</v>
      </c>
      <c r="E16" s="2">
        <v>0</v>
      </c>
      <c r="F16" s="2">
        <v>2</v>
      </c>
      <c r="G16" s="3">
        <v>1</v>
      </c>
      <c r="H16" s="2" t="s">
        <v>121</v>
      </c>
      <c r="I16" s="2">
        <v>3</v>
      </c>
      <c r="J16" s="6">
        <v>1308</v>
      </c>
      <c r="K16" s="2">
        <v>3</v>
      </c>
      <c r="L16" s="2">
        <v>0</v>
      </c>
      <c r="M16" s="3" t="s">
        <v>277</v>
      </c>
      <c r="N16" s="2">
        <v>294.73646161843709</v>
      </c>
      <c r="O16">
        <v>0.91</v>
      </c>
      <c r="P16">
        <v>3.5000000000000003E-2</v>
      </c>
    </row>
    <row r="17" spans="1:16" x14ac:dyDescent="0.35">
      <c r="A17" s="2">
        <v>1.1541999999999999</v>
      </c>
      <c r="B17" s="2">
        <v>1</v>
      </c>
      <c r="C17" s="2">
        <v>1</v>
      </c>
      <c r="D17" s="2">
        <v>1</v>
      </c>
      <c r="E17" s="2">
        <v>0</v>
      </c>
      <c r="F17" s="2">
        <v>2</v>
      </c>
      <c r="G17" s="3">
        <v>1</v>
      </c>
      <c r="H17" s="2" t="s">
        <v>121</v>
      </c>
      <c r="I17" s="2">
        <v>3</v>
      </c>
      <c r="J17" s="6">
        <v>1308</v>
      </c>
      <c r="K17" s="2">
        <v>4</v>
      </c>
      <c r="L17" s="2">
        <v>0</v>
      </c>
      <c r="M17" s="3" t="s">
        <v>279</v>
      </c>
      <c r="N17" s="2">
        <v>294.73646161843709</v>
      </c>
      <c r="O17">
        <v>0.112</v>
      </c>
      <c r="P17">
        <v>2E-3</v>
      </c>
    </row>
    <row r="18" spans="1:16" x14ac:dyDescent="0.35">
      <c r="A18" s="2">
        <v>1.1541999999999999</v>
      </c>
      <c r="B18" s="2">
        <v>1</v>
      </c>
      <c r="C18" s="2">
        <v>1</v>
      </c>
      <c r="D18" s="2">
        <v>1</v>
      </c>
      <c r="E18" s="2">
        <v>0</v>
      </c>
      <c r="F18" s="2">
        <v>2</v>
      </c>
      <c r="G18" s="3">
        <v>1</v>
      </c>
      <c r="H18" s="2" t="s">
        <v>121</v>
      </c>
      <c r="I18" s="2">
        <v>3</v>
      </c>
      <c r="J18" s="6">
        <v>1308</v>
      </c>
      <c r="K18" s="2">
        <v>5</v>
      </c>
      <c r="L18" s="2">
        <v>0</v>
      </c>
      <c r="M18" s="3" t="s">
        <v>278</v>
      </c>
      <c r="N18" s="2">
        <v>654.99066548258543</v>
      </c>
      <c r="O18">
        <v>0.14000000000000001</v>
      </c>
      <c r="P18">
        <v>2.3E-2</v>
      </c>
    </row>
    <row r="19" spans="1:16" x14ac:dyDescent="0.35">
      <c r="A19" s="2">
        <v>1.1541999999999999</v>
      </c>
      <c r="B19" s="2">
        <v>1</v>
      </c>
      <c r="C19" s="2">
        <v>1</v>
      </c>
      <c r="D19" s="2">
        <v>1</v>
      </c>
      <c r="E19" s="2">
        <v>0</v>
      </c>
      <c r="F19" s="2">
        <v>2</v>
      </c>
      <c r="G19" s="3">
        <v>1</v>
      </c>
      <c r="H19" s="2" t="s">
        <v>121</v>
      </c>
      <c r="I19" s="2">
        <v>3</v>
      </c>
      <c r="J19" s="6">
        <v>1308</v>
      </c>
      <c r="K19" s="2">
        <v>6</v>
      </c>
      <c r="L19" s="2">
        <v>0</v>
      </c>
      <c r="M19" s="3" t="s">
        <v>274</v>
      </c>
      <c r="N19" s="2">
        <v>304.89324467163408</v>
      </c>
      <c r="O19">
        <v>0.13</v>
      </c>
      <c r="P19">
        <v>5.4000000000000003E-3</v>
      </c>
    </row>
    <row r="20" spans="1:16" x14ac:dyDescent="0.35">
      <c r="A20" s="2">
        <v>1.1541999999999999</v>
      </c>
      <c r="B20" s="2">
        <v>1</v>
      </c>
      <c r="C20" s="2">
        <v>1</v>
      </c>
      <c r="D20" s="2">
        <v>1</v>
      </c>
      <c r="E20" s="2">
        <v>0</v>
      </c>
      <c r="F20" s="2">
        <v>2</v>
      </c>
      <c r="G20" s="3">
        <v>1</v>
      </c>
      <c r="H20" s="3" t="s">
        <v>122</v>
      </c>
      <c r="I20" s="3">
        <v>4</v>
      </c>
      <c r="J20" s="7" t="s">
        <v>91</v>
      </c>
      <c r="K20" s="3">
        <v>1</v>
      </c>
      <c r="L20" s="3">
        <v>0</v>
      </c>
      <c r="M20" s="3" t="s">
        <v>280</v>
      </c>
      <c r="N20" s="3">
        <v>452.15499999999997</v>
      </c>
      <c r="O20">
        <v>0.13</v>
      </c>
      <c r="P20">
        <v>0.01</v>
      </c>
    </row>
    <row r="21" spans="1:16" x14ac:dyDescent="0.35">
      <c r="A21" s="2">
        <v>1.1541999999999999</v>
      </c>
      <c r="B21" s="2">
        <v>1</v>
      </c>
      <c r="C21" s="2">
        <v>1</v>
      </c>
      <c r="D21" s="2">
        <v>1</v>
      </c>
      <c r="E21" s="2">
        <v>0</v>
      </c>
      <c r="F21" s="2">
        <v>2</v>
      </c>
      <c r="G21" s="3">
        <v>1</v>
      </c>
      <c r="H21" s="3" t="s">
        <v>122</v>
      </c>
      <c r="I21" s="3">
        <v>4</v>
      </c>
      <c r="J21" s="7" t="s">
        <v>91</v>
      </c>
      <c r="K21" s="3">
        <v>2</v>
      </c>
      <c r="L21" s="3">
        <v>1</v>
      </c>
      <c r="M21" s="3" t="s">
        <v>278</v>
      </c>
      <c r="N21" s="3">
        <v>102.70099999999999</v>
      </c>
      <c r="O21">
        <v>0.14000000000000001</v>
      </c>
      <c r="P21">
        <v>2.3E-2</v>
      </c>
    </row>
    <row r="22" spans="1:16" x14ac:dyDescent="0.35">
      <c r="A22" s="2">
        <v>1.1541999999999999</v>
      </c>
      <c r="B22" s="2">
        <v>1</v>
      </c>
      <c r="C22" s="2">
        <v>1</v>
      </c>
      <c r="D22" s="2">
        <v>1</v>
      </c>
      <c r="E22" s="2">
        <v>0</v>
      </c>
      <c r="F22" s="2">
        <v>2</v>
      </c>
      <c r="G22" s="3">
        <v>1</v>
      </c>
      <c r="H22" s="3" t="s">
        <v>122</v>
      </c>
      <c r="I22" s="3">
        <v>4</v>
      </c>
      <c r="J22" s="7" t="s">
        <v>91</v>
      </c>
      <c r="K22" s="3">
        <v>3</v>
      </c>
      <c r="L22" s="3">
        <v>1</v>
      </c>
      <c r="M22" s="3" t="s">
        <v>281</v>
      </c>
      <c r="N22" s="3">
        <v>115.649</v>
      </c>
      <c r="O22">
        <v>0.72</v>
      </c>
      <c r="P22">
        <v>1.4E-2</v>
      </c>
    </row>
    <row r="23" spans="1:16" x14ac:dyDescent="0.35">
      <c r="A23" s="2">
        <v>1.1541999999999999</v>
      </c>
      <c r="B23" s="2">
        <v>1</v>
      </c>
      <c r="C23" s="2">
        <v>1</v>
      </c>
      <c r="D23" s="2">
        <v>1</v>
      </c>
      <c r="E23" s="2">
        <v>0</v>
      </c>
      <c r="F23" s="2">
        <v>2</v>
      </c>
      <c r="G23" s="3">
        <v>1</v>
      </c>
      <c r="H23" s="3" t="s">
        <v>122</v>
      </c>
      <c r="I23" s="3">
        <v>4</v>
      </c>
      <c r="J23" s="7" t="s">
        <v>91</v>
      </c>
      <c r="K23" s="3">
        <v>4</v>
      </c>
      <c r="L23" s="3">
        <v>1</v>
      </c>
      <c r="M23" s="3" t="s">
        <v>282</v>
      </c>
      <c r="N23" s="3">
        <v>102.70099999999999</v>
      </c>
      <c r="O23">
        <v>0.05</v>
      </c>
      <c r="P23">
        <v>1.7000000000000001E-2</v>
      </c>
    </row>
    <row r="24" spans="1:16" x14ac:dyDescent="0.35">
      <c r="A24" s="2">
        <v>1.1541999999999999</v>
      </c>
      <c r="B24" s="2">
        <v>1</v>
      </c>
      <c r="C24" s="2">
        <v>1</v>
      </c>
      <c r="D24" s="2">
        <v>1</v>
      </c>
      <c r="E24" s="2">
        <v>0</v>
      </c>
      <c r="F24" s="2">
        <v>2</v>
      </c>
      <c r="G24" s="3">
        <v>1</v>
      </c>
      <c r="H24" s="3" t="s">
        <v>122</v>
      </c>
      <c r="I24" s="3">
        <v>4</v>
      </c>
      <c r="J24" s="7" t="s">
        <v>91</v>
      </c>
      <c r="K24" s="3">
        <v>5</v>
      </c>
      <c r="L24" s="3">
        <v>1</v>
      </c>
      <c r="M24" s="3" t="s">
        <v>274</v>
      </c>
      <c r="N24" s="3">
        <v>100.92700000000001</v>
      </c>
      <c r="O24">
        <v>0.13</v>
      </c>
      <c r="P24">
        <v>5.4000000000000003E-3</v>
      </c>
    </row>
    <row r="25" spans="1:16" x14ac:dyDescent="0.35">
      <c r="A25" s="2">
        <v>1.1541999999999999</v>
      </c>
      <c r="B25" s="2">
        <v>1</v>
      </c>
      <c r="C25" s="2">
        <v>1</v>
      </c>
      <c r="D25" s="2">
        <v>1</v>
      </c>
      <c r="E25" s="2">
        <v>0</v>
      </c>
      <c r="F25" s="2">
        <v>2</v>
      </c>
      <c r="G25" s="3">
        <v>1</v>
      </c>
      <c r="H25" s="3" t="s">
        <v>122</v>
      </c>
      <c r="I25" s="3">
        <v>4</v>
      </c>
      <c r="J25" s="7" t="s">
        <v>91</v>
      </c>
      <c r="K25" s="3">
        <v>6</v>
      </c>
      <c r="L25" s="3">
        <v>1</v>
      </c>
      <c r="M25" s="3" t="s">
        <v>283</v>
      </c>
      <c r="N25" s="3">
        <v>100.92700000000001</v>
      </c>
      <c r="O25">
        <v>0.09</v>
      </c>
      <c r="P25">
        <v>4.0000000000000001E-3</v>
      </c>
    </row>
    <row r="26" spans="1:16" x14ac:dyDescent="0.35">
      <c r="A26" s="2">
        <v>1.1541999999999999</v>
      </c>
      <c r="B26" s="2">
        <v>1</v>
      </c>
      <c r="C26" s="2">
        <v>1</v>
      </c>
      <c r="D26" s="2">
        <v>1</v>
      </c>
      <c r="E26" s="2">
        <v>0</v>
      </c>
      <c r="F26" s="2">
        <v>2</v>
      </c>
      <c r="G26" s="3">
        <v>1</v>
      </c>
      <c r="H26" s="2" t="s">
        <v>123</v>
      </c>
      <c r="I26" s="2">
        <v>5</v>
      </c>
      <c r="J26" s="6">
        <v>1537</v>
      </c>
      <c r="K26" s="2">
        <v>1</v>
      </c>
      <c r="L26" s="2">
        <v>0</v>
      </c>
      <c r="M26" s="3" t="s">
        <v>265</v>
      </c>
      <c r="N26" s="2">
        <v>1060.4380597816671</v>
      </c>
      <c r="O26">
        <v>0.37</v>
      </c>
      <c r="P26">
        <v>4.2000000000000003E-2</v>
      </c>
    </row>
    <row r="27" spans="1:16" x14ac:dyDescent="0.35">
      <c r="A27" s="2">
        <v>1.1541999999999999</v>
      </c>
      <c r="B27" s="2">
        <v>1</v>
      </c>
      <c r="C27" s="2">
        <v>1</v>
      </c>
      <c r="D27" s="2">
        <v>1</v>
      </c>
      <c r="E27" s="2">
        <v>0</v>
      </c>
      <c r="F27" s="2">
        <v>2</v>
      </c>
      <c r="G27" s="3">
        <v>1</v>
      </c>
      <c r="H27" s="2" t="s">
        <v>123</v>
      </c>
      <c r="I27" s="2">
        <v>5</v>
      </c>
      <c r="J27" s="6">
        <v>1537</v>
      </c>
      <c r="K27" s="2">
        <v>2</v>
      </c>
      <c r="L27" s="2">
        <v>0</v>
      </c>
      <c r="M27" s="3" t="s">
        <v>284</v>
      </c>
      <c r="N27" s="2">
        <v>288.02719234101545</v>
      </c>
      <c r="O27">
        <v>0.11799999999999999</v>
      </c>
      <c r="P27">
        <v>2E-3</v>
      </c>
    </row>
    <row r="28" spans="1:16" x14ac:dyDescent="0.35">
      <c r="A28" s="2">
        <v>1.1541999999999999</v>
      </c>
      <c r="B28" s="2">
        <v>1</v>
      </c>
      <c r="C28" s="2">
        <v>1</v>
      </c>
      <c r="D28" s="2">
        <v>1</v>
      </c>
      <c r="E28" s="2">
        <v>0</v>
      </c>
      <c r="F28" s="2">
        <v>2</v>
      </c>
      <c r="G28" s="3">
        <v>1</v>
      </c>
      <c r="H28" s="2" t="s">
        <v>123</v>
      </c>
      <c r="I28" s="2">
        <v>5</v>
      </c>
      <c r="J28" s="6">
        <v>1537</v>
      </c>
      <c r="K28" s="2">
        <v>3</v>
      </c>
      <c r="L28" s="2">
        <v>1</v>
      </c>
      <c r="M28" s="3" t="s">
        <v>285</v>
      </c>
      <c r="N28" s="2">
        <v>36.006145468722927</v>
      </c>
      <c r="O28">
        <v>0.88200000000000001</v>
      </c>
      <c r="P28">
        <v>8.9999999999999993E-3</v>
      </c>
    </row>
    <row r="29" spans="1:16" x14ac:dyDescent="0.35">
      <c r="A29" s="2">
        <v>1.1541999999999999</v>
      </c>
      <c r="B29" s="2">
        <v>1</v>
      </c>
      <c r="C29" s="2">
        <v>1</v>
      </c>
      <c r="D29" s="2">
        <v>1</v>
      </c>
      <c r="E29" s="2">
        <v>0</v>
      </c>
      <c r="F29" s="2">
        <v>2</v>
      </c>
      <c r="G29" s="3">
        <v>1</v>
      </c>
      <c r="H29" s="2" t="s">
        <v>123</v>
      </c>
      <c r="I29" s="2">
        <v>5</v>
      </c>
      <c r="J29" s="6">
        <v>1537</v>
      </c>
      <c r="K29" s="2">
        <v>4</v>
      </c>
      <c r="L29" s="2">
        <v>1</v>
      </c>
      <c r="M29" s="3" t="s">
        <v>285</v>
      </c>
      <c r="N29" s="2">
        <v>36.006145468722927</v>
      </c>
      <c r="O29">
        <v>0.88200000000000001</v>
      </c>
      <c r="P29">
        <v>8.9999999999999993E-3</v>
      </c>
    </row>
    <row r="30" spans="1:16" x14ac:dyDescent="0.35">
      <c r="A30" s="2">
        <v>1.1541999999999999</v>
      </c>
      <c r="B30" s="2">
        <v>1</v>
      </c>
      <c r="C30" s="2">
        <v>1</v>
      </c>
      <c r="D30" s="2">
        <v>1</v>
      </c>
      <c r="E30" s="2">
        <v>0</v>
      </c>
      <c r="F30" s="2">
        <v>2</v>
      </c>
      <c r="G30" s="3">
        <v>1</v>
      </c>
      <c r="H30" s="2" t="s">
        <v>123</v>
      </c>
      <c r="I30" s="2">
        <v>5</v>
      </c>
      <c r="J30" s="6">
        <v>1537</v>
      </c>
      <c r="K30" s="2">
        <v>5</v>
      </c>
      <c r="L30" s="2">
        <v>1</v>
      </c>
      <c r="M30" s="3" t="s">
        <v>279</v>
      </c>
      <c r="N30" s="2">
        <v>5.6856013689135336</v>
      </c>
      <c r="O30">
        <v>0.112</v>
      </c>
      <c r="P30">
        <v>2E-3</v>
      </c>
    </row>
    <row r="31" spans="1:16" x14ac:dyDescent="0.35">
      <c r="A31" s="2">
        <v>1.1541999999999999</v>
      </c>
      <c r="B31" s="2">
        <v>1</v>
      </c>
      <c r="C31" s="2">
        <v>1</v>
      </c>
      <c r="D31" s="2">
        <v>1</v>
      </c>
      <c r="E31" s="2">
        <v>0</v>
      </c>
      <c r="F31" s="2">
        <v>2</v>
      </c>
      <c r="G31" s="3">
        <v>1</v>
      </c>
      <c r="H31" s="2" t="s">
        <v>123</v>
      </c>
      <c r="I31" s="2">
        <v>5</v>
      </c>
      <c r="J31" s="6">
        <v>1537</v>
      </c>
      <c r="K31" s="2">
        <v>6</v>
      </c>
      <c r="L31" s="2">
        <v>1</v>
      </c>
      <c r="M31" s="3" t="s">
        <v>279</v>
      </c>
      <c r="N31" s="2">
        <v>5.6856013689135336</v>
      </c>
      <c r="O31">
        <v>0.112</v>
      </c>
      <c r="P31">
        <v>2E-3</v>
      </c>
    </row>
    <row r="32" spans="1:16" x14ac:dyDescent="0.35">
      <c r="A32" s="2">
        <v>1.1541999999999999</v>
      </c>
      <c r="B32" s="2">
        <v>1</v>
      </c>
      <c r="C32" s="2">
        <v>1</v>
      </c>
      <c r="D32" s="2">
        <v>1</v>
      </c>
      <c r="E32" s="2">
        <v>0</v>
      </c>
      <c r="F32" s="2">
        <v>2</v>
      </c>
      <c r="G32" s="3">
        <v>1</v>
      </c>
      <c r="H32" s="3" t="s">
        <v>124</v>
      </c>
      <c r="I32" s="3">
        <v>6</v>
      </c>
      <c r="J32" s="7" t="s">
        <v>92</v>
      </c>
      <c r="K32" s="3">
        <v>1</v>
      </c>
      <c r="L32" s="3">
        <v>0</v>
      </c>
      <c r="M32" s="3" t="s">
        <v>286</v>
      </c>
      <c r="N32" s="3">
        <v>693.74900000000002</v>
      </c>
      <c r="O32">
        <v>0.94</v>
      </c>
      <c r="P32">
        <v>6.0000000000000001E-3</v>
      </c>
    </row>
    <row r="33" spans="1:16" x14ac:dyDescent="0.35">
      <c r="A33" s="2">
        <v>1.1541999999999999</v>
      </c>
      <c r="B33" s="2">
        <v>1</v>
      </c>
      <c r="C33" s="2">
        <v>1</v>
      </c>
      <c r="D33" s="2">
        <v>1</v>
      </c>
      <c r="E33" s="2">
        <v>0</v>
      </c>
      <c r="F33" s="2">
        <v>2</v>
      </c>
      <c r="G33" s="3">
        <v>1</v>
      </c>
      <c r="H33" s="3" t="s">
        <v>124</v>
      </c>
      <c r="I33" s="3">
        <v>6</v>
      </c>
      <c r="J33" s="7" t="s">
        <v>92</v>
      </c>
      <c r="K33" s="3">
        <v>2</v>
      </c>
      <c r="L33" s="3">
        <v>0</v>
      </c>
      <c r="M33" s="3" t="s">
        <v>287</v>
      </c>
      <c r="N33" s="3">
        <v>491.48700000000002</v>
      </c>
      <c r="O33">
        <v>0.09</v>
      </c>
      <c r="P33">
        <v>3.8E-3</v>
      </c>
    </row>
    <row r="34" spans="1:16" x14ac:dyDescent="0.35">
      <c r="A34" s="2">
        <v>1.1541999999999999</v>
      </c>
      <c r="B34" s="2">
        <v>1</v>
      </c>
      <c r="C34" s="2">
        <v>1</v>
      </c>
      <c r="D34" s="2">
        <v>1</v>
      </c>
      <c r="E34" s="2">
        <v>0</v>
      </c>
      <c r="F34" s="2">
        <v>2</v>
      </c>
      <c r="G34" s="3">
        <v>1</v>
      </c>
      <c r="H34" s="3" t="s">
        <v>124</v>
      </c>
      <c r="I34" s="3">
        <v>6</v>
      </c>
      <c r="J34" s="7" t="s">
        <v>92</v>
      </c>
      <c r="K34" s="3">
        <v>3</v>
      </c>
      <c r="L34" s="3">
        <v>1</v>
      </c>
      <c r="M34" s="3" t="s">
        <v>274</v>
      </c>
      <c r="N34" s="3">
        <v>105.282</v>
      </c>
      <c r="O34">
        <v>0.13</v>
      </c>
      <c r="P34">
        <v>5.4000000000000003E-3</v>
      </c>
    </row>
    <row r="35" spans="1:16" x14ac:dyDescent="0.35">
      <c r="A35" s="2">
        <v>1.1541999999999999</v>
      </c>
      <c r="B35" s="2">
        <v>1</v>
      </c>
      <c r="C35" s="2">
        <v>1</v>
      </c>
      <c r="D35" s="2">
        <v>1</v>
      </c>
      <c r="E35" s="2">
        <v>0</v>
      </c>
      <c r="F35" s="2">
        <v>2</v>
      </c>
      <c r="G35" s="3">
        <v>1</v>
      </c>
      <c r="H35" s="3" t="s">
        <v>124</v>
      </c>
      <c r="I35" s="3">
        <v>6</v>
      </c>
      <c r="J35" s="7" t="s">
        <v>92</v>
      </c>
      <c r="K35" s="3">
        <v>4</v>
      </c>
      <c r="L35" s="3">
        <v>1</v>
      </c>
      <c r="M35" s="3" t="s">
        <v>270</v>
      </c>
      <c r="N35" s="3">
        <v>105.282</v>
      </c>
      <c r="O35">
        <v>0.16600000000000001</v>
      </c>
      <c r="P35">
        <v>4.0000000000000001E-3</v>
      </c>
    </row>
    <row r="36" spans="1:16" x14ac:dyDescent="0.35">
      <c r="A36" s="2">
        <v>1.1541999999999999</v>
      </c>
      <c r="B36" s="2">
        <v>1</v>
      </c>
      <c r="C36" s="2">
        <v>1</v>
      </c>
      <c r="D36" s="2">
        <v>1</v>
      </c>
      <c r="E36" s="2">
        <v>0</v>
      </c>
      <c r="F36" s="2">
        <v>2</v>
      </c>
      <c r="G36" s="3">
        <v>1</v>
      </c>
      <c r="H36" s="3" t="s">
        <v>124</v>
      </c>
      <c r="I36" s="3">
        <v>6</v>
      </c>
      <c r="J36" s="7" t="s">
        <v>92</v>
      </c>
      <c r="K36" s="3">
        <v>5</v>
      </c>
      <c r="L36" s="3">
        <v>1</v>
      </c>
      <c r="M36" s="3" t="s">
        <v>288</v>
      </c>
      <c r="N36" s="3">
        <v>75.135000000000005</v>
      </c>
      <c r="O36">
        <v>0.88300000000000001</v>
      </c>
      <c r="P36">
        <v>4.0000000000000003E-5</v>
      </c>
    </row>
    <row r="37" spans="1:16" x14ac:dyDescent="0.35">
      <c r="A37" s="2">
        <v>1.1541999999999999</v>
      </c>
      <c r="B37" s="2">
        <v>1</v>
      </c>
      <c r="C37" s="2">
        <v>1</v>
      </c>
      <c r="D37" s="2">
        <v>1</v>
      </c>
      <c r="E37" s="2">
        <v>0</v>
      </c>
      <c r="F37" s="2">
        <v>2</v>
      </c>
      <c r="G37" s="3">
        <v>1</v>
      </c>
      <c r="H37" s="3" t="s">
        <v>124</v>
      </c>
      <c r="I37" s="3">
        <v>6</v>
      </c>
      <c r="J37" s="7" t="s">
        <v>92</v>
      </c>
      <c r="K37" s="3">
        <v>6</v>
      </c>
      <c r="L37" s="3">
        <v>1</v>
      </c>
      <c r="M37" s="3" t="s">
        <v>288</v>
      </c>
      <c r="N37" s="3">
        <v>75.135000000000005</v>
      </c>
      <c r="O37">
        <v>0.88300000000000001</v>
      </c>
      <c r="P37">
        <v>4.0000000000000003E-5</v>
      </c>
    </row>
    <row r="38" spans="1:16" x14ac:dyDescent="0.35">
      <c r="A38" s="2">
        <v>1.1541999999999999</v>
      </c>
      <c r="B38" s="2">
        <v>1</v>
      </c>
      <c r="C38" s="2">
        <v>1</v>
      </c>
      <c r="D38" s="2">
        <v>1</v>
      </c>
      <c r="E38" s="2">
        <v>0</v>
      </c>
      <c r="F38" s="2">
        <v>2</v>
      </c>
      <c r="G38" s="3">
        <v>1</v>
      </c>
      <c r="H38" s="2" t="s">
        <v>125</v>
      </c>
      <c r="I38" s="2">
        <v>7</v>
      </c>
      <c r="J38" s="6" t="s">
        <v>93</v>
      </c>
      <c r="K38" s="2">
        <v>1</v>
      </c>
      <c r="L38" s="2">
        <v>0</v>
      </c>
      <c r="M38" s="3" t="s">
        <v>289</v>
      </c>
      <c r="N38" s="2">
        <v>1084.8150000000001</v>
      </c>
      <c r="O38">
        <v>0.27</v>
      </c>
      <c r="P38">
        <v>4.5999999999999999E-2</v>
      </c>
    </row>
    <row r="39" spans="1:16" x14ac:dyDescent="0.35">
      <c r="A39" s="2">
        <v>1.1541999999999999</v>
      </c>
      <c r="B39" s="2">
        <v>1</v>
      </c>
      <c r="C39" s="2">
        <v>1</v>
      </c>
      <c r="D39" s="2">
        <v>1</v>
      </c>
      <c r="E39" s="2">
        <v>0</v>
      </c>
      <c r="F39" s="2">
        <v>2</v>
      </c>
      <c r="G39" s="3">
        <v>1</v>
      </c>
      <c r="H39" s="2" t="s">
        <v>125</v>
      </c>
      <c r="I39" s="2">
        <v>7</v>
      </c>
      <c r="J39" s="6" t="s">
        <v>93</v>
      </c>
      <c r="K39" s="2">
        <v>2</v>
      </c>
      <c r="L39" s="2">
        <v>1</v>
      </c>
      <c r="M39" s="3" t="s">
        <v>290</v>
      </c>
      <c r="N39" s="2">
        <v>86.391000000000005</v>
      </c>
      <c r="O39">
        <v>0.19</v>
      </c>
      <c r="P39">
        <v>8.9999999999999993E-3</v>
      </c>
    </row>
    <row r="40" spans="1:16" x14ac:dyDescent="0.35">
      <c r="A40" s="2">
        <v>1.1541999999999999</v>
      </c>
      <c r="B40" s="2">
        <v>1</v>
      </c>
      <c r="C40" s="2">
        <v>1</v>
      </c>
      <c r="D40" s="2">
        <v>1</v>
      </c>
      <c r="E40" s="2">
        <v>0</v>
      </c>
      <c r="F40" s="2">
        <v>2</v>
      </c>
      <c r="G40" s="3">
        <v>1</v>
      </c>
      <c r="H40" s="2" t="s">
        <v>125</v>
      </c>
      <c r="I40" s="2">
        <v>7</v>
      </c>
      <c r="J40" s="6" t="s">
        <v>93</v>
      </c>
      <c r="K40" s="2">
        <v>3</v>
      </c>
      <c r="L40" s="2">
        <v>1</v>
      </c>
      <c r="M40" s="3" t="s">
        <v>290</v>
      </c>
      <c r="N40" s="2">
        <v>82.840999999999994</v>
      </c>
      <c r="O40">
        <v>0.19</v>
      </c>
      <c r="P40">
        <v>8.9999999999999993E-3</v>
      </c>
    </row>
    <row r="41" spans="1:16" x14ac:dyDescent="0.35">
      <c r="A41" s="2">
        <v>1.1541999999999999</v>
      </c>
      <c r="B41" s="2">
        <v>1</v>
      </c>
      <c r="C41" s="2">
        <v>1</v>
      </c>
      <c r="D41" s="2">
        <v>1</v>
      </c>
      <c r="E41" s="2">
        <v>0</v>
      </c>
      <c r="F41" s="2">
        <v>2</v>
      </c>
      <c r="G41" s="3">
        <v>1</v>
      </c>
      <c r="H41" s="2" t="s">
        <v>125</v>
      </c>
      <c r="I41" s="2">
        <v>7</v>
      </c>
      <c r="J41" s="6" t="s">
        <v>93</v>
      </c>
      <c r="K41" s="2">
        <v>4</v>
      </c>
      <c r="L41" s="2">
        <v>1</v>
      </c>
      <c r="M41" s="3" t="s">
        <v>291</v>
      </c>
      <c r="N41" s="2">
        <v>57.622</v>
      </c>
      <c r="O41">
        <v>7.0000000000000007E-2</v>
      </c>
      <c r="P41">
        <v>3.8999999999999998E-3</v>
      </c>
    </row>
    <row r="42" spans="1:16" x14ac:dyDescent="0.35">
      <c r="A42" s="2">
        <v>1.1541999999999999</v>
      </c>
      <c r="B42" s="2">
        <v>1</v>
      </c>
      <c r="C42" s="2">
        <v>1</v>
      </c>
      <c r="D42" s="2">
        <v>1</v>
      </c>
      <c r="E42" s="2">
        <v>0</v>
      </c>
      <c r="F42" s="2">
        <v>2</v>
      </c>
      <c r="G42" s="3">
        <v>1</v>
      </c>
      <c r="H42" s="2" t="s">
        <v>125</v>
      </c>
      <c r="I42" s="2">
        <v>7</v>
      </c>
      <c r="J42" s="6" t="s">
        <v>93</v>
      </c>
      <c r="K42" s="2">
        <v>5</v>
      </c>
      <c r="L42" s="2">
        <v>1</v>
      </c>
      <c r="M42" s="3" t="s">
        <v>291</v>
      </c>
      <c r="N42" s="2">
        <v>57.622</v>
      </c>
      <c r="O42">
        <v>7.0000000000000007E-2</v>
      </c>
      <c r="P42">
        <v>3.8999999999999998E-3</v>
      </c>
    </row>
    <row r="43" spans="1:16" x14ac:dyDescent="0.35">
      <c r="A43" s="2">
        <v>1.1541999999999999</v>
      </c>
      <c r="B43" s="2">
        <v>1</v>
      </c>
      <c r="C43" s="2">
        <v>1</v>
      </c>
      <c r="D43" s="2">
        <v>1</v>
      </c>
      <c r="E43" s="2">
        <v>0</v>
      </c>
      <c r="F43" s="2">
        <v>2</v>
      </c>
      <c r="G43" s="3">
        <v>1</v>
      </c>
      <c r="H43" s="2" t="s">
        <v>125</v>
      </c>
      <c r="I43" s="2">
        <v>7</v>
      </c>
      <c r="J43" s="6" t="s">
        <v>93</v>
      </c>
      <c r="K43" s="2">
        <v>6</v>
      </c>
      <c r="L43" s="2">
        <v>0</v>
      </c>
      <c r="M43" s="3" t="s">
        <v>292</v>
      </c>
      <c r="N43" s="2">
        <v>416.13900000000001</v>
      </c>
      <c r="O43">
        <v>0.12</v>
      </c>
      <c r="P43">
        <v>3.3999999999999998E-3</v>
      </c>
    </row>
    <row r="44" spans="1:16" x14ac:dyDescent="0.35">
      <c r="A44" s="2">
        <v>1.1541999999999999</v>
      </c>
      <c r="B44" s="2">
        <v>1</v>
      </c>
      <c r="C44" s="2">
        <v>1</v>
      </c>
      <c r="D44" s="2">
        <v>1</v>
      </c>
      <c r="E44" s="2">
        <v>0</v>
      </c>
      <c r="F44" s="2">
        <v>2</v>
      </c>
      <c r="G44" s="3">
        <v>1</v>
      </c>
      <c r="H44" s="3" t="s">
        <v>126</v>
      </c>
      <c r="I44" s="3">
        <v>8</v>
      </c>
      <c r="J44" s="7" t="s">
        <v>94</v>
      </c>
      <c r="K44" s="3">
        <v>1</v>
      </c>
      <c r="L44" s="3">
        <v>0</v>
      </c>
      <c r="M44" s="3" t="s">
        <v>293</v>
      </c>
      <c r="N44" s="3">
        <v>403.74700000000001</v>
      </c>
      <c r="O44">
        <v>0.91</v>
      </c>
      <c r="P44">
        <v>4.0000000000000001E-3</v>
      </c>
    </row>
    <row r="45" spans="1:16" x14ac:dyDescent="0.35">
      <c r="A45" s="2">
        <v>1.1541999999999999</v>
      </c>
      <c r="B45" s="2">
        <v>1</v>
      </c>
      <c r="C45" s="2">
        <v>1</v>
      </c>
      <c r="D45" s="2">
        <v>1</v>
      </c>
      <c r="E45" s="2">
        <v>0</v>
      </c>
      <c r="F45" s="2">
        <v>2</v>
      </c>
      <c r="G45" s="3">
        <v>1</v>
      </c>
      <c r="H45" s="3" t="s">
        <v>126</v>
      </c>
      <c r="I45" s="3">
        <v>8</v>
      </c>
      <c r="J45" s="7" t="s">
        <v>94</v>
      </c>
      <c r="K45" s="3">
        <v>2</v>
      </c>
      <c r="L45" s="3">
        <v>0</v>
      </c>
      <c r="M45" s="3" t="s">
        <v>294</v>
      </c>
      <c r="N45" s="3">
        <v>403.74700000000001</v>
      </c>
      <c r="O45">
        <v>7.0000000000000007E-2</v>
      </c>
      <c r="P45">
        <v>8.9999999999999993E-3</v>
      </c>
    </row>
    <row r="46" spans="1:16" x14ac:dyDescent="0.35">
      <c r="A46" s="2">
        <v>1.1541999999999999</v>
      </c>
      <c r="B46" s="2">
        <v>1</v>
      </c>
      <c r="C46" s="2">
        <v>1</v>
      </c>
      <c r="D46" s="2">
        <v>1</v>
      </c>
      <c r="E46" s="2">
        <v>0</v>
      </c>
      <c r="F46" s="2">
        <v>2</v>
      </c>
      <c r="G46" s="3">
        <v>1</v>
      </c>
      <c r="H46" s="3" t="s">
        <v>126</v>
      </c>
      <c r="I46" s="3">
        <v>8</v>
      </c>
      <c r="J46" s="7" t="s">
        <v>94</v>
      </c>
      <c r="K46" s="3">
        <v>3</v>
      </c>
      <c r="L46" s="3">
        <v>0</v>
      </c>
      <c r="M46" s="3" t="s">
        <v>295</v>
      </c>
      <c r="N46" s="3">
        <v>428.33499999999998</v>
      </c>
      <c r="O46">
        <v>0.06</v>
      </c>
      <c r="P46">
        <v>4.2999999999999997E-2</v>
      </c>
    </row>
    <row r="47" spans="1:16" x14ac:dyDescent="0.35">
      <c r="A47" s="2">
        <v>1.1541999999999999</v>
      </c>
      <c r="B47" s="2">
        <v>1</v>
      </c>
      <c r="C47" s="2">
        <v>1</v>
      </c>
      <c r="D47" s="2">
        <v>1</v>
      </c>
      <c r="E47" s="2">
        <v>0</v>
      </c>
      <c r="F47" s="2">
        <v>2</v>
      </c>
      <c r="G47" s="3">
        <v>1</v>
      </c>
      <c r="H47" s="3" t="s">
        <v>126</v>
      </c>
      <c r="I47" s="3">
        <v>8</v>
      </c>
      <c r="J47" s="7" t="s">
        <v>94</v>
      </c>
      <c r="K47" s="3">
        <v>4</v>
      </c>
      <c r="L47" s="3">
        <v>1</v>
      </c>
      <c r="M47" s="3" t="s">
        <v>291</v>
      </c>
      <c r="N47" s="3">
        <v>33.716999999999999</v>
      </c>
      <c r="O47">
        <v>7.0000000000000007E-2</v>
      </c>
      <c r="P47">
        <v>3.8999999999999998E-3</v>
      </c>
    </row>
    <row r="48" spans="1:16" x14ac:dyDescent="0.35">
      <c r="A48" s="2">
        <v>1.1541999999999999</v>
      </c>
      <c r="B48" s="2">
        <v>1</v>
      </c>
      <c r="C48" s="2">
        <v>1</v>
      </c>
      <c r="D48" s="2">
        <v>1</v>
      </c>
      <c r="E48" s="2">
        <v>0</v>
      </c>
      <c r="F48" s="2">
        <v>2</v>
      </c>
      <c r="G48" s="3">
        <v>1</v>
      </c>
      <c r="H48" s="3" t="s">
        <v>126</v>
      </c>
      <c r="I48" s="3">
        <v>8</v>
      </c>
      <c r="J48" s="7" t="s">
        <v>94</v>
      </c>
      <c r="K48" s="3">
        <v>5</v>
      </c>
      <c r="L48" s="3">
        <v>1</v>
      </c>
      <c r="M48" s="3" t="s">
        <v>291</v>
      </c>
      <c r="N48" s="3">
        <v>33.716999999999999</v>
      </c>
      <c r="O48">
        <v>7.0000000000000007E-2</v>
      </c>
      <c r="P48">
        <v>3.8999999999999998E-3</v>
      </c>
    </row>
    <row r="49" spans="1:16" x14ac:dyDescent="0.35">
      <c r="A49" s="2">
        <v>1.1541999999999999</v>
      </c>
      <c r="B49" s="2">
        <v>1</v>
      </c>
      <c r="C49" s="2">
        <v>1</v>
      </c>
      <c r="D49" s="2">
        <v>1</v>
      </c>
      <c r="E49" s="2">
        <v>0</v>
      </c>
      <c r="F49" s="2">
        <v>2</v>
      </c>
      <c r="G49" s="3">
        <v>1</v>
      </c>
      <c r="H49" s="3" t="s">
        <v>126</v>
      </c>
      <c r="I49" s="3">
        <v>8</v>
      </c>
      <c r="J49" s="7" t="s">
        <v>94</v>
      </c>
      <c r="K49" s="3">
        <v>6</v>
      </c>
      <c r="L49" s="3">
        <v>1</v>
      </c>
      <c r="M49" s="3" t="s">
        <v>279</v>
      </c>
      <c r="N49" s="3">
        <v>89.4</v>
      </c>
      <c r="O49">
        <v>0.112</v>
      </c>
      <c r="P49">
        <v>2E-3</v>
      </c>
    </row>
    <row r="50" spans="1:16" x14ac:dyDescent="0.35">
      <c r="A50" s="2">
        <v>1.1541999999999999</v>
      </c>
      <c r="B50" s="2">
        <v>1</v>
      </c>
      <c r="C50" s="2">
        <v>1</v>
      </c>
      <c r="D50" s="2">
        <v>1</v>
      </c>
      <c r="E50" s="2">
        <v>0</v>
      </c>
      <c r="F50" s="2">
        <v>2</v>
      </c>
      <c r="G50" s="3">
        <v>1</v>
      </c>
      <c r="H50" s="2" t="s">
        <v>127</v>
      </c>
      <c r="I50" s="2">
        <v>9</v>
      </c>
      <c r="J50" s="6" t="s">
        <v>95</v>
      </c>
      <c r="K50" s="2">
        <v>1</v>
      </c>
      <c r="L50" s="2">
        <v>1</v>
      </c>
      <c r="M50" s="3" t="s">
        <v>297</v>
      </c>
      <c r="N50" s="2">
        <v>81.879000000000005</v>
      </c>
      <c r="O50">
        <v>0.15</v>
      </c>
      <c r="P50">
        <v>2.1000000000000001E-2</v>
      </c>
    </row>
    <row r="51" spans="1:16" x14ac:dyDescent="0.35">
      <c r="A51" s="2">
        <v>1.1541999999999999</v>
      </c>
      <c r="B51" s="2">
        <v>1</v>
      </c>
      <c r="C51" s="2">
        <v>1</v>
      </c>
      <c r="D51" s="2">
        <v>1</v>
      </c>
      <c r="E51" s="2">
        <v>0</v>
      </c>
      <c r="F51" s="2">
        <v>2</v>
      </c>
      <c r="G51" s="3">
        <v>1</v>
      </c>
      <c r="H51" s="2" t="s">
        <v>127</v>
      </c>
      <c r="I51" s="2">
        <v>9</v>
      </c>
      <c r="J51" s="6" t="s">
        <v>95</v>
      </c>
      <c r="K51" s="2">
        <v>2</v>
      </c>
      <c r="L51" s="2">
        <v>1</v>
      </c>
      <c r="M51" s="3" t="s">
        <v>298</v>
      </c>
      <c r="N51" s="2">
        <v>81.879000000000005</v>
      </c>
      <c r="O51">
        <v>0.18</v>
      </c>
      <c r="P51">
        <v>2.1000000000000001E-2</v>
      </c>
    </row>
    <row r="52" spans="1:16" x14ac:dyDescent="0.35">
      <c r="A52" s="2">
        <v>1.1541999999999999</v>
      </c>
      <c r="B52" s="2">
        <v>1</v>
      </c>
      <c r="C52" s="2">
        <v>1</v>
      </c>
      <c r="D52" s="2">
        <v>1</v>
      </c>
      <c r="E52" s="2">
        <v>0</v>
      </c>
      <c r="F52" s="2">
        <v>2</v>
      </c>
      <c r="G52" s="3">
        <v>1</v>
      </c>
      <c r="H52" s="2" t="s">
        <v>127</v>
      </c>
      <c r="I52" s="2">
        <v>9</v>
      </c>
      <c r="J52" s="6" t="s">
        <v>95</v>
      </c>
      <c r="K52" s="2">
        <v>3</v>
      </c>
      <c r="L52" s="2">
        <v>0</v>
      </c>
      <c r="M52" s="3" t="s">
        <v>299</v>
      </c>
      <c r="N52" s="2">
        <v>377.63900000000001</v>
      </c>
      <c r="O52">
        <v>7.0000000000000007E-2</v>
      </c>
      <c r="P52">
        <v>2.8000000000000001E-2</v>
      </c>
    </row>
    <row r="53" spans="1:16" x14ac:dyDescent="0.35">
      <c r="A53" s="2">
        <v>1.1541999999999999</v>
      </c>
      <c r="B53" s="2">
        <v>1</v>
      </c>
      <c r="C53" s="2">
        <v>1</v>
      </c>
      <c r="D53" s="2">
        <v>1</v>
      </c>
      <c r="E53" s="2">
        <v>0</v>
      </c>
      <c r="F53" s="2">
        <v>2</v>
      </c>
      <c r="G53" s="3">
        <v>1</v>
      </c>
      <c r="H53" s="2" t="s">
        <v>127</v>
      </c>
      <c r="I53" s="2">
        <v>9</v>
      </c>
      <c r="J53" s="6" t="s">
        <v>95</v>
      </c>
      <c r="K53" s="2">
        <v>4</v>
      </c>
      <c r="L53" s="2">
        <v>0</v>
      </c>
      <c r="M53" s="3" t="s">
        <v>300</v>
      </c>
      <c r="N53" s="2">
        <v>443.96699999999998</v>
      </c>
      <c r="O53">
        <v>0.05</v>
      </c>
      <c r="P53">
        <v>0.04</v>
      </c>
    </row>
    <row r="54" spans="1:16" x14ac:dyDescent="0.35">
      <c r="A54" s="2">
        <v>1.1541999999999999</v>
      </c>
      <c r="B54" s="2">
        <v>1</v>
      </c>
      <c r="C54" s="2">
        <v>1</v>
      </c>
      <c r="D54" s="2">
        <v>1</v>
      </c>
      <c r="E54" s="2">
        <v>0</v>
      </c>
      <c r="F54" s="2">
        <v>2</v>
      </c>
      <c r="G54" s="3">
        <v>1</v>
      </c>
      <c r="H54" s="2" t="s">
        <v>127</v>
      </c>
      <c r="I54" s="2">
        <v>9</v>
      </c>
      <c r="J54" s="6" t="s">
        <v>95</v>
      </c>
      <c r="K54" s="2">
        <v>5</v>
      </c>
      <c r="L54" s="2">
        <v>0</v>
      </c>
      <c r="M54" s="3" t="s">
        <v>280</v>
      </c>
      <c r="N54" s="2">
        <v>443.96699999999998</v>
      </c>
      <c r="O54">
        <v>0.13</v>
      </c>
      <c r="P54">
        <v>0.01</v>
      </c>
    </row>
    <row r="55" spans="1:16" x14ac:dyDescent="0.35">
      <c r="A55" s="2">
        <v>1.1541999999999999</v>
      </c>
      <c r="B55" s="2">
        <v>1</v>
      </c>
      <c r="C55" s="2">
        <v>1</v>
      </c>
      <c r="D55" s="2">
        <v>1</v>
      </c>
      <c r="E55" s="2">
        <v>0</v>
      </c>
      <c r="F55" s="2">
        <v>2</v>
      </c>
      <c r="G55" s="3">
        <v>1</v>
      </c>
      <c r="H55" s="2" t="s">
        <v>127</v>
      </c>
      <c r="I55" s="2">
        <v>9</v>
      </c>
      <c r="J55" s="6" t="s">
        <v>95</v>
      </c>
      <c r="K55" s="2">
        <v>6</v>
      </c>
      <c r="L55" s="2">
        <v>0</v>
      </c>
      <c r="M55" s="3" t="s">
        <v>284</v>
      </c>
      <c r="N55" s="2">
        <v>654.45799999999997</v>
      </c>
      <c r="O55">
        <v>0.11799999999999999</v>
      </c>
      <c r="P55">
        <v>2E-3</v>
      </c>
    </row>
    <row r="56" spans="1:16" x14ac:dyDescent="0.35">
      <c r="A56" s="2">
        <v>1.1541999999999999</v>
      </c>
      <c r="B56" s="2">
        <v>1</v>
      </c>
      <c r="C56" s="2">
        <v>1</v>
      </c>
      <c r="D56" s="2">
        <v>2</v>
      </c>
      <c r="E56" s="2">
        <v>0</v>
      </c>
      <c r="F56" s="2">
        <v>3</v>
      </c>
      <c r="G56" s="2">
        <v>2</v>
      </c>
      <c r="H56" s="2" t="s">
        <v>119</v>
      </c>
      <c r="I56" s="2">
        <v>1</v>
      </c>
      <c r="J56" s="6" t="s">
        <v>11</v>
      </c>
      <c r="K56" s="2">
        <v>1</v>
      </c>
      <c r="L56" s="2">
        <v>1</v>
      </c>
      <c r="M56" s="3" t="s">
        <v>301</v>
      </c>
      <c r="N56" s="2">
        <v>121.36506238086987</v>
      </c>
      <c r="O56">
        <v>0.42</v>
      </c>
      <c r="P56">
        <v>0.03</v>
      </c>
    </row>
    <row r="57" spans="1:16" x14ac:dyDescent="0.35">
      <c r="A57" s="2">
        <v>1.1541999999999999</v>
      </c>
      <c r="B57" s="2">
        <v>1</v>
      </c>
      <c r="C57" s="2">
        <v>1</v>
      </c>
      <c r="D57" s="2">
        <v>2</v>
      </c>
      <c r="E57" s="2">
        <v>0</v>
      </c>
      <c r="F57" s="2">
        <v>3</v>
      </c>
      <c r="G57" s="2">
        <v>2</v>
      </c>
      <c r="H57" s="2" t="s">
        <v>119</v>
      </c>
      <c r="I57" s="2">
        <v>1</v>
      </c>
      <c r="J57" s="6" t="s">
        <v>11</v>
      </c>
      <c r="K57" s="2">
        <v>2</v>
      </c>
      <c r="L57" s="2">
        <v>1</v>
      </c>
      <c r="M57" s="3" t="s">
        <v>266</v>
      </c>
      <c r="N57" s="2">
        <v>12.585717380003468</v>
      </c>
      <c r="O57">
        <v>0.84</v>
      </c>
      <c r="P57">
        <v>2.5000000000000001E-3</v>
      </c>
    </row>
    <row r="58" spans="1:16" x14ac:dyDescent="0.35">
      <c r="A58" s="2">
        <v>1.1541999999999999</v>
      </c>
      <c r="B58" s="2">
        <v>1</v>
      </c>
      <c r="C58" s="2">
        <v>1</v>
      </c>
      <c r="D58" s="2">
        <v>2</v>
      </c>
      <c r="E58" s="2">
        <v>0</v>
      </c>
      <c r="F58" s="2">
        <v>3</v>
      </c>
      <c r="G58" s="2">
        <v>2</v>
      </c>
      <c r="H58" s="2" t="s">
        <v>119</v>
      </c>
      <c r="I58" s="2">
        <v>1</v>
      </c>
      <c r="J58" s="6" t="s">
        <v>11</v>
      </c>
      <c r="K58" s="2">
        <v>3</v>
      </c>
      <c r="L58" s="2">
        <v>1</v>
      </c>
      <c r="M58" s="3" t="s">
        <v>302</v>
      </c>
      <c r="N58" s="2">
        <v>12.585717380003468</v>
      </c>
      <c r="O58">
        <v>0.87</v>
      </c>
      <c r="P58">
        <v>8.0000000000000002E-3</v>
      </c>
    </row>
    <row r="59" spans="1:16" x14ac:dyDescent="0.35">
      <c r="A59" s="2">
        <v>1.1541999999999999</v>
      </c>
      <c r="B59" s="2">
        <v>1</v>
      </c>
      <c r="C59" s="2">
        <v>1</v>
      </c>
      <c r="D59" s="2">
        <v>2</v>
      </c>
      <c r="E59" s="2">
        <v>0</v>
      </c>
      <c r="F59" s="2">
        <v>3</v>
      </c>
      <c r="G59" s="2">
        <v>2</v>
      </c>
      <c r="H59" s="2" t="s">
        <v>119</v>
      </c>
      <c r="I59" s="2">
        <v>1</v>
      </c>
      <c r="J59" s="6" t="s">
        <v>11</v>
      </c>
      <c r="K59" s="2">
        <v>4</v>
      </c>
      <c r="L59" s="2">
        <v>1</v>
      </c>
      <c r="M59" s="3" t="s">
        <v>303</v>
      </c>
      <c r="N59" s="2">
        <v>99.071621036215575</v>
      </c>
      <c r="O59">
        <v>0.43</v>
      </c>
      <c r="P59">
        <v>4.2999999999999997E-2</v>
      </c>
    </row>
    <row r="60" spans="1:16" x14ac:dyDescent="0.35">
      <c r="A60" s="2">
        <v>1.1541999999999999</v>
      </c>
      <c r="B60" s="2">
        <v>1</v>
      </c>
      <c r="C60" s="2">
        <v>1</v>
      </c>
      <c r="D60" s="2">
        <v>2</v>
      </c>
      <c r="E60" s="2">
        <v>0</v>
      </c>
      <c r="F60" s="2">
        <v>3</v>
      </c>
      <c r="G60" s="2">
        <v>2</v>
      </c>
      <c r="H60" s="2" t="s">
        <v>119</v>
      </c>
      <c r="I60" s="2">
        <v>1</v>
      </c>
      <c r="J60" s="6" t="s">
        <v>11</v>
      </c>
      <c r="K60" s="2">
        <v>5</v>
      </c>
      <c r="L60" s="2">
        <v>1</v>
      </c>
      <c r="M60" s="3" t="s">
        <v>304</v>
      </c>
      <c r="N60" s="2">
        <v>60.525922717033453</v>
      </c>
      <c r="O60">
        <v>0.98</v>
      </c>
      <c r="P60">
        <v>6.0000000000000001E-3</v>
      </c>
    </row>
    <row r="61" spans="1:16" x14ac:dyDescent="0.35">
      <c r="A61" s="2">
        <v>1.1541999999999999</v>
      </c>
      <c r="B61" s="2">
        <v>1</v>
      </c>
      <c r="C61" s="2">
        <v>1</v>
      </c>
      <c r="D61" s="2">
        <v>2</v>
      </c>
      <c r="E61" s="2">
        <v>0</v>
      </c>
      <c r="F61" s="2">
        <v>3</v>
      </c>
      <c r="G61" s="2">
        <v>2</v>
      </c>
      <c r="H61" s="2" t="s">
        <v>119</v>
      </c>
      <c r="I61" s="2">
        <v>1</v>
      </c>
      <c r="J61" s="6" t="s">
        <v>11</v>
      </c>
      <c r="K61" s="2">
        <v>6</v>
      </c>
      <c r="L61" s="2">
        <v>1</v>
      </c>
      <c r="M61" s="3" t="s">
        <v>267</v>
      </c>
      <c r="N61" s="2">
        <v>60.525922717033453</v>
      </c>
      <c r="O61">
        <v>1.02</v>
      </c>
      <c r="P61">
        <v>3.0000000000000001E-3</v>
      </c>
    </row>
    <row r="62" spans="1:16" x14ac:dyDescent="0.35">
      <c r="A62" s="2">
        <v>1.1541999999999999</v>
      </c>
      <c r="B62" s="2">
        <v>1</v>
      </c>
      <c r="C62" s="2">
        <v>1</v>
      </c>
      <c r="D62" s="2">
        <v>2</v>
      </c>
      <c r="E62" s="2">
        <v>0</v>
      </c>
      <c r="F62" s="2">
        <v>3</v>
      </c>
      <c r="G62" s="2">
        <v>2</v>
      </c>
      <c r="H62" s="3" t="s">
        <v>120</v>
      </c>
      <c r="I62" s="3">
        <v>2</v>
      </c>
      <c r="J62" s="7" t="s">
        <v>96</v>
      </c>
      <c r="K62" s="3">
        <v>1</v>
      </c>
      <c r="L62" s="3">
        <v>1</v>
      </c>
      <c r="M62" s="3" t="s">
        <v>305</v>
      </c>
      <c r="N62" s="3">
        <v>53.726999999999997</v>
      </c>
      <c r="O62">
        <v>0.74</v>
      </c>
      <c r="P62">
        <v>2.4E-2</v>
      </c>
    </row>
    <row r="63" spans="1:16" x14ac:dyDescent="0.35">
      <c r="A63" s="2">
        <v>1.1541999999999999</v>
      </c>
      <c r="B63" s="2">
        <v>1</v>
      </c>
      <c r="C63" s="2">
        <v>1</v>
      </c>
      <c r="D63" s="2">
        <v>2</v>
      </c>
      <c r="E63" s="2">
        <v>0</v>
      </c>
      <c r="F63" s="2">
        <v>3</v>
      </c>
      <c r="G63" s="2">
        <v>2</v>
      </c>
      <c r="H63" s="3" t="s">
        <v>120</v>
      </c>
      <c r="I63" s="3">
        <v>2</v>
      </c>
      <c r="J63" s="7" t="s">
        <v>96</v>
      </c>
      <c r="K63" s="3">
        <v>2</v>
      </c>
      <c r="L63" s="3">
        <v>1</v>
      </c>
      <c r="M63" s="3" t="s">
        <v>305</v>
      </c>
      <c r="N63" s="3">
        <v>11.855</v>
      </c>
      <c r="O63">
        <v>0.74</v>
      </c>
      <c r="P63">
        <v>2.4E-2</v>
      </c>
    </row>
    <row r="64" spans="1:16" x14ac:dyDescent="0.35">
      <c r="A64" s="2">
        <v>1.1541999999999999</v>
      </c>
      <c r="B64" s="2">
        <v>1</v>
      </c>
      <c r="C64" s="2">
        <v>1</v>
      </c>
      <c r="D64" s="2">
        <v>2</v>
      </c>
      <c r="E64" s="2">
        <v>0</v>
      </c>
      <c r="F64" s="2">
        <v>3</v>
      </c>
      <c r="G64" s="2">
        <v>2</v>
      </c>
      <c r="H64" s="3" t="s">
        <v>120</v>
      </c>
      <c r="I64" s="3">
        <v>2</v>
      </c>
      <c r="J64" s="7" t="s">
        <v>96</v>
      </c>
      <c r="K64" s="3">
        <v>3</v>
      </c>
      <c r="L64" s="3">
        <v>1</v>
      </c>
      <c r="M64" s="3" t="s">
        <v>265</v>
      </c>
      <c r="N64" s="3">
        <v>11.855</v>
      </c>
      <c r="O64">
        <v>0.37</v>
      </c>
      <c r="P64">
        <v>4.2000000000000003E-2</v>
      </c>
    </row>
    <row r="65" spans="1:16" x14ac:dyDescent="0.35">
      <c r="A65" s="2">
        <v>1.1541999999999999</v>
      </c>
      <c r="B65" s="2">
        <v>1</v>
      </c>
      <c r="C65" s="2">
        <v>1</v>
      </c>
      <c r="D65" s="2">
        <v>2</v>
      </c>
      <c r="E65" s="2">
        <v>0</v>
      </c>
      <c r="F65" s="2">
        <v>3</v>
      </c>
      <c r="G65" s="2">
        <v>2</v>
      </c>
      <c r="H65" s="3" t="s">
        <v>120</v>
      </c>
      <c r="I65" s="3">
        <v>2</v>
      </c>
      <c r="J65" s="7" t="s">
        <v>96</v>
      </c>
      <c r="K65" s="3">
        <v>4</v>
      </c>
      <c r="L65" s="3">
        <v>1</v>
      </c>
      <c r="M65" s="3" t="s">
        <v>306</v>
      </c>
      <c r="N65" s="3">
        <v>49.646999999999998</v>
      </c>
      <c r="O65">
        <v>0.08</v>
      </c>
      <c r="P65">
        <v>4.4999999999999998E-2</v>
      </c>
    </row>
    <row r="66" spans="1:16" x14ac:dyDescent="0.35">
      <c r="A66" s="2">
        <v>1.1541999999999999</v>
      </c>
      <c r="B66" s="2">
        <v>1</v>
      </c>
      <c r="C66" s="2">
        <v>1</v>
      </c>
      <c r="D66" s="2">
        <v>2</v>
      </c>
      <c r="E66" s="2">
        <v>0</v>
      </c>
      <c r="F66" s="2">
        <v>3</v>
      </c>
      <c r="G66" s="2">
        <v>2</v>
      </c>
      <c r="H66" s="3" t="s">
        <v>120</v>
      </c>
      <c r="I66" s="3">
        <v>2</v>
      </c>
      <c r="J66" s="7" t="s">
        <v>96</v>
      </c>
      <c r="K66" s="3">
        <v>5</v>
      </c>
      <c r="L66" s="3">
        <v>1</v>
      </c>
      <c r="M66" s="3" t="s">
        <v>306</v>
      </c>
      <c r="N66" s="3">
        <v>49.646999999999998</v>
      </c>
      <c r="O66">
        <v>0.08</v>
      </c>
      <c r="P66">
        <v>4.4999999999999998E-2</v>
      </c>
    </row>
    <row r="67" spans="1:16" x14ac:dyDescent="0.35">
      <c r="A67" s="2">
        <v>1.1541999999999999</v>
      </c>
      <c r="B67" s="2">
        <v>1</v>
      </c>
      <c r="C67" s="2">
        <v>1</v>
      </c>
      <c r="D67" s="2">
        <v>2</v>
      </c>
      <c r="E67" s="2">
        <v>0</v>
      </c>
      <c r="F67" s="2">
        <v>3</v>
      </c>
      <c r="G67" s="2">
        <v>2</v>
      </c>
      <c r="H67" s="3" t="s">
        <v>120</v>
      </c>
      <c r="I67" s="3">
        <v>2</v>
      </c>
      <c r="J67" s="7" t="s">
        <v>96</v>
      </c>
      <c r="K67" s="3">
        <v>6</v>
      </c>
      <c r="L67" s="3">
        <v>0</v>
      </c>
      <c r="M67" s="3" t="s">
        <v>307</v>
      </c>
      <c r="N67" s="3">
        <v>1063.2090000000001</v>
      </c>
      <c r="O67">
        <v>0.13</v>
      </c>
      <c r="P67">
        <v>2.0999999999999999E-3</v>
      </c>
    </row>
    <row r="68" spans="1:16" x14ac:dyDescent="0.35">
      <c r="A68" s="2">
        <v>1.1541999999999999</v>
      </c>
      <c r="B68" s="2">
        <v>1</v>
      </c>
      <c r="C68" s="2">
        <v>1</v>
      </c>
      <c r="D68" s="2">
        <v>2</v>
      </c>
      <c r="E68" s="2">
        <v>0</v>
      </c>
      <c r="F68" s="2">
        <v>3</v>
      </c>
      <c r="G68" s="2">
        <v>2</v>
      </c>
      <c r="H68" s="2" t="s">
        <v>121</v>
      </c>
      <c r="I68" s="2">
        <v>3</v>
      </c>
      <c r="J68" s="6" t="s">
        <v>12</v>
      </c>
      <c r="K68" s="2">
        <v>1</v>
      </c>
      <c r="L68" s="2">
        <v>1</v>
      </c>
      <c r="M68" s="3" t="s">
        <v>272</v>
      </c>
      <c r="N68" s="2">
        <v>22.196374111939011</v>
      </c>
      <c r="O68">
        <v>5.0000000000000001E-3</v>
      </c>
      <c r="P68">
        <v>1.4E-2</v>
      </c>
    </row>
    <row r="69" spans="1:16" x14ac:dyDescent="0.35">
      <c r="A69" s="2">
        <v>1.1541999999999999</v>
      </c>
      <c r="B69" s="2">
        <v>1</v>
      </c>
      <c r="C69" s="2">
        <v>1</v>
      </c>
      <c r="D69" s="2">
        <v>2</v>
      </c>
      <c r="E69" s="2">
        <v>0</v>
      </c>
      <c r="F69" s="2">
        <v>3</v>
      </c>
      <c r="G69" s="2">
        <v>2</v>
      </c>
      <c r="H69" s="2" t="s">
        <v>121</v>
      </c>
      <c r="I69" s="2">
        <v>3</v>
      </c>
      <c r="J69" s="6" t="s">
        <v>12</v>
      </c>
      <c r="K69" s="2">
        <v>2</v>
      </c>
      <c r="L69" s="2">
        <v>1</v>
      </c>
      <c r="M69" s="3" t="s">
        <v>272</v>
      </c>
      <c r="N69" s="2">
        <v>22.196374111939011</v>
      </c>
      <c r="O69">
        <v>5.0000000000000001E-3</v>
      </c>
      <c r="P69">
        <v>1.4E-2</v>
      </c>
    </row>
    <row r="70" spans="1:16" x14ac:dyDescent="0.35">
      <c r="A70" s="2">
        <v>1.1541999999999999</v>
      </c>
      <c r="B70" s="2">
        <v>1</v>
      </c>
      <c r="C70" s="2">
        <v>1</v>
      </c>
      <c r="D70" s="2">
        <v>2</v>
      </c>
      <c r="E70" s="2">
        <v>0</v>
      </c>
      <c r="F70" s="2">
        <v>3</v>
      </c>
      <c r="G70" s="2">
        <v>2</v>
      </c>
      <c r="H70" s="2" t="s">
        <v>121</v>
      </c>
      <c r="I70" s="2">
        <v>3</v>
      </c>
      <c r="J70" s="6" t="s">
        <v>12</v>
      </c>
      <c r="K70" s="2">
        <v>3</v>
      </c>
      <c r="L70" s="2">
        <v>1</v>
      </c>
      <c r="M70" s="3" t="s">
        <v>308</v>
      </c>
      <c r="N70" s="2">
        <v>41.61082134811992</v>
      </c>
      <c r="O70">
        <v>0.02</v>
      </c>
      <c r="P70">
        <v>1.9E-2</v>
      </c>
    </row>
    <row r="71" spans="1:16" x14ac:dyDescent="0.35">
      <c r="A71" s="2">
        <v>1.1541999999999999</v>
      </c>
      <c r="B71" s="2">
        <v>1</v>
      </c>
      <c r="C71" s="2">
        <v>1</v>
      </c>
      <c r="D71" s="2">
        <v>2</v>
      </c>
      <c r="E71" s="2">
        <v>0</v>
      </c>
      <c r="F71" s="2">
        <v>3</v>
      </c>
      <c r="G71" s="2">
        <v>2</v>
      </c>
      <c r="H71" s="2" t="s">
        <v>121</v>
      </c>
      <c r="I71" s="2">
        <v>3</v>
      </c>
      <c r="J71" s="6" t="s">
        <v>12</v>
      </c>
      <c r="K71" s="2">
        <v>4</v>
      </c>
      <c r="L71" s="2">
        <v>1</v>
      </c>
      <c r="M71" s="3" t="s">
        <v>308</v>
      </c>
      <c r="N71" s="2">
        <v>41.61082134811992</v>
      </c>
      <c r="O71">
        <v>0.02</v>
      </c>
      <c r="P71">
        <v>1.9E-2</v>
      </c>
    </row>
    <row r="72" spans="1:16" x14ac:dyDescent="0.35">
      <c r="A72" s="2">
        <v>1.1541999999999999</v>
      </c>
      <c r="B72" s="2">
        <v>1</v>
      </c>
      <c r="C72" s="2">
        <v>1</v>
      </c>
      <c r="D72" s="2">
        <v>2</v>
      </c>
      <c r="E72" s="2">
        <v>0</v>
      </c>
      <c r="F72" s="2">
        <v>3</v>
      </c>
      <c r="G72" s="2">
        <v>2</v>
      </c>
      <c r="H72" s="2" t="s">
        <v>121</v>
      </c>
      <c r="I72" s="2">
        <v>3</v>
      </c>
      <c r="J72" s="6" t="s">
        <v>12</v>
      </c>
      <c r="K72" s="2">
        <v>5</v>
      </c>
      <c r="L72" s="2">
        <v>0</v>
      </c>
      <c r="M72" s="3" t="s">
        <v>295</v>
      </c>
      <c r="N72" s="2">
        <v>277.66131952867789</v>
      </c>
      <c r="O72">
        <v>0.06</v>
      </c>
      <c r="P72">
        <v>4.2999999999999997E-2</v>
      </c>
    </row>
    <row r="73" spans="1:16" x14ac:dyDescent="0.35">
      <c r="A73" s="2">
        <v>1.1541999999999999</v>
      </c>
      <c r="B73" s="2">
        <v>1</v>
      </c>
      <c r="C73" s="2">
        <v>1</v>
      </c>
      <c r="D73" s="2">
        <v>2</v>
      </c>
      <c r="E73" s="2">
        <v>0</v>
      </c>
      <c r="F73" s="2">
        <v>3</v>
      </c>
      <c r="G73" s="2">
        <v>2</v>
      </c>
      <c r="H73" s="2" t="s">
        <v>121</v>
      </c>
      <c r="I73" s="2">
        <v>3</v>
      </c>
      <c r="J73" s="6" t="s">
        <v>12</v>
      </c>
      <c r="K73" s="2">
        <v>6</v>
      </c>
      <c r="L73" s="2">
        <v>0</v>
      </c>
      <c r="M73" s="3" t="s">
        <v>289</v>
      </c>
      <c r="N73" s="2">
        <v>449.87360076243289</v>
      </c>
      <c r="O73">
        <v>0.27</v>
      </c>
      <c r="P73">
        <v>4.5999999999999999E-2</v>
      </c>
    </row>
    <row r="74" spans="1:16" x14ac:dyDescent="0.35">
      <c r="A74" s="2">
        <v>1.1541999999999999</v>
      </c>
      <c r="B74" s="2">
        <v>1</v>
      </c>
      <c r="C74" s="2">
        <v>1</v>
      </c>
      <c r="D74" s="2">
        <v>2</v>
      </c>
      <c r="E74" s="2">
        <v>0</v>
      </c>
      <c r="F74" s="2">
        <v>3</v>
      </c>
      <c r="G74" s="2">
        <v>2</v>
      </c>
      <c r="H74" s="3" t="s">
        <v>122</v>
      </c>
      <c r="I74" s="3">
        <v>4</v>
      </c>
      <c r="J74" s="7" t="s">
        <v>97</v>
      </c>
      <c r="K74" s="3">
        <v>1</v>
      </c>
      <c r="L74" s="3">
        <v>0</v>
      </c>
      <c r="M74" s="3" t="s">
        <v>293</v>
      </c>
      <c r="N74" s="3">
        <v>454.85199999999998</v>
      </c>
      <c r="O74">
        <v>0.91</v>
      </c>
      <c r="P74">
        <v>4.0000000000000001E-3</v>
      </c>
    </row>
    <row r="75" spans="1:16" x14ac:dyDescent="0.35">
      <c r="A75" s="2">
        <v>1.1541999999999999</v>
      </c>
      <c r="B75" s="2">
        <v>1</v>
      </c>
      <c r="C75" s="2">
        <v>1</v>
      </c>
      <c r="D75" s="2">
        <v>2</v>
      </c>
      <c r="E75" s="2">
        <v>0</v>
      </c>
      <c r="F75" s="2">
        <v>3</v>
      </c>
      <c r="G75" s="2">
        <v>2</v>
      </c>
      <c r="H75" s="3" t="s">
        <v>122</v>
      </c>
      <c r="I75" s="3">
        <v>4</v>
      </c>
      <c r="J75" s="7" t="s">
        <v>97</v>
      </c>
      <c r="K75" s="3">
        <v>2</v>
      </c>
      <c r="L75" s="3">
        <v>0</v>
      </c>
      <c r="M75" s="3" t="s">
        <v>304</v>
      </c>
      <c r="N75" s="3">
        <v>225.45400000000001</v>
      </c>
      <c r="O75">
        <v>0.98</v>
      </c>
      <c r="P75">
        <v>6.0000000000000001E-3</v>
      </c>
    </row>
    <row r="76" spans="1:16" x14ac:dyDescent="0.35">
      <c r="A76" s="2">
        <v>1.1541999999999999</v>
      </c>
      <c r="B76" s="2">
        <v>1</v>
      </c>
      <c r="C76" s="2">
        <v>1</v>
      </c>
      <c r="D76" s="2">
        <v>2</v>
      </c>
      <c r="E76" s="2">
        <v>0</v>
      </c>
      <c r="F76" s="2">
        <v>3</v>
      </c>
      <c r="G76" s="2">
        <v>2</v>
      </c>
      <c r="H76" s="3" t="s">
        <v>122</v>
      </c>
      <c r="I76" s="3">
        <v>4</v>
      </c>
      <c r="J76" s="7" t="s">
        <v>97</v>
      </c>
      <c r="K76" s="3">
        <v>3</v>
      </c>
      <c r="L76" s="3">
        <v>1</v>
      </c>
      <c r="M76" s="3" t="s">
        <v>311</v>
      </c>
      <c r="N76" s="3">
        <v>36.725999999999999</v>
      </c>
      <c r="O76">
        <v>0.1</v>
      </c>
      <c r="P76">
        <v>2.5999999999999999E-2</v>
      </c>
    </row>
    <row r="77" spans="1:16" x14ac:dyDescent="0.35">
      <c r="A77" s="2">
        <v>1.1541999999999999</v>
      </c>
      <c r="B77" s="2">
        <v>1</v>
      </c>
      <c r="C77" s="2">
        <v>1</v>
      </c>
      <c r="D77" s="2">
        <v>2</v>
      </c>
      <c r="E77" s="2">
        <v>0</v>
      </c>
      <c r="F77" s="2">
        <v>3</v>
      </c>
      <c r="G77" s="2">
        <v>2</v>
      </c>
      <c r="H77" s="3" t="s">
        <v>122</v>
      </c>
      <c r="I77" s="3">
        <v>4</v>
      </c>
      <c r="J77" s="7" t="s">
        <v>97</v>
      </c>
      <c r="K77" s="3">
        <v>4</v>
      </c>
      <c r="L77" s="3">
        <v>1</v>
      </c>
      <c r="M77" s="3" t="s">
        <v>299</v>
      </c>
      <c r="N77" s="3">
        <v>32.832999999999998</v>
      </c>
      <c r="O77">
        <v>7.0000000000000007E-2</v>
      </c>
      <c r="P77">
        <v>2.8000000000000001E-2</v>
      </c>
    </row>
    <row r="78" spans="1:16" x14ac:dyDescent="0.35">
      <c r="A78" s="2">
        <v>1.1541999999999999</v>
      </c>
      <c r="B78" s="2">
        <v>1</v>
      </c>
      <c r="C78" s="2">
        <v>1</v>
      </c>
      <c r="D78" s="2">
        <v>2</v>
      </c>
      <c r="E78" s="2">
        <v>0</v>
      </c>
      <c r="F78" s="2">
        <v>3</v>
      </c>
      <c r="G78" s="2">
        <v>2</v>
      </c>
      <c r="H78" s="3" t="s">
        <v>122</v>
      </c>
      <c r="I78" s="3">
        <v>4</v>
      </c>
      <c r="J78" s="7" t="s">
        <v>97</v>
      </c>
      <c r="K78" s="3">
        <v>5</v>
      </c>
      <c r="L78" s="3">
        <v>1</v>
      </c>
      <c r="M78" s="3" t="s">
        <v>311</v>
      </c>
      <c r="N78" s="3">
        <v>32.832999999999998</v>
      </c>
      <c r="O78">
        <v>0.1</v>
      </c>
      <c r="P78">
        <v>2.5999999999999999E-2</v>
      </c>
    </row>
    <row r="79" spans="1:16" x14ac:dyDescent="0.35">
      <c r="A79" s="2">
        <v>1.1541999999999999</v>
      </c>
      <c r="B79" s="2">
        <v>1</v>
      </c>
      <c r="C79" s="2">
        <v>1</v>
      </c>
      <c r="D79" s="2">
        <v>2</v>
      </c>
      <c r="E79" s="2">
        <v>0</v>
      </c>
      <c r="F79" s="2">
        <v>3</v>
      </c>
      <c r="G79" s="2">
        <v>2</v>
      </c>
      <c r="H79" s="3" t="s">
        <v>122</v>
      </c>
      <c r="I79" s="3">
        <v>4</v>
      </c>
      <c r="J79" s="7" t="s">
        <v>97</v>
      </c>
      <c r="K79" s="3">
        <v>6</v>
      </c>
      <c r="L79" s="3">
        <v>1</v>
      </c>
      <c r="M79" s="3" t="s">
        <v>312</v>
      </c>
      <c r="N79" s="3">
        <v>62.02</v>
      </c>
      <c r="O79">
        <v>0.19</v>
      </c>
      <c r="P79">
        <v>1.7999999999999999E-2</v>
      </c>
    </row>
    <row r="80" spans="1:16" x14ac:dyDescent="0.35">
      <c r="A80" s="2">
        <v>1.1541999999999999</v>
      </c>
      <c r="B80" s="2">
        <v>1</v>
      </c>
      <c r="C80" s="2">
        <v>1</v>
      </c>
      <c r="D80" s="2">
        <v>2</v>
      </c>
      <c r="E80" s="2">
        <v>0</v>
      </c>
      <c r="F80" s="2">
        <v>3</v>
      </c>
      <c r="G80" s="2">
        <v>2</v>
      </c>
      <c r="H80" s="2" t="s">
        <v>123</v>
      </c>
      <c r="I80" s="2">
        <v>5</v>
      </c>
      <c r="J80" s="6" t="s">
        <v>13</v>
      </c>
      <c r="K80" s="2">
        <v>1</v>
      </c>
      <c r="L80" s="2">
        <v>1</v>
      </c>
      <c r="M80" s="3" t="s">
        <v>313</v>
      </c>
      <c r="N80" s="2">
        <v>46.849449835383822</v>
      </c>
      <c r="O80">
        <v>1.07</v>
      </c>
      <c r="P80">
        <v>2E-3</v>
      </c>
    </row>
    <row r="81" spans="1:16" x14ac:dyDescent="0.35">
      <c r="A81" s="2">
        <v>1.1541999999999999</v>
      </c>
      <c r="B81" s="2">
        <v>1</v>
      </c>
      <c r="C81" s="2">
        <v>1</v>
      </c>
      <c r="D81" s="2">
        <v>2</v>
      </c>
      <c r="E81" s="2">
        <v>0</v>
      </c>
      <c r="F81" s="2">
        <v>3</v>
      </c>
      <c r="G81" s="2">
        <v>2</v>
      </c>
      <c r="H81" s="2" t="s">
        <v>123</v>
      </c>
      <c r="I81" s="2">
        <v>5</v>
      </c>
      <c r="J81" s="6" t="s">
        <v>13</v>
      </c>
      <c r="K81" s="2">
        <v>2</v>
      </c>
      <c r="L81" s="2">
        <v>1</v>
      </c>
      <c r="M81" s="3" t="s">
        <v>313</v>
      </c>
      <c r="N81" s="2">
        <v>46.849449835383822</v>
      </c>
      <c r="O81">
        <v>1.07</v>
      </c>
      <c r="P81">
        <v>2E-3</v>
      </c>
    </row>
    <row r="82" spans="1:16" x14ac:dyDescent="0.35">
      <c r="A82" s="2">
        <v>1.1541999999999999</v>
      </c>
      <c r="B82" s="2">
        <v>1</v>
      </c>
      <c r="C82" s="2">
        <v>1</v>
      </c>
      <c r="D82" s="2">
        <v>2</v>
      </c>
      <c r="E82" s="2">
        <v>0</v>
      </c>
      <c r="F82" s="2">
        <v>3</v>
      </c>
      <c r="G82" s="2">
        <v>2</v>
      </c>
      <c r="H82" s="2" t="s">
        <v>123</v>
      </c>
      <c r="I82" s="2">
        <v>5</v>
      </c>
      <c r="J82" s="6" t="s">
        <v>13</v>
      </c>
      <c r="K82" s="2">
        <v>3</v>
      </c>
      <c r="L82" s="2">
        <v>1</v>
      </c>
      <c r="M82" s="3" t="s">
        <v>268</v>
      </c>
      <c r="N82" s="2">
        <v>29.557472708369435</v>
      </c>
      <c r="O82">
        <v>0.69</v>
      </c>
      <c r="P82">
        <v>1.2999999999999999E-2</v>
      </c>
    </row>
    <row r="83" spans="1:16" x14ac:dyDescent="0.35">
      <c r="A83" s="2">
        <v>1.1541999999999999</v>
      </c>
      <c r="B83" s="2">
        <v>1</v>
      </c>
      <c r="C83" s="2">
        <v>1</v>
      </c>
      <c r="D83" s="2">
        <v>2</v>
      </c>
      <c r="E83" s="2">
        <v>0</v>
      </c>
      <c r="F83" s="2">
        <v>3</v>
      </c>
      <c r="G83" s="2">
        <v>2</v>
      </c>
      <c r="H83" s="2" t="s">
        <v>123</v>
      </c>
      <c r="I83" s="2">
        <v>5</v>
      </c>
      <c r="J83" s="6" t="s">
        <v>13</v>
      </c>
      <c r="K83" s="2">
        <v>4</v>
      </c>
      <c r="L83" s="2">
        <v>1</v>
      </c>
      <c r="M83" s="3" t="s">
        <v>314</v>
      </c>
      <c r="N83" s="2">
        <v>29.557472708369435</v>
      </c>
      <c r="O83">
        <v>0.2</v>
      </c>
      <c r="P83">
        <v>1.9E-2</v>
      </c>
    </row>
    <row r="84" spans="1:16" x14ac:dyDescent="0.35">
      <c r="A84" s="2">
        <v>1.1541999999999999</v>
      </c>
      <c r="B84" s="2">
        <v>1</v>
      </c>
      <c r="C84" s="2">
        <v>1</v>
      </c>
      <c r="D84" s="2">
        <v>2</v>
      </c>
      <c r="E84" s="2">
        <v>0</v>
      </c>
      <c r="F84" s="2">
        <v>3</v>
      </c>
      <c r="G84" s="2">
        <v>2</v>
      </c>
      <c r="H84" s="2" t="s">
        <v>123</v>
      </c>
      <c r="I84" s="2">
        <v>5</v>
      </c>
      <c r="J84" s="6" t="s">
        <v>13</v>
      </c>
      <c r="K84" s="2">
        <v>5</v>
      </c>
      <c r="L84" s="2">
        <v>1</v>
      </c>
      <c r="M84" s="3" t="s">
        <v>296</v>
      </c>
      <c r="N84" s="2">
        <v>30.066825506844573</v>
      </c>
      <c r="O84">
        <v>0.09</v>
      </c>
      <c r="P84">
        <v>5.7000000000000002E-3</v>
      </c>
    </row>
    <row r="85" spans="1:16" x14ac:dyDescent="0.35">
      <c r="A85" s="2">
        <v>1.1541999999999999</v>
      </c>
      <c r="B85" s="2">
        <v>1</v>
      </c>
      <c r="C85" s="2">
        <v>1</v>
      </c>
      <c r="D85" s="2">
        <v>2</v>
      </c>
      <c r="E85" s="2">
        <v>0</v>
      </c>
      <c r="F85" s="2">
        <v>3</v>
      </c>
      <c r="G85" s="2">
        <v>2</v>
      </c>
      <c r="H85" s="2" t="s">
        <v>123</v>
      </c>
      <c r="I85" s="2">
        <v>5</v>
      </c>
      <c r="J85" s="6" t="s">
        <v>13</v>
      </c>
      <c r="K85" s="2">
        <v>6</v>
      </c>
      <c r="L85" s="2">
        <v>1</v>
      </c>
      <c r="M85" s="3" t="s">
        <v>291</v>
      </c>
      <c r="N85" s="2">
        <v>30.066825506844573</v>
      </c>
      <c r="O85">
        <v>7.0000000000000007E-2</v>
      </c>
      <c r="P85">
        <v>3.8999999999999998E-3</v>
      </c>
    </row>
    <row r="86" spans="1:16" x14ac:dyDescent="0.35">
      <c r="A86" s="2">
        <v>1.1541999999999999</v>
      </c>
      <c r="B86" s="2">
        <v>1</v>
      </c>
      <c r="C86" s="2">
        <v>1</v>
      </c>
      <c r="D86" s="2">
        <v>2</v>
      </c>
      <c r="E86" s="2">
        <v>0</v>
      </c>
      <c r="F86" s="2">
        <v>3</v>
      </c>
      <c r="G86" s="2">
        <v>2</v>
      </c>
      <c r="H86" s="3" t="s">
        <v>124</v>
      </c>
      <c r="I86" s="3">
        <v>6</v>
      </c>
      <c r="J86" s="7" t="s">
        <v>98</v>
      </c>
      <c r="K86" s="3">
        <v>1</v>
      </c>
      <c r="L86" s="3">
        <v>1</v>
      </c>
      <c r="M86" s="3" t="s">
        <v>315</v>
      </c>
      <c r="N86" s="3">
        <v>38.927999999999997</v>
      </c>
      <c r="O86">
        <v>0.62</v>
      </c>
      <c r="P86">
        <v>3.3000000000000002E-2</v>
      </c>
    </row>
    <row r="87" spans="1:16" x14ac:dyDescent="0.35">
      <c r="A87" s="2">
        <v>1.1541999999999999</v>
      </c>
      <c r="B87" s="2">
        <v>1</v>
      </c>
      <c r="C87" s="2">
        <v>1</v>
      </c>
      <c r="D87" s="2">
        <v>2</v>
      </c>
      <c r="E87" s="2">
        <v>0</v>
      </c>
      <c r="F87" s="2">
        <v>3</v>
      </c>
      <c r="G87" s="2">
        <v>2</v>
      </c>
      <c r="H87" s="3" t="s">
        <v>124</v>
      </c>
      <c r="I87" s="3">
        <v>6</v>
      </c>
      <c r="J87" s="7" t="s">
        <v>98</v>
      </c>
      <c r="K87" s="3">
        <v>2</v>
      </c>
      <c r="L87" s="3">
        <v>1</v>
      </c>
      <c r="M87" s="3" t="s">
        <v>315</v>
      </c>
      <c r="N87" s="3">
        <v>38.927999999999997</v>
      </c>
      <c r="O87">
        <v>0.62</v>
      </c>
      <c r="P87">
        <v>3.3000000000000002E-2</v>
      </c>
    </row>
    <row r="88" spans="1:16" x14ac:dyDescent="0.35">
      <c r="A88" s="2">
        <v>1.1541999999999999</v>
      </c>
      <c r="B88" s="2">
        <v>1</v>
      </c>
      <c r="C88" s="2">
        <v>1</v>
      </c>
      <c r="D88" s="2">
        <v>2</v>
      </c>
      <c r="E88" s="2">
        <v>0</v>
      </c>
      <c r="F88" s="2">
        <v>3</v>
      </c>
      <c r="G88" s="2">
        <v>2</v>
      </c>
      <c r="H88" s="3" t="s">
        <v>124</v>
      </c>
      <c r="I88" s="3">
        <v>6</v>
      </c>
      <c r="J88" s="7" t="s">
        <v>98</v>
      </c>
      <c r="K88" s="3">
        <v>3</v>
      </c>
      <c r="L88" s="3">
        <v>0</v>
      </c>
      <c r="M88" s="3" t="s">
        <v>273</v>
      </c>
      <c r="N88" s="3">
        <v>592.53599999999994</v>
      </c>
      <c r="O88">
        <v>0.11</v>
      </c>
      <c r="P88">
        <v>3.2000000000000001E-2</v>
      </c>
    </row>
    <row r="89" spans="1:16" x14ac:dyDescent="0.35">
      <c r="A89" s="2">
        <v>1.1541999999999999</v>
      </c>
      <c r="B89" s="2">
        <v>1</v>
      </c>
      <c r="C89" s="2">
        <v>1</v>
      </c>
      <c r="D89" s="2">
        <v>2</v>
      </c>
      <c r="E89" s="2">
        <v>0</v>
      </c>
      <c r="F89" s="2">
        <v>3</v>
      </c>
      <c r="G89" s="2">
        <v>2</v>
      </c>
      <c r="H89" s="3" t="s">
        <v>124</v>
      </c>
      <c r="I89" s="3">
        <v>6</v>
      </c>
      <c r="J89" s="7" t="s">
        <v>98</v>
      </c>
      <c r="K89" s="3">
        <v>4</v>
      </c>
      <c r="L89" s="3">
        <v>1</v>
      </c>
      <c r="M89" s="3" t="s">
        <v>307</v>
      </c>
      <c r="N89" s="3">
        <v>40.122</v>
      </c>
      <c r="O89">
        <v>0.13</v>
      </c>
      <c r="P89">
        <v>2.0999999999999999E-3</v>
      </c>
    </row>
    <row r="90" spans="1:16" x14ac:dyDescent="0.35">
      <c r="A90" s="2">
        <v>1.1541999999999999</v>
      </c>
      <c r="B90" s="2">
        <v>1</v>
      </c>
      <c r="C90" s="2">
        <v>1</v>
      </c>
      <c r="D90" s="2">
        <v>2</v>
      </c>
      <c r="E90" s="2">
        <v>0</v>
      </c>
      <c r="F90" s="2">
        <v>3</v>
      </c>
      <c r="G90" s="2">
        <v>2</v>
      </c>
      <c r="H90" s="3" t="s">
        <v>124</v>
      </c>
      <c r="I90" s="3">
        <v>6</v>
      </c>
      <c r="J90" s="7" t="s">
        <v>98</v>
      </c>
      <c r="K90" s="3">
        <v>5</v>
      </c>
      <c r="L90" s="3">
        <v>1</v>
      </c>
      <c r="M90" s="3" t="s">
        <v>287</v>
      </c>
      <c r="N90" s="3">
        <v>40.122</v>
      </c>
      <c r="O90">
        <v>0.09</v>
      </c>
      <c r="P90">
        <v>3.8E-3</v>
      </c>
    </row>
    <row r="91" spans="1:16" x14ac:dyDescent="0.35">
      <c r="A91" s="2">
        <v>1.1541999999999999</v>
      </c>
      <c r="B91" s="2">
        <v>1</v>
      </c>
      <c r="C91" s="2">
        <v>1</v>
      </c>
      <c r="D91" s="2">
        <v>2</v>
      </c>
      <c r="E91" s="2">
        <v>0</v>
      </c>
      <c r="F91" s="2">
        <v>3</v>
      </c>
      <c r="G91" s="2">
        <v>2</v>
      </c>
      <c r="H91" s="3" t="s">
        <v>124</v>
      </c>
      <c r="I91" s="3">
        <v>6</v>
      </c>
      <c r="J91" s="7" t="s">
        <v>98</v>
      </c>
      <c r="K91" s="3">
        <v>6</v>
      </c>
      <c r="L91" s="3">
        <v>1</v>
      </c>
      <c r="M91" s="3" t="s">
        <v>307</v>
      </c>
      <c r="N91" s="3">
        <v>94.688999999999993</v>
      </c>
      <c r="O91">
        <v>0.13</v>
      </c>
      <c r="P91">
        <v>2.0999999999999999E-3</v>
      </c>
    </row>
    <row r="92" spans="1:16" x14ac:dyDescent="0.35">
      <c r="A92" s="2">
        <v>1.1541999999999999</v>
      </c>
      <c r="B92" s="2">
        <v>1</v>
      </c>
      <c r="C92" s="2">
        <v>1</v>
      </c>
      <c r="D92" s="2">
        <v>2</v>
      </c>
      <c r="E92" s="2">
        <v>0</v>
      </c>
      <c r="F92" s="2">
        <v>3</v>
      </c>
      <c r="G92" s="2">
        <v>2</v>
      </c>
      <c r="H92" s="2" t="s">
        <v>125</v>
      </c>
      <c r="I92" s="2">
        <v>7</v>
      </c>
      <c r="J92" s="6" t="s">
        <v>99</v>
      </c>
      <c r="K92" s="2">
        <v>1</v>
      </c>
      <c r="L92" s="2">
        <v>1</v>
      </c>
      <c r="M92" s="3" t="s">
        <v>265</v>
      </c>
      <c r="N92" s="2">
        <v>81.856999999999999</v>
      </c>
      <c r="O92">
        <v>0.37</v>
      </c>
      <c r="P92">
        <v>4.2000000000000003E-2</v>
      </c>
    </row>
    <row r="93" spans="1:16" x14ac:dyDescent="0.35">
      <c r="A93" s="2">
        <v>1.1541999999999999</v>
      </c>
      <c r="B93" s="2">
        <v>1</v>
      </c>
      <c r="C93" s="2">
        <v>1</v>
      </c>
      <c r="D93" s="2">
        <v>2</v>
      </c>
      <c r="E93" s="2">
        <v>0</v>
      </c>
      <c r="F93" s="2">
        <v>3</v>
      </c>
      <c r="G93" s="2">
        <v>2</v>
      </c>
      <c r="H93" s="2" t="s">
        <v>125</v>
      </c>
      <c r="I93" s="2">
        <v>7</v>
      </c>
      <c r="J93" s="6" t="s">
        <v>99</v>
      </c>
      <c r="K93" s="2">
        <v>2</v>
      </c>
      <c r="L93" s="2">
        <v>1</v>
      </c>
      <c r="M93" s="3" t="s">
        <v>305</v>
      </c>
      <c r="N93" s="2">
        <v>81.856999999999999</v>
      </c>
      <c r="O93">
        <v>0.74</v>
      </c>
      <c r="P93">
        <v>2.4E-2</v>
      </c>
    </row>
    <row r="94" spans="1:16" x14ac:dyDescent="0.35">
      <c r="A94" s="2">
        <v>1.1541999999999999</v>
      </c>
      <c r="B94" s="2">
        <v>1</v>
      </c>
      <c r="C94" s="2">
        <v>1</v>
      </c>
      <c r="D94" s="2">
        <v>2</v>
      </c>
      <c r="E94" s="2">
        <v>0</v>
      </c>
      <c r="F94" s="2">
        <v>3</v>
      </c>
      <c r="G94" s="2">
        <v>2</v>
      </c>
      <c r="H94" s="2" t="s">
        <v>125</v>
      </c>
      <c r="I94" s="2">
        <v>7</v>
      </c>
      <c r="J94" s="6" t="s">
        <v>99</v>
      </c>
      <c r="K94" s="2">
        <v>3</v>
      </c>
      <c r="L94" s="2">
        <v>1</v>
      </c>
      <c r="M94" s="3" t="s">
        <v>316</v>
      </c>
      <c r="N94" s="2">
        <v>132.94399999999999</v>
      </c>
      <c r="O94">
        <v>0.46</v>
      </c>
      <c r="P94">
        <v>4.2999999999999997E-2</v>
      </c>
    </row>
    <row r="95" spans="1:16" x14ac:dyDescent="0.35">
      <c r="A95" s="2">
        <v>1.1541999999999999</v>
      </c>
      <c r="B95" s="2">
        <v>1</v>
      </c>
      <c r="C95" s="2">
        <v>1</v>
      </c>
      <c r="D95" s="2">
        <v>2</v>
      </c>
      <c r="E95" s="2">
        <v>0</v>
      </c>
      <c r="F95" s="2">
        <v>3</v>
      </c>
      <c r="G95" s="2">
        <v>2</v>
      </c>
      <c r="H95" s="2" t="s">
        <v>125</v>
      </c>
      <c r="I95" s="2">
        <v>7</v>
      </c>
      <c r="J95" s="6" t="s">
        <v>99</v>
      </c>
      <c r="K95" s="2">
        <v>4</v>
      </c>
      <c r="L95" s="2">
        <v>1</v>
      </c>
      <c r="M95" s="3" t="s">
        <v>304</v>
      </c>
      <c r="N95" s="2">
        <v>75.941999999999993</v>
      </c>
      <c r="O95">
        <v>0.98</v>
      </c>
      <c r="P95">
        <v>6.0000000000000001E-3</v>
      </c>
    </row>
    <row r="96" spans="1:16" x14ac:dyDescent="0.35">
      <c r="A96" s="2">
        <v>1.1541999999999999</v>
      </c>
      <c r="B96" s="2">
        <v>1</v>
      </c>
      <c r="C96" s="2">
        <v>1</v>
      </c>
      <c r="D96" s="2">
        <v>2</v>
      </c>
      <c r="E96" s="2">
        <v>0</v>
      </c>
      <c r="F96" s="2">
        <v>3</v>
      </c>
      <c r="G96" s="2">
        <v>2</v>
      </c>
      <c r="H96" s="2" t="s">
        <v>125</v>
      </c>
      <c r="I96" s="2">
        <v>7</v>
      </c>
      <c r="J96" s="6" t="s">
        <v>99</v>
      </c>
      <c r="K96" s="2">
        <v>5</v>
      </c>
      <c r="L96" s="2">
        <v>1</v>
      </c>
      <c r="M96" s="3" t="s">
        <v>302</v>
      </c>
      <c r="N96" s="2">
        <v>75.941999999999993</v>
      </c>
      <c r="O96">
        <v>0.87</v>
      </c>
      <c r="P96">
        <v>8.0000000000000002E-3</v>
      </c>
    </row>
    <row r="97" spans="1:16" x14ac:dyDescent="0.35">
      <c r="A97" s="2">
        <v>1.1541999999999999</v>
      </c>
      <c r="B97" s="2">
        <v>1</v>
      </c>
      <c r="C97" s="2">
        <v>1</v>
      </c>
      <c r="D97" s="2">
        <v>2</v>
      </c>
      <c r="E97" s="2">
        <v>0</v>
      </c>
      <c r="F97" s="2">
        <v>3</v>
      </c>
      <c r="G97" s="2">
        <v>2</v>
      </c>
      <c r="H97" s="2" t="s">
        <v>125</v>
      </c>
      <c r="I97" s="2">
        <v>7</v>
      </c>
      <c r="J97" s="6" t="s">
        <v>99</v>
      </c>
      <c r="K97" s="2">
        <v>6</v>
      </c>
      <c r="L97" s="2">
        <v>1</v>
      </c>
      <c r="M97" s="3" t="s">
        <v>303</v>
      </c>
      <c r="N97" s="2">
        <v>95.070999999999998</v>
      </c>
      <c r="O97">
        <v>0.43</v>
      </c>
      <c r="P97">
        <v>4.2999999999999997E-2</v>
      </c>
    </row>
    <row r="98" spans="1:16" x14ac:dyDescent="0.35">
      <c r="A98" s="2">
        <v>1.1541999999999999</v>
      </c>
      <c r="B98" s="2">
        <v>1</v>
      </c>
      <c r="C98" s="2">
        <v>1</v>
      </c>
      <c r="D98" s="2">
        <v>2</v>
      </c>
      <c r="E98" s="2">
        <v>0</v>
      </c>
      <c r="F98" s="2">
        <v>3</v>
      </c>
      <c r="G98" s="2">
        <v>2</v>
      </c>
      <c r="H98" s="3" t="s">
        <v>126</v>
      </c>
      <c r="I98" s="3">
        <v>8</v>
      </c>
      <c r="J98" s="7" t="s">
        <v>100</v>
      </c>
      <c r="K98" s="3">
        <v>1</v>
      </c>
      <c r="L98" s="3">
        <v>0</v>
      </c>
      <c r="M98" s="3" t="s">
        <v>302</v>
      </c>
      <c r="N98" s="3">
        <v>330.25599999999997</v>
      </c>
      <c r="O98">
        <v>0.87</v>
      </c>
      <c r="P98">
        <v>8.0000000000000002E-3</v>
      </c>
    </row>
    <row r="99" spans="1:16" x14ac:dyDescent="0.35">
      <c r="A99" s="2">
        <v>1.1541999999999999</v>
      </c>
      <c r="B99" s="2">
        <v>1</v>
      </c>
      <c r="C99" s="2">
        <v>1</v>
      </c>
      <c r="D99" s="2">
        <v>2</v>
      </c>
      <c r="E99" s="2">
        <v>0</v>
      </c>
      <c r="F99" s="2">
        <v>3</v>
      </c>
      <c r="G99" s="2">
        <v>2</v>
      </c>
      <c r="H99" s="3" t="s">
        <v>126</v>
      </c>
      <c r="I99" s="3">
        <v>8</v>
      </c>
      <c r="J99" s="7" t="s">
        <v>100</v>
      </c>
      <c r="K99" s="3">
        <v>2</v>
      </c>
      <c r="L99" s="3">
        <v>1</v>
      </c>
      <c r="M99" s="3" t="s">
        <v>280</v>
      </c>
      <c r="N99" s="3">
        <v>42.164999999999999</v>
      </c>
      <c r="O99">
        <v>0.13</v>
      </c>
      <c r="P99">
        <v>0.01</v>
      </c>
    </row>
    <row r="100" spans="1:16" x14ac:dyDescent="0.35">
      <c r="A100" s="2">
        <v>1.1541999999999999</v>
      </c>
      <c r="B100" s="2">
        <v>1</v>
      </c>
      <c r="C100" s="2">
        <v>1</v>
      </c>
      <c r="D100" s="2">
        <v>2</v>
      </c>
      <c r="E100" s="2">
        <v>0</v>
      </c>
      <c r="F100" s="2">
        <v>3</v>
      </c>
      <c r="G100" s="2">
        <v>2</v>
      </c>
      <c r="H100" s="3" t="s">
        <v>126</v>
      </c>
      <c r="I100" s="3">
        <v>8</v>
      </c>
      <c r="J100" s="7" t="s">
        <v>100</v>
      </c>
      <c r="K100" s="3">
        <v>3</v>
      </c>
      <c r="L100" s="3">
        <v>1</v>
      </c>
      <c r="M100" s="3" t="s">
        <v>290</v>
      </c>
      <c r="N100" s="3">
        <v>42.164999999999999</v>
      </c>
      <c r="O100">
        <v>0.19</v>
      </c>
      <c r="P100">
        <v>8.9999999999999993E-3</v>
      </c>
    </row>
    <row r="101" spans="1:16" x14ac:dyDescent="0.35">
      <c r="A101" s="2">
        <v>1.1541999999999999</v>
      </c>
      <c r="B101" s="2">
        <v>1</v>
      </c>
      <c r="C101" s="2">
        <v>1</v>
      </c>
      <c r="D101" s="2">
        <v>2</v>
      </c>
      <c r="E101" s="2">
        <v>0</v>
      </c>
      <c r="F101" s="2">
        <v>3</v>
      </c>
      <c r="G101" s="2">
        <v>2</v>
      </c>
      <c r="H101" s="3" t="s">
        <v>126</v>
      </c>
      <c r="I101" s="3">
        <v>8</v>
      </c>
      <c r="J101" s="7" t="s">
        <v>100</v>
      </c>
      <c r="K101" s="3">
        <v>4</v>
      </c>
      <c r="L101" s="3">
        <v>1</v>
      </c>
      <c r="M101" s="3" t="s">
        <v>317</v>
      </c>
      <c r="N101" s="3">
        <v>53.470999999999997</v>
      </c>
      <c r="O101">
        <v>0.01</v>
      </c>
      <c r="P101">
        <v>2.1000000000000001E-2</v>
      </c>
    </row>
    <row r="102" spans="1:16" x14ac:dyDescent="0.35">
      <c r="A102" s="2">
        <v>1.1541999999999999</v>
      </c>
      <c r="B102" s="2">
        <v>1</v>
      </c>
      <c r="C102" s="2">
        <v>1</v>
      </c>
      <c r="D102" s="2">
        <v>2</v>
      </c>
      <c r="E102" s="2">
        <v>0</v>
      </c>
      <c r="F102" s="2">
        <v>3</v>
      </c>
      <c r="G102" s="2">
        <v>2</v>
      </c>
      <c r="H102" s="3" t="s">
        <v>126</v>
      </c>
      <c r="I102" s="3">
        <v>8</v>
      </c>
      <c r="J102" s="7" t="s">
        <v>100</v>
      </c>
      <c r="K102" s="3">
        <v>5</v>
      </c>
      <c r="L102" s="3">
        <v>1</v>
      </c>
      <c r="M102" s="3" t="s">
        <v>290</v>
      </c>
      <c r="N102" s="3">
        <v>65.094999999999999</v>
      </c>
      <c r="O102">
        <v>0.19</v>
      </c>
      <c r="P102">
        <v>8.9999999999999993E-3</v>
      </c>
    </row>
    <row r="103" spans="1:16" x14ac:dyDescent="0.35">
      <c r="A103" s="2">
        <v>1.1541999999999999</v>
      </c>
      <c r="B103" s="2">
        <v>1</v>
      </c>
      <c r="C103" s="2">
        <v>1</v>
      </c>
      <c r="D103" s="2">
        <v>2</v>
      </c>
      <c r="E103" s="2">
        <v>0</v>
      </c>
      <c r="F103" s="2">
        <v>3</v>
      </c>
      <c r="G103" s="2">
        <v>2</v>
      </c>
      <c r="H103" s="3" t="s">
        <v>126</v>
      </c>
      <c r="I103" s="3">
        <v>8</v>
      </c>
      <c r="J103" s="7" t="s">
        <v>100</v>
      </c>
      <c r="K103" s="3">
        <v>6</v>
      </c>
      <c r="L103" s="3">
        <v>1</v>
      </c>
      <c r="M103" s="3" t="s">
        <v>291</v>
      </c>
      <c r="N103" s="3">
        <v>126.90900000000001</v>
      </c>
      <c r="O103">
        <v>7.0000000000000007E-2</v>
      </c>
      <c r="P103">
        <v>3.8999999999999998E-3</v>
      </c>
    </row>
    <row r="104" spans="1:16" x14ac:dyDescent="0.35">
      <c r="A104" s="2">
        <v>1.1541999999999999</v>
      </c>
      <c r="B104" s="2">
        <v>1</v>
      </c>
      <c r="C104" s="2">
        <v>1</v>
      </c>
      <c r="D104" s="2">
        <v>2</v>
      </c>
      <c r="E104" s="2">
        <v>0</v>
      </c>
      <c r="F104" s="2">
        <v>3</v>
      </c>
      <c r="G104" s="2">
        <v>2</v>
      </c>
      <c r="H104" s="2" t="s">
        <v>127</v>
      </c>
      <c r="I104" s="2">
        <v>9</v>
      </c>
      <c r="J104" s="6" t="s">
        <v>101</v>
      </c>
      <c r="K104" s="2">
        <v>1</v>
      </c>
      <c r="L104" s="2">
        <v>1</v>
      </c>
      <c r="M104" s="3" t="s">
        <v>318</v>
      </c>
      <c r="N104" s="2">
        <v>81.040000000000006</v>
      </c>
      <c r="O104">
        <v>0.23</v>
      </c>
      <c r="P104">
        <v>3.3000000000000002E-2</v>
      </c>
    </row>
    <row r="105" spans="1:16" x14ac:dyDescent="0.35">
      <c r="A105" s="2">
        <v>1.1541999999999999</v>
      </c>
      <c r="B105" s="2">
        <v>1</v>
      </c>
      <c r="C105" s="2">
        <v>1</v>
      </c>
      <c r="D105" s="2">
        <v>2</v>
      </c>
      <c r="E105" s="2">
        <v>0</v>
      </c>
      <c r="F105" s="2">
        <v>3</v>
      </c>
      <c r="G105" s="2">
        <v>2</v>
      </c>
      <c r="H105" s="2" t="s">
        <v>127</v>
      </c>
      <c r="I105" s="2">
        <v>9</v>
      </c>
      <c r="J105" s="6" t="s">
        <v>101</v>
      </c>
      <c r="K105" s="2">
        <v>2</v>
      </c>
      <c r="L105" s="2">
        <v>1</v>
      </c>
      <c r="M105" s="3" t="s">
        <v>273</v>
      </c>
      <c r="N105" s="2">
        <v>81.040000000000006</v>
      </c>
      <c r="O105">
        <v>0.11</v>
      </c>
      <c r="P105">
        <v>3.2000000000000001E-2</v>
      </c>
    </row>
    <row r="106" spans="1:16" x14ac:dyDescent="0.35">
      <c r="A106" s="2">
        <v>1.1541999999999999</v>
      </c>
      <c r="B106" s="2">
        <v>1</v>
      </c>
      <c r="C106" s="2">
        <v>1</v>
      </c>
      <c r="D106" s="2">
        <v>2</v>
      </c>
      <c r="E106" s="2">
        <v>0</v>
      </c>
      <c r="F106" s="2">
        <v>3</v>
      </c>
      <c r="G106" s="2">
        <v>2</v>
      </c>
      <c r="H106" s="2" t="s">
        <v>127</v>
      </c>
      <c r="I106" s="2">
        <v>9</v>
      </c>
      <c r="J106" s="6" t="s">
        <v>101</v>
      </c>
      <c r="K106" s="2">
        <v>3</v>
      </c>
      <c r="L106" s="2">
        <v>1</v>
      </c>
      <c r="M106" s="3" t="s">
        <v>291</v>
      </c>
      <c r="N106" s="2">
        <v>29.459</v>
      </c>
      <c r="O106">
        <v>7.0000000000000007E-2</v>
      </c>
      <c r="P106">
        <v>3.8999999999999998E-3</v>
      </c>
    </row>
    <row r="107" spans="1:16" x14ac:dyDescent="0.35">
      <c r="A107" s="2">
        <v>1.1541999999999999</v>
      </c>
      <c r="B107" s="2">
        <v>1</v>
      </c>
      <c r="C107" s="2">
        <v>1</v>
      </c>
      <c r="D107" s="2">
        <v>2</v>
      </c>
      <c r="E107" s="2">
        <v>0</v>
      </c>
      <c r="F107" s="2">
        <v>3</v>
      </c>
      <c r="G107" s="2">
        <v>2</v>
      </c>
      <c r="H107" s="2" t="s">
        <v>127</v>
      </c>
      <c r="I107" s="2">
        <v>9</v>
      </c>
      <c r="J107" s="6" t="s">
        <v>101</v>
      </c>
      <c r="K107" s="2">
        <v>4</v>
      </c>
      <c r="L107" s="2">
        <v>1</v>
      </c>
      <c r="M107" s="3" t="s">
        <v>291</v>
      </c>
      <c r="N107" s="2">
        <v>29.459</v>
      </c>
      <c r="O107">
        <v>7.0000000000000007E-2</v>
      </c>
      <c r="P107">
        <v>3.8999999999999998E-3</v>
      </c>
    </row>
    <row r="108" spans="1:16" x14ac:dyDescent="0.35">
      <c r="A108" s="2">
        <v>1.1541999999999999</v>
      </c>
      <c r="B108" s="2">
        <v>1</v>
      </c>
      <c r="C108" s="2">
        <v>1</v>
      </c>
      <c r="D108" s="2">
        <v>2</v>
      </c>
      <c r="E108" s="2">
        <v>0</v>
      </c>
      <c r="F108" s="2">
        <v>3</v>
      </c>
      <c r="G108" s="2">
        <v>2</v>
      </c>
      <c r="H108" s="2" t="s">
        <v>127</v>
      </c>
      <c r="I108" s="2">
        <v>9</v>
      </c>
      <c r="J108" s="6" t="s">
        <v>101</v>
      </c>
      <c r="K108" s="2">
        <v>5</v>
      </c>
      <c r="L108" s="2">
        <v>1</v>
      </c>
      <c r="M108" s="3" t="s">
        <v>319</v>
      </c>
      <c r="N108" s="2">
        <v>65.421999999999997</v>
      </c>
      <c r="O108">
        <v>0.11799999999999999</v>
      </c>
      <c r="P108">
        <v>8.9999999999999993E-3</v>
      </c>
    </row>
    <row r="109" spans="1:16" x14ac:dyDescent="0.35">
      <c r="A109" s="2">
        <v>1.1541999999999999</v>
      </c>
      <c r="B109" s="2">
        <v>1</v>
      </c>
      <c r="C109" s="2">
        <v>1</v>
      </c>
      <c r="D109" s="2">
        <v>2</v>
      </c>
      <c r="E109" s="2">
        <v>0</v>
      </c>
      <c r="F109" s="2">
        <v>3</v>
      </c>
      <c r="G109" s="2">
        <v>2</v>
      </c>
      <c r="H109" s="2" t="s">
        <v>127</v>
      </c>
      <c r="I109" s="2">
        <v>9</v>
      </c>
      <c r="J109" s="6" t="s">
        <v>101</v>
      </c>
      <c r="K109" s="2">
        <v>6</v>
      </c>
      <c r="L109" s="2">
        <v>1</v>
      </c>
      <c r="M109" s="3" t="s">
        <v>319</v>
      </c>
      <c r="N109" s="2">
        <v>65.421999999999997</v>
      </c>
      <c r="O109">
        <v>0.11799999999999999</v>
      </c>
      <c r="P109">
        <v>8.9999999999999993E-3</v>
      </c>
    </row>
    <row r="110" spans="1:16" x14ac:dyDescent="0.35">
      <c r="A110" s="2">
        <v>1.1541999999999999</v>
      </c>
      <c r="B110" s="2">
        <v>1</v>
      </c>
      <c r="C110" s="2">
        <v>1</v>
      </c>
      <c r="D110" s="2">
        <v>2</v>
      </c>
      <c r="E110" s="2">
        <v>0</v>
      </c>
      <c r="F110" s="2">
        <v>3</v>
      </c>
      <c r="G110" s="2">
        <v>2</v>
      </c>
      <c r="H110" s="3" t="s">
        <v>128</v>
      </c>
      <c r="I110" s="3">
        <v>10</v>
      </c>
      <c r="J110" s="7" t="s">
        <v>18</v>
      </c>
      <c r="K110" s="3">
        <v>1</v>
      </c>
      <c r="L110" s="3">
        <v>0</v>
      </c>
      <c r="M110" s="3" t="s">
        <v>320</v>
      </c>
      <c r="N110" s="3">
        <v>257.78199999999998</v>
      </c>
      <c r="O110">
        <v>9.2999999999999999E-2</v>
      </c>
      <c r="P110">
        <v>1.9E-3</v>
      </c>
    </row>
    <row r="111" spans="1:16" x14ac:dyDescent="0.35">
      <c r="A111" s="2">
        <v>1.1541999999999999</v>
      </c>
      <c r="B111" s="2">
        <v>1</v>
      </c>
      <c r="C111" s="2">
        <v>1</v>
      </c>
      <c r="D111" s="2">
        <v>2</v>
      </c>
      <c r="E111" s="2">
        <v>0</v>
      </c>
      <c r="F111" s="2">
        <v>3</v>
      </c>
      <c r="G111" s="2">
        <v>2</v>
      </c>
      <c r="H111" s="3" t="s">
        <v>128</v>
      </c>
      <c r="I111" s="3">
        <v>10</v>
      </c>
      <c r="J111" s="7" t="s">
        <v>18</v>
      </c>
      <c r="K111" s="3">
        <v>2</v>
      </c>
      <c r="L111" s="3">
        <v>1</v>
      </c>
      <c r="M111" s="3" t="s">
        <v>321</v>
      </c>
      <c r="N111" s="3">
        <v>77.043000000000006</v>
      </c>
      <c r="O111">
        <v>3.3000000000000002E-2</v>
      </c>
      <c r="P111">
        <v>9.1000000000000004E-3</v>
      </c>
    </row>
    <row r="112" spans="1:16" x14ac:dyDescent="0.35">
      <c r="A112" s="2">
        <v>1.1541999999999999</v>
      </c>
      <c r="B112" s="2">
        <v>1</v>
      </c>
      <c r="C112" s="2">
        <v>1</v>
      </c>
      <c r="D112" s="2">
        <v>2</v>
      </c>
      <c r="E112" s="2">
        <v>0</v>
      </c>
      <c r="F112" s="2">
        <v>3</v>
      </c>
      <c r="G112" s="2">
        <v>2</v>
      </c>
      <c r="H112" s="3" t="s">
        <v>128</v>
      </c>
      <c r="I112" s="3">
        <v>10</v>
      </c>
      <c r="J112" s="7" t="s">
        <v>18</v>
      </c>
      <c r="K112" s="3">
        <v>3</v>
      </c>
      <c r="L112" s="3">
        <v>1</v>
      </c>
      <c r="M112" s="3" t="s">
        <v>322</v>
      </c>
      <c r="N112" s="3">
        <v>77.043000000000006</v>
      </c>
      <c r="O112">
        <v>6.3E-2</v>
      </c>
      <c r="P112">
        <v>4.0000000000000001E-3</v>
      </c>
    </row>
    <row r="113" spans="1:16" x14ac:dyDescent="0.35">
      <c r="A113" s="2">
        <v>1.1541999999999999</v>
      </c>
      <c r="B113" s="2">
        <v>1</v>
      </c>
      <c r="C113" s="2">
        <v>1</v>
      </c>
      <c r="D113" s="2">
        <v>2</v>
      </c>
      <c r="E113" s="2">
        <v>0</v>
      </c>
      <c r="F113" s="2">
        <v>3</v>
      </c>
      <c r="G113" s="2">
        <v>2</v>
      </c>
      <c r="H113" s="3" t="s">
        <v>128</v>
      </c>
      <c r="I113" s="3">
        <v>10</v>
      </c>
      <c r="J113" s="7" t="s">
        <v>18</v>
      </c>
      <c r="K113" s="3">
        <v>4</v>
      </c>
      <c r="L113" s="3">
        <v>1</v>
      </c>
      <c r="M113" s="3" t="s">
        <v>288</v>
      </c>
      <c r="N113" s="3">
        <v>179.04300000000001</v>
      </c>
      <c r="O113">
        <v>0.88300000000000001</v>
      </c>
      <c r="P113">
        <v>4.0000000000000003E-5</v>
      </c>
    </row>
    <row r="114" spans="1:16" x14ac:dyDescent="0.35">
      <c r="A114" s="2">
        <v>1.1541999999999999</v>
      </c>
      <c r="B114" s="2">
        <v>1</v>
      </c>
      <c r="C114" s="2">
        <v>1</v>
      </c>
      <c r="D114" s="2">
        <v>2</v>
      </c>
      <c r="E114" s="2">
        <v>0</v>
      </c>
      <c r="F114" s="2">
        <v>3</v>
      </c>
      <c r="G114" s="2">
        <v>2</v>
      </c>
      <c r="H114" s="3" t="s">
        <v>128</v>
      </c>
      <c r="I114" s="3">
        <v>10</v>
      </c>
      <c r="J114" s="7" t="s">
        <v>18</v>
      </c>
      <c r="K114" s="3">
        <v>5</v>
      </c>
      <c r="L114" s="3">
        <v>1</v>
      </c>
      <c r="M114" s="3" t="s">
        <v>270</v>
      </c>
      <c r="N114" s="3">
        <v>14.079000000000001</v>
      </c>
      <c r="O114">
        <v>0.16600000000000001</v>
      </c>
      <c r="P114">
        <v>4.0000000000000001E-3</v>
      </c>
    </row>
    <row r="115" spans="1:16" x14ac:dyDescent="0.35">
      <c r="A115" s="2">
        <v>1.1541999999999999</v>
      </c>
      <c r="B115" s="2">
        <v>1</v>
      </c>
      <c r="C115" s="2">
        <v>1</v>
      </c>
      <c r="D115" s="2">
        <v>2</v>
      </c>
      <c r="E115" s="2">
        <v>0</v>
      </c>
      <c r="F115" s="2">
        <v>3</v>
      </c>
      <c r="G115" s="2">
        <v>2</v>
      </c>
      <c r="H115" s="3" t="s">
        <v>128</v>
      </c>
      <c r="I115" s="3">
        <v>10</v>
      </c>
      <c r="J115" s="7" t="s">
        <v>18</v>
      </c>
      <c r="K115" s="3">
        <v>6</v>
      </c>
      <c r="L115" s="3">
        <v>1</v>
      </c>
      <c r="M115" s="3" t="s">
        <v>270</v>
      </c>
      <c r="N115" s="3">
        <v>14.079000000000001</v>
      </c>
      <c r="O115">
        <v>0.16600000000000001</v>
      </c>
      <c r="P115">
        <v>4.0000000000000001E-3</v>
      </c>
    </row>
    <row r="116" spans="1:16" x14ac:dyDescent="0.35">
      <c r="A116" s="2">
        <v>1.1541999999999999</v>
      </c>
      <c r="B116" s="2">
        <v>1</v>
      </c>
      <c r="C116" s="2">
        <v>1</v>
      </c>
      <c r="D116" s="2">
        <v>3</v>
      </c>
      <c r="E116" s="2">
        <v>1</v>
      </c>
      <c r="F116" s="2">
        <v>2</v>
      </c>
      <c r="G116" s="3">
        <v>3</v>
      </c>
      <c r="H116" s="2" t="s">
        <v>119</v>
      </c>
      <c r="I116" s="2">
        <v>1</v>
      </c>
      <c r="J116" s="6" t="s">
        <v>14</v>
      </c>
      <c r="K116" s="2">
        <v>1</v>
      </c>
      <c r="L116" s="2">
        <v>1</v>
      </c>
      <c r="M116" s="3" t="s">
        <v>323</v>
      </c>
      <c r="N116" s="2">
        <v>182.44171841968466</v>
      </c>
      <c r="O116">
        <v>0.41</v>
      </c>
      <c r="P116">
        <v>3.5999999999999997E-2</v>
      </c>
    </row>
    <row r="117" spans="1:16" x14ac:dyDescent="0.35">
      <c r="A117" s="2">
        <v>1.1541999999999999</v>
      </c>
      <c r="B117" s="2">
        <v>1</v>
      </c>
      <c r="C117" s="2">
        <v>1</v>
      </c>
      <c r="D117" s="2">
        <v>3</v>
      </c>
      <c r="E117" s="2">
        <v>1</v>
      </c>
      <c r="F117" s="2">
        <v>2</v>
      </c>
      <c r="G117" s="3">
        <v>3</v>
      </c>
      <c r="H117" s="2" t="s">
        <v>119</v>
      </c>
      <c r="I117" s="2">
        <v>1</v>
      </c>
      <c r="J117" s="6" t="s">
        <v>14</v>
      </c>
      <c r="K117" s="2">
        <v>2</v>
      </c>
      <c r="L117" s="2">
        <v>1</v>
      </c>
      <c r="M117" s="3" t="s">
        <v>282</v>
      </c>
      <c r="N117" s="2">
        <v>182.44171841968466</v>
      </c>
      <c r="O117">
        <v>0.05</v>
      </c>
      <c r="P117">
        <v>1.7000000000000001E-2</v>
      </c>
    </row>
    <row r="118" spans="1:16" x14ac:dyDescent="0.35">
      <c r="A118" s="2">
        <v>1.1541999999999999</v>
      </c>
      <c r="B118" s="2">
        <v>1</v>
      </c>
      <c r="C118" s="2">
        <v>1</v>
      </c>
      <c r="D118" s="2">
        <v>3</v>
      </c>
      <c r="E118" s="2">
        <v>1</v>
      </c>
      <c r="F118" s="2">
        <v>2</v>
      </c>
      <c r="G118" s="3">
        <v>3</v>
      </c>
      <c r="H118" s="2" t="s">
        <v>119</v>
      </c>
      <c r="I118" s="2">
        <v>1</v>
      </c>
      <c r="J118" s="6" t="s">
        <v>14</v>
      </c>
      <c r="K118" s="2">
        <v>3</v>
      </c>
      <c r="L118" s="2">
        <v>1</v>
      </c>
      <c r="M118" s="3" t="s">
        <v>288</v>
      </c>
      <c r="N118" s="2">
        <v>62.662880956506669</v>
      </c>
      <c r="O118">
        <v>0.88300000000000001</v>
      </c>
      <c r="P118">
        <v>4.0000000000000003E-5</v>
      </c>
    </row>
    <row r="119" spans="1:16" x14ac:dyDescent="0.35">
      <c r="A119" s="2">
        <v>1.1541999999999999</v>
      </c>
      <c r="B119" s="2">
        <v>1</v>
      </c>
      <c r="C119" s="2">
        <v>1</v>
      </c>
      <c r="D119" s="2">
        <v>3</v>
      </c>
      <c r="E119" s="2">
        <v>1</v>
      </c>
      <c r="F119" s="2">
        <v>2</v>
      </c>
      <c r="G119" s="3">
        <v>3</v>
      </c>
      <c r="H119" s="2" t="s">
        <v>119</v>
      </c>
      <c r="I119" s="2">
        <v>1</v>
      </c>
      <c r="J119" s="6" t="s">
        <v>14</v>
      </c>
      <c r="K119" s="2">
        <v>4</v>
      </c>
      <c r="L119" s="2">
        <v>1</v>
      </c>
      <c r="M119" s="3" t="s">
        <v>288</v>
      </c>
      <c r="N119" s="2">
        <v>62.662880956506669</v>
      </c>
      <c r="O119">
        <v>0.88300000000000001</v>
      </c>
      <c r="P119">
        <v>4.0000000000000003E-5</v>
      </c>
    </row>
    <row r="120" spans="1:16" x14ac:dyDescent="0.35">
      <c r="A120" s="2">
        <v>1.1541999999999999</v>
      </c>
      <c r="B120" s="2">
        <v>1</v>
      </c>
      <c r="C120" s="2">
        <v>1</v>
      </c>
      <c r="D120" s="2">
        <v>3</v>
      </c>
      <c r="E120" s="2">
        <v>1</v>
      </c>
      <c r="F120" s="2">
        <v>2</v>
      </c>
      <c r="G120" s="3">
        <v>3</v>
      </c>
      <c r="H120" s="2" t="s">
        <v>119</v>
      </c>
      <c r="I120" s="2">
        <v>1</v>
      </c>
      <c r="J120" s="6" t="s">
        <v>14</v>
      </c>
      <c r="K120" s="2">
        <v>5</v>
      </c>
      <c r="L120" s="2">
        <v>1</v>
      </c>
      <c r="M120" s="3" t="s">
        <v>270</v>
      </c>
      <c r="N120" s="2">
        <v>34.532049818055796</v>
      </c>
      <c r="O120">
        <v>0.16600000000000001</v>
      </c>
      <c r="P120">
        <v>4.0000000000000001E-3</v>
      </c>
    </row>
    <row r="121" spans="1:16" x14ac:dyDescent="0.35">
      <c r="A121" s="2">
        <v>1.1541999999999999</v>
      </c>
      <c r="B121" s="2">
        <v>1</v>
      </c>
      <c r="C121" s="2">
        <v>1</v>
      </c>
      <c r="D121" s="2">
        <v>3</v>
      </c>
      <c r="E121" s="2">
        <v>1</v>
      </c>
      <c r="F121" s="2">
        <v>2</v>
      </c>
      <c r="G121" s="3">
        <v>3</v>
      </c>
      <c r="H121" s="2" t="s">
        <v>119</v>
      </c>
      <c r="I121" s="2">
        <v>1</v>
      </c>
      <c r="J121" s="6" t="s">
        <v>14</v>
      </c>
      <c r="K121" s="2">
        <v>6</v>
      </c>
      <c r="L121" s="2">
        <v>1</v>
      </c>
      <c r="M121" s="3" t="s">
        <v>270</v>
      </c>
      <c r="N121" s="2">
        <v>34.532049818055796</v>
      </c>
      <c r="O121">
        <v>0.16600000000000001</v>
      </c>
      <c r="P121">
        <v>4.0000000000000001E-3</v>
      </c>
    </row>
    <row r="122" spans="1:16" x14ac:dyDescent="0.35">
      <c r="A122" s="2">
        <v>1.1541999999999999</v>
      </c>
      <c r="B122" s="2">
        <v>1</v>
      </c>
      <c r="C122" s="2">
        <v>1</v>
      </c>
      <c r="D122" s="2">
        <v>3</v>
      </c>
      <c r="E122" s="2">
        <v>1</v>
      </c>
      <c r="F122" s="2">
        <v>2</v>
      </c>
      <c r="G122" s="3">
        <v>3</v>
      </c>
      <c r="H122" s="3" t="s">
        <v>120</v>
      </c>
      <c r="I122" s="3">
        <v>2</v>
      </c>
      <c r="J122" s="7" t="s">
        <v>102</v>
      </c>
      <c r="K122" s="3">
        <v>1</v>
      </c>
      <c r="L122" s="3">
        <v>0</v>
      </c>
      <c r="M122" s="3" t="s">
        <v>324</v>
      </c>
      <c r="N122" s="3">
        <v>428.82600000000002</v>
      </c>
      <c r="O122">
        <v>0.06</v>
      </c>
      <c r="P122">
        <v>3.7999999999999999E-2</v>
      </c>
    </row>
    <row r="123" spans="1:16" x14ac:dyDescent="0.35">
      <c r="A123" s="2">
        <v>1.1541999999999999</v>
      </c>
      <c r="B123" s="2">
        <v>1</v>
      </c>
      <c r="C123" s="2">
        <v>1</v>
      </c>
      <c r="D123" s="2">
        <v>3</v>
      </c>
      <c r="E123" s="2">
        <v>1</v>
      </c>
      <c r="F123" s="2">
        <v>2</v>
      </c>
      <c r="G123" s="3">
        <v>3</v>
      </c>
      <c r="H123" s="3" t="s">
        <v>120</v>
      </c>
      <c r="I123" s="3">
        <v>2</v>
      </c>
      <c r="J123" s="7" t="s">
        <v>102</v>
      </c>
      <c r="K123" s="3">
        <v>2</v>
      </c>
      <c r="L123" s="3">
        <v>1</v>
      </c>
      <c r="M123" s="3" t="s">
        <v>274</v>
      </c>
      <c r="N123" s="3">
        <v>30.998000000000001</v>
      </c>
      <c r="O123">
        <v>0.13</v>
      </c>
      <c r="P123">
        <v>5.4000000000000003E-3</v>
      </c>
    </row>
    <row r="124" spans="1:16" x14ac:dyDescent="0.35">
      <c r="A124" s="2">
        <v>1.1541999999999999</v>
      </c>
      <c r="B124" s="2">
        <v>1</v>
      </c>
      <c r="C124" s="2">
        <v>1</v>
      </c>
      <c r="D124" s="2">
        <v>3</v>
      </c>
      <c r="E124" s="2">
        <v>1</v>
      </c>
      <c r="F124" s="2">
        <v>2</v>
      </c>
      <c r="G124" s="3">
        <v>3</v>
      </c>
      <c r="H124" s="3" t="s">
        <v>120</v>
      </c>
      <c r="I124" s="3">
        <v>2</v>
      </c>
      <c r="J124" s="7" t="s">
        <v>102</v>
      </c>
      <c r="K124" s="3">
        <v>3</v>
      </c>
      <c r="L124" s="3">
        <v>1</v>
      </c>
      <c r="M124" s="3" t="s">
        <v>274</v>
      </c>
      <c r="N124" s="3">
        <v>22.279</v>
      </c>
      <c r="O124">
        <v>0.13</v>
      </c>
      <c r="P124">
        <v>5.4000000000000003E-3</v>
      </c>
    </row>
    <row r="125" spans="1:16" x14ac:dyDescent="0.35">
      <c r="A125" s="2">
        <v>1.1541999999999999</v>
      </c>
      <c r="B125" s="2">
        <v>1</v>
      </c>
      <c r="C125" s="2">
        <v>1</v>
      </c>
      <c r="D125" s="2">
        <v>3</v>
      </c>
      <c r="E125" s="2">
        <v>1</v>
      </c>
      <c r="F125" s="2">
        <v>2</v>
      </c>
      <c r="G125" s="3">
        <v>3</v>
      </c>
      <c r="H125" s="3" t="s">
        <v>120</v>
      </c>
      <c r="I125" s="3">
        <v>2</v>
      </c>
      <c r="J125" s="7" t="s">
        <v>102</v>
      </c>
      <c r="K125" s="3">
        <v>4</v>
      </c>
      <c r="L125" s="3">
        <v>1</v>
      </c>
      <c r="M125" s="3" t="s">
        <v>274</v>
      </c>
      <c r="N125" s="3">
        <v>22.279</v>
      </c>
      <c r="O125">
        <v>0.13</v>
      </c>
      <c r="P125">
        <v>5.4000000000000003E-3</v>
      </c>
    </row>
    <row r="126" spans="1:16" x14ac:dyDescent="0.35">
      <c r="A126" s="2">
        <v>1.1541999999999999</v>
      </c>
      <c r="B126" s="2">
        <v>1</v>
      </c>
      <c r="C126" s="2">
        <v>1</v>
      </c>
      <c r="D126" s="2">
        <v>3</v>
      </c>
      <c r="E126" s="2">
        <v>1</v>
      </c>
      <c r="F126" s="2">
        <v>2</v>
      </c>
      <c r="G126" s="3">
        <v>3</v>
      </c>
      <c r="H126" s="3" t="s">
        <v>120</v>
      </c>
      <c r="I126" s="3">
        <v>2</v>
      </c>
      <c r="J126" s="7" t="s">
        <v>102</v>
      </c>
      <c r="K126" s="3">
        <v>5</v>
      </c>
      <c r="L126" s="3">
        <v>0</v>
      </c>
      <c r="M126" s="3" t="s">
        <v>270</v>
      </c>
      <c r="N126" s="3">
        <v>127.56399999999999</v>
      </c>
      <c r="O126">
        <v>0.16600000000000001</v>
      </c>
      <c r="P126">
        <v>4.0000000000000001E-3</v>
      </c>
    </row>
    <row r="127" spans="1:16" x14ac:dyDescent="0.35">
      <c r="A127" s="2">
        <v>1.1541999999999999</v>
      </c>
      <c r="B127" s="2">
        <v>1</v>
      </c>
      <c r="C127" s="2">
        <v>1</v>
      </c>
      <c r="D127" s="2">
        <v>3</v>
      </c>
      <c r="E127" s="2">
        <v>1</v>
      </c>
      <c r="F127" s="2">
        <v>2</v>
      </c>
      <c r="G127" s="3">
        <v>3</v>
      </c>
      <c r="H127" s="3" t="s">
        <v>120</v>
      </c>
      <c r="I127" s="3">
        <v>2</v>
      </c>
      <c r="J127" s="7" t="s">
        <v>102</v>
      </c>
      <c r="K127" s="3">
        <v>6</v>
      </c>
      <c r="L127" s="3">
        <v>1</v>
      </c>
      <c r="M127" s="3" t="s">
        <v>275</v>
      </c>
      <c r="N127" s="3">
        <v>619.649</v>
      </c>
      <c r="O127">
        <v>6.5000000000000002E-2</v>
      </c>
      <c r="P127">
        <v>1.1000000000000001E-3</v>
      </c>
    </row>
    <row r="128" spans="1:16" x14ac:dyDescent="0.35">
      <c r="A128" s="2">
        <v>1.1541999999999999</v>
      </c>
      <c r="B128" s="2">
        <v>1</v>
      </c>
      <c r="C128" s="2">
        <v>1</v>
      </c>
      <c r="D128" s="2">
        <v>3</v>
      </c>
      <c r="E128" s="2">
        <v>1</v>
      </c>
      <c r="F128" s="2">
        <v>2</v>
      </c>
      <c r="G128" s="3">
        <v>3</v>
      </c>
      <c r="H128" s="2" t="s">
        <v>121</v>
      </c>
      <c r="I128" s="2">
        <v>3</v>
      </c>
      <c r="J128" s="6" t="s">
        <v>15</v>
      </c>
      <c r="K128" s="2">
        <v>1</v>
      </c>
      <c r="L128" s="2">
        <v>1</v>
      </c>
      <c r="M128" s="3" t="s">
        <v>310</v>
      </c>
      <c r="N128" s="2">
        <v>109.68798587766419</v>
      </c>
      <c r="O128">
        <v>0.05</v>
      </c>
      <c r="P128">
        <v>2.4E-2</v>
      </c>
    </row>
    <row r="129" spans="1:16" x14ac:dyDescent="0.35">
      <c r="A129" s="2">
        <v>1.1541999999999999</v>
      </c>
      <c r="B129" s="2">
        <v>1</v>
      </c>
      <c r="C129" s="2">
        <v>1</v>
      </c>
      <c r="D129" s="2">
        <v>3</v>
      </c>
      <c r="E129" s="2">
        <v>1</v>
      </c>
      <c r="F129" s="2">
        <v>2</v>
      </c>
      <c r="G129" s="3">
        <v>3</v>
      </c>
      <c r="H129" s="2" t="s">
        <v>121</v>
      </c>
      <c r="I129" s="2">
        <v>3</v>
      </c>
      <c r="J129" s="6" t="s">
        <v>15</v>
      </c>
      <c r="K129" s="2">
        <v>2</v>
      </c>
      <c r="L129" s="2">
        <v>1</v>
      </c>
      <c r="M129" s="3" t="s">
        <v>325</v>
      </c>
      <c r="N129" s="2">
        <v>109.68798587766419</v>
      </c>
      <c r="O129">
        <v>0.11</v>
      </c>
      <c r="P129">
        <v>1.7999999999999999E-2</v>
      </c>
    </row>
    <row r="130" spans="1:16" x14ac:dyDescent="0.35">
      <c r="A130" s="2">
        <v>1.1541999999999999</v>
      </c>
      <c r="B130" s="2">
        <v>1</v>
      </c>
      <c r="C130" s="2">
        <v>1</v>
      </c>
      <c r="D130" s="2">
        <v>3</v>
      </c>
      <c r="E130" s="2">
        <v>1</v>
      </c>
      <c r="F130" s="2">
        <v>2</v>
      </c>
      <c r="G130" s="3">
        <v>3</v>
      </c>
      <c r="H130" s="2" t="s">
        <v>121</v>
      </c>
      <c r="I130" s="2">
        <v>3</v>
      </c>
      <c r="J130" s="6" t="s">
        <v>15</v>
      </c>
      <c r="K130" s="2">
        <v>3</v>
      </c>
      <c r="L130" s="2">
        <v>1</v>
      </c>
      <c r="M130" s="3" t="s">
        <v>318</v>
      </c>
      <c r="N130" s="2">
        <v>154.85480124761739</v>
      </c>
      <c r="O130">
        <v>0.23</v>
      </c>
      <c r="P130">
        <v>3.3000000000000002E-2</v>
      </c>
    </row>
    <row r="131" spans="1:16" x14ac:dyDescent="0.35">
      <c r="A131" s="2">
        <v>1.1541999999999999</v>
      </c>
      <c r="B131" s="2">
        <v>1</v>
      </c>
      <c r="C131" s="2">
        <v>1</v>
      </c>
      <c r="D131" s="2">
        <v>3</v>
      </c>
      <c r="E131" s="2">
        <v>1</v>
      </c>
      <c r="F131" s="2">
        <v>2</v>
      </c>
      <c r="G131" s="3">
        <v>3</v>
      </c>
      <c r="H131" s="2" t="s">
        <v>121</v>
      </c>
      <c r="I131" s="2">
        <v>3</v>
      </c>
      <c r="J131" s="6" t="s">
        <v>15</v>
      </c>
      <c r="K131" s="2">
        <v>4</v>
      </c>
      <c r="L131" s="2">
        <v>1</v>
      </c>
      <c r="M131" s="3" t="s">
        <v>274</v>
      </c>
      <c r="N131" s="2">
        <v>50.326512996014557</v>
      </c>
      <c r="O131">
        <v>0.13</v>
      </c>
      <c r="P131">
        <v>5.4000000000000003E-3</v>
      </c>
    </row>
    <row r="132" spans="1:16" x14ac:dyDescent="0.35">
      <c r="A132" s="2">
        <v>1.1541999999999999</v>
      </c>
      <c r="B132" s="2">
        <v>1</v>
      </c>
      <c r="C132" s="2">
        <v>1</v>
      </c>
      <c r="D132" s="2">
        <v>3</v>
      </c>
      <c r="E132" s="2">
        <v>1</v>
      </c>
      <c r="F132" s="2">
        <v>2</v>
      </c>
      <c r="G132" s="3">
        <v>3</v>
      </c>
      <c r="H132" s="2" t="s">
        <v>121</v>
      </c>
      <c r="I132" s="2">
        <v>3</v>
      </c>
      <c r="J132" s="6" t="s">
        <v>15</v>
      </c>
      <c r="K132" s="2">
        <v>5</v>
      </c>
      <c r="L132" s="2">
        <v>1</v>
      </c>
      <c r="M132" s="3" t="s">
        <v>291</v>
      </c>
      <c r="N132" s="2">
        <v>50.326512996014557</v>
      </c>
      <c r="O132">
        <v>7.0000000000000007E-2</v>
      </c>
      <c r="P132">
        <v>3.8999999999999998E-3</v>
      </c>
    </row>
    <row r="133" spans="1:16" x14ac:dyDescent="0.35">
      <c r="A133" s="2">
        <v>1.1541999999999999</v>
      </c>
      <c r="B133" s="2">
        <v>1</v>
      </c>
      <c r="C133" s="2">
        <v>1</v>
      </c>
      <c r="D133" s="2">
        <v>3</v>
      </c>
      <c r="E133" s="2">
        <v>1</v>
      </c>
      <c r="F133" s="2">
        <v>2</v>
      </c>
      <c r="G133" s="3">
        <v>3</v>
      </c>
      <c r="H133" s="2" t="s">
        <v>121</v>
      </c>
      <c r="I133" s="2">
        <v>3</v>
      </c>
      <c r="J133" s="6" t="s">
        <v>15</v>
      </c>
      <c r="K133" s="2">
        <v>6</v>
      </c>
      <c r="L133" s="2">
        <v>1</v>
      </c>
      <c r="M133" s="3" t="s">
        <v>270</v>
      </c>
      <c r="N133" s="2">
        <v>56.425335470455728</v>
      </c>
      <c r="O133">
        <v>0.16600000000000001</v>
      </c>
      <c r="P133">
        <v>4.0000000000000001E-3</v>
      </c>
    </row>
    <row r="134" spans="1:16" x14ac:dyDescent="0.35">
      <c r="A134" s="2">
        <v>1.1541999999999999</v>
      </c>
      <c r="B134" s="2">
        <v>1</v>
      </c>
      <c r="C134" s="2">
        <v>1</v>
      </c>
      <c r="D134" s="2">
        <v>3</v>
      </c>
      <c r="E134" s="2">
        <v>1</v>
      </c>
      <c r="F134" s="2">
        <v>2</v>
      </c>
      <c r="G134" s="3">
        <v>3</v>
      </c>
      <c r="H134" s="3" t="s">
        <v>122</v>
      </c>
      <c r="I134" s="3">
        <v>4</v>
      </c>
      <c r="J134" s="7" t="s">
        <v>103</v>
      </c>
      <c r="K134" s="3">
        <v>1</v>
      </c>
      <c r="L134" s="3">
        <v>0</v>
      </c>
      <c r="M134" s="3" t="s">
        <v>270</v>
      </c>
      <c r="N134" s="3">
        <v>319.613</v>
      </c>
      <c r="O134">
        <v>0.16600000000000001</v>
      </c>
      <c r="P134">
        <v>4.0000000000000001E-3</v>
      </c>
    </row>
    <row r="135" spans="1:16" x14ac:dyDescent="0.35">
      <c r="A135" s="2">
        <v>1.1541999999999999</v>
      </c>
      <c r="B135" s="2">
        <v>1</v>
      </c>
      <c r="C135" s="2">
        <v>1</v>
      </c>
      <c r="D135" s="2">
        <v>3</v>
      </c>
      <c r="E135" s="2">
        <v>1</v>
      </c>
      <c r="F135" s="2">
        <v>2</v>
      </c>
      <c r="G135" s="3">
        <v>3</v>
      </c>
      <c r="H135" s="3" t="s">
        <v>122</v>
      </c>
      <c r="I135" s="3">
        <v>4</v>
      </c>
      <c r="J135" s="7" t="s">
        <v>103</v>
      </c>
      <c r="K135" s="3">
        <v>2</v>
      </c>
      <c r="L135" s="3">
        <v>1</v>
      </c>
      <c r="M135" s="3" t="s">
        <v>326</v>
      </c>
      <c r="N135" s="3">
        <v>31.728999999999999</v>
      </c>
      <c r="O135">
        <v>0.61499999999999999</v>
      </c>
      <c r="P135">
        <v>4.0000000000000001E-3</v>
      </c>
    </row>
    <row r="136" spans="1:16" x14ac:dyDescent="0.35">
      <c r="A136" s="2">
        <v>1.1541999999999999</v>
      </c>
      <c r="B136" s="2">
        <v>1</v>
      </c>
      <c r="C136" s="2">
        <v>1</v>
      </c>
      <c r="D136" s="2">
        <v>3</v>
      </c>
      <c r="E136" s="2">
        <v>1</v>
      </c>
      <c r="F136" s="2">
        <v>2</v>
      </c>
      <c r="G136" s="3">
        <v>3</v>
      </c>
      <c r="H136" s="3" t="s">
        <v>122</v>
      </c>
      <c r="I136" s="3">
        <v>4</v>
      </c>
      <c r="J136" s="7" t="s">
        <v>103</v>
      </c>
      <c r="K136" s="3">
        <v>3</v>
      </c>
      <c r="L136" s="3">
        <v>1</v>
      </c>
      <c r="M136" s="3" t="s">
        <v>292</v>
      </c>
      <c r="N136" s="3">
        <v>31.728999999999999</v>
      </c>
      <c r="O136">
        <v>0.12</v>
      </c>
      <c r="P136">
        <v>3.3999999999999998E-3</v>
      </c>
    </row>
    <row r="137" spans="1:16" x14ac:dyDescent="0.35">
      <c r="A137" s="2">
        <v>1.1541999999999999</v>
      </c>
      <c r="B137" s="2">
        <v>1</v>
      </c>
      <c r="C137" s="2">
        <v>1</v>
      </c>
      <c r="D137" s="2">
        <v>3</v>
      </c>
      <c r="E137" s="2">
        <v>1</v>
      </c>
      <c r="F137" s="2">
        <v>2</v>
      </c>
      <c r="G137" s="3">
        <v>3</v>
      </c>
      <c r="H137" s="3" t="s">
        <v>122</v>
      </c>
      <c r="I137" s="3">
        <v>4</v>
      </c>
      <c r="J137" s="7" t="s">
        <v>103</v>
      </c>
      <c r="K137" s="3">
        <v>4</v>
      </c>
      <c r="L137" s="3">
        <v>1</v>
      </c>
      <c r="M137" s="3" t="s">
        <v>292</v>
      </c>
      <c r="N137" s="3">
        <v>49.247999999999998</v>
      </c>
      <c r="O137">
        <v>0.12</v>
      </c>
      <c r="P137">
        <v>3.3999999999999998E-3</v>
      </c>
    </row>
    <row r="138" spans="1:16" x14ac:dyDescent="0.35">
      <c r="A138" s="2">
        <v>1.1541999999999999</v>
      </c>
      <c r="B138" s="2">
        <v>1</v>
      </c>
      <c r="C138" s="2">
        <v>1</v>
      </c>
      <c r="D138" s="2">
        <v>3</v>
      </c>
      <c r="E138" s="2">
        <v>1</v>
      </c>
      <c r="F138" s="2">
        <v>2</v>
      </c>
      <c r="G138" s="3">
        <v>3</v>
      </c>
      <c r="H138" s="3" t="s">
        <v>122</v>
      </c>
      <c r="I138" s="3">
        <v>4</v>
      </c>
      <c r="J138" s="7" t="s">
        <v>103</v>
      </c>
      <c r="K138" s="3">
        <v>5</v>
      </c>
      <c r="L138" s="3">
        <v>1</v>
      </c>
      <c r="M138" s="3" t="s">
        <v>320</v>
      </c>
      <c r="N138" s="3">
        <v>122.616</v>
      </c>
      <c r="O138">
        <v>9.2999999999999999E-2</v>
      </c>
      <c r="P138">
        <v>1.9E-3</v>
      </c>
    </row>
    <row r="139" spans="1:16" x14ac:dyDescent="0.35">
      <c r="A139" s="2">
        <v>1.1541999999999999</v>
      </c>
      <c r="B139" s="2">
        <v>1</v>
      </c>
      <c r="C139" s="2">
        <v>1</v>
      </c>
      <c r="D139" s="2">
        <v>3</v>
      </c>
      <c r="E139" s="2">
        <v>1</v>
      </c>
      <c r="F139" s="2">
        <v>2</v>
      </c>
      <c r="G139" s="3">
        <v>3</v>
      </c>
      <c r="H139" s="3" t="s">
        <v>122</v>
      </c>
      <c r="I139" s="3">
        <v>4</v>
      </c>
      <c r="J139" s="7" t="s">
        <v>103</v>
      </c>
      <c r="K139" s="3">
        <v>6</v>
      </c>
      <c r="L139" s="3">
        <v>1</v>
      </c>
      <c r="M139" s="3" t="s">
        <v>275</v>
      </c>
      <c r="N139" s="3">
        <v>122.616</v>
      </c>
      <c r="O139">
        <v>6.5000000000000002E-2</v>
      </c>
      <c r="P139">
        <v>1.1000000000000001E-3</v>
      </c>
    </row>
    <row r="140" spans="1:16" x14ac:dyDescent="0.35">
      <c r="A140" s="2">
        <v>1.1541999999999999</v>
      </c>
      <c r="B140" s="2">
        <v>1</v>
      </c>
      <c r="C140" s="2">
        <v>1</v>
      </c>
      <c r="D140" s="2">
        <v>3</v>
      </c>
      <c r="E140" s="2">
        <v>1</v>
      </c>
      <c r="F140" s="2">
        <v>2</v>
      </c>
      <c r="G140" s="3">
        <v>3</v>
      </c>
      <c r="H140" s="2" t="s">
        <v>123</v>
      </c>
      <c r="I140" s="2">
        <v>5</v>
      </c>
      <c r="J140" s="6" t="s">
        <v>16</v>
      </c>
      <c r="K140" s="2">
        <v>1</v>
      </c>
      <c r="L140" s="2">
        <v>1</v>
      </c>
      <c r="M140" s="3" t="s">
        <v>272</v>
      </c>
      <c r="N140" s="2">
        <v>12.388264338936061</v>
      </c>
      <c r="O140">
        <v>5.0000000000000001E-3</v>
      </c>
      <c r="P140">
        <v>1.4E-2</v>
      </c>
    </row>
    <row r="141" spans="1:16" x14ac:dyDescent="0.35">
      <c r="A141" s="2">
        <v>1.1541999999999999</v>
      </c>
      <c r="B141" s="2">
        <v>1</v>
      </c>
      <c r="C141" s="2">
        <v>1</v>
      </c>
      <c r="D141" s="2">
        <v>3</v>
      </c>
      <c r="E141" s="2">
        <v>1</v>
      </c>
      <c r="F141" s="2">
        <v>2</v>
      </c>
      <c r="G141" s="3">
        <v>3</v>
      </c>
      <c r="H141" s="2" t="s">
        <v>123</v>
      </c>
      <c r="I141" s="2">
        <v>5</v>
      </c>
      <c r="J141" s="6" t="s">
        <v>16</v>
      </c>
      <c r="K141" s="2">
        <v>2</v>
      </c>
      <c r="L141" s="2">
        <v>1</v>
      </c>
      <c r="M141" s="3" t="s">
        <v>272</v>
      </c>
      <c r="N141" s="2">
        <v>12.388264338936061</v>
      </c>
      <c r="O141">
        <v>5.0000000000000001E-3</v>
      </c>
      <c r="P141">
        <v>1.4E-2</v>
      </c>
    </row>
    <row r="142" spans="1:16" x14ac:dyDescent="0.35">
      <c r="A142" s="2">
        <v>1.1541999999999999</v>
      </c>
      <c r="B142" s="2">
        <v>1</v>
      </c>
      <c r="C142" s="2">
        <v>1</v>
      </c>
      <c r="D142" s="2">
        <v>3</v>
      </c>
      <c r="E142" s="2">
        <v>1</v>
      </c>
      <c r="F142" s="2">
        <v>2</v>
      </c>
      <c r="G142" s="3">
        <v>3</v>
      </c>
      <c r="H142" s="2" t="s">
        <v>123</v>
      </c>
      <c r="I142" s="2">
        <v>5</v>
      </c>
      <c r="J142" s="6" t="s">
        <v>16</v>
      </c>
      <c r="K142" s="2">
        <v>3</v>
      </c>
      <c r="L142" s="2">
        <v>1</v>
      </c>
      <c r="M142" s="3" t="s">
        <v>291</v>
      </c>
      <c r="N142" s="2">
        <v>102.27578582568013</v>
      </c>
      <c r="O142">
        <v>7.0000000000000007E-2</v>
      </c>
      <c r="P142">
        <v>3.8999999999999998E-3</v>
      </c>
    </row>
    <row r="143" spans="1:16" x14ac:dyDescent="0.35">
      <c r="A143" s="2">
        <v>1.1541999999999999</v>
      </c>
      <c r="B143" s="2">
        <v>1</v>
      </c>
      <c r="C143" s="2">
        <v>1</v>
      </c>
      <c r="D143" s="2">
        <v>3</v>
      </c>
      <c r="E143" s="2">
        <v>1</v>
      </c>
      <c r="F143" s="2">
        <v>2</v>
      </c>
      <c r="G143" s="3">
        <v>3</v>
      </c>
      <c r="H143" s="2" t="s">
        <v>123</v>
      </c>
      <c r="I143" s="2">
        <v>5</v>
      </c>
      <c r="J143" s="6" t="s">
        <v>16</v>
      </c>
      <c r="K143" s="2">
        <v>4</v>
      </c>
      <c r="L143" s="2">
        <v>1</v>
      </c>
      <c r="M143" s="3" t="s">
        <v>279</v>
      </c>
      <c r="N143" s="2">
        <v>102.27578582568013</v>
      </c>
      <c r="O143">
        <v>0.112</v>
      </c>
      <c r="P143">
        <v>2E-3</v>
      </c>
    </row>
    <row r="144" spans="1:16" x14ac:dyDescent="0.35">
      <c r="A144" s="2">
        <v>1.1541999999999999</v>
      </c>
      <c r="B144" s="2">
        <v>1</v>
      </c>
      <c r="C144" s="2">
        <v>1</v>
      </c>
      <c r="D144" s="2">
        <v>3</v>
      </c>
      <c r="E144" s="2">
        <v>1</v>
      </c>
      <c r="F144" s="2">
        <v>2</v>
      </c>
      <c r="G144" s="3">
        <v>3</v>
      </c>
      <c r="H144" s="2" t="s">
        <v>123</v>
      </c>
      <c r="I144" s="2">
        <v>5</v>
      </c>
      <c r="J144" s="6" t="s">
        <v>16</v>
      </c>
      <c r="K144" s="2">
        <v>5</v>
      </c>
      <c r="L144" s="2">
        <v>1</v>
      </c>
      <c r="M144" s="3" t="s">
        <v>275</v>
      </c>
      <c r="N144" s="2">
        <v>8.8253783573037605</v>
      </c>
      <c r="O144">
        <v>6.5000000000000002E-2</v>
      </c>
      <c r="P144">
        <v>1.1000000000000001E-3</v>
      </c>
    </row>
    <row r="145" spans="1:16" x14ac:dyDescent="0.35">
      <c r="A145" s="2">
        <v>1.1541999999999999</v>
      </c>
      <c r="B145" s="2">
        <v>1</v>
      </c>
      <c r="C145" s="2">
        <v>1</v>
      </c>
      <c r="D145" s="2">
        <v>3</v>
      </c>
      <c r="E145" s="2">
        <v>1</v>
      </c>
      <c r="F145" s="2">
        <v>2</v>
      </c>
      <c r="G145" s="3">
        <v>3</v>
      </c>
      <c r="H145" s="2" t="s">
        <v>123</v>
      </c>
      <c r="I145" s="2">
        <v>5</v>
      </c>
      <c r="J145" s="6" t="s">
        <v>16</v>
      </c>
      <c r="K145" s="2">
        <v>6</v>
      </c>
      <c r="L145" s="2">
        <v>1</v>
      </c>
      <c r="M145" s="3" t="s">
        <v>275</v>
      </c>
      <c r="N145" s="2">
        <v>8.8253783573037605</v>
      </c>
      <c r="O145">
        <v>6.5000000000000002E-2</v>
      </c>
      <c r="P145">
        <v>1.1000000000000001E-3</v>
      </c>
    </row>
    <row r="146" spans="1:16" x14ac:dyDescent="0.35">
      <c r="A146" s="2">
        <v>1.1541999999999999</v>
      </c>
      <c r="B146" s="2">
        <v>1</v>
      </c>
      <c r="C146" s="2">
        <v>1</v>
      </c>
      <c r="D146" s="2">
        <v>3</v>
      </c>
      <c r="E146" s="2">
        <v>1</v>
      </c>
      <c r="F146" s="2">
        <v>2</v>
      </c>
      <c r="G146" s="3">
        <v>3</v>
      </c>
      <c r="H146" s="3" t="s">
        <v>124</v>
      </c>
      <c r="I146" s="3">
        <v>6</v>
      </c>
      <c r="J146" s="7" t="s">
        <v>104</v>
      </c>
      <c r="K146" s="3">
        <v>1</v>
      </c>
      <c r="L146" s="3">
        <v>0</v>
      </c>
      <c r="M146" s="3" t="s">
        <v>270</v>
      </c>
      <c r="N146" s="3">
        <v>428.23399999999998</v>
      </c>
      <c r="O146">
        <v>0.16600000000000001</v>
      </c>
      <c r="P146">
        <v>4.0000000000000001E-3</v>
      </c>
    </row>
    <row r="147" spans="1:16" x14ac:dyDescent="0.35">
      <c r="A147" s="2">
        <v>1.1541999999999999</v>
      </c>
      <c r="B147" s="2">
        <v>1</v>
      </c>
      <c r="C147" s="2">
        <v>1</v>
      </c>
      <c r="D147" s="2">
        <v>3</v>
      </c>
      <c r="E147" s="2">
        <v>1</v>
      </c>
      <c r="F147" s="2">
        <v>2</v>
      </c>
      <c r="G147" s="3">
        <v>3</v>
      </c>
      <c r="H147" s="3" t="s">
        <v>124</v>
      </c>
      <c r="I147" s="3">
        <v>6</v>
      </c>
      <c r="J147" s="7" t="s">
        <v>104</v>
      </c>
      <c r="K147" s="3">
        <v>2</v>
      </c>
      <c r="L147" s="3">
        <v>0</v>
      </c>
      <c r="M147" s="3" t="s">
        <v>284</v>
      </c>
      <c r="N147" s="3">
        <v>265.74799999999999</v>
      </c>
      <c r="O147">
        <v>0.11799999999999999</v>
      </c>
      <c r="P147">
        <v>2E-3</v>
      </c>
    </row>
    <row r="148" spans="1:16" x14ac:dyDescent="0.35">
      <c r="A148" s="2">
        <v>1.1541999999999999</v>
      </c>
      <c r="B148" s="2">
        <v>1</v>
      </c>
      <c r="C148" s="2">
        <v>1</v>
      </c>
      <c r="D148" s="2">
        <v>3</v>
      </c>
      <c r="E148" s="2">
        <v>1</v>
      </c>
      <c r="F148" s="2">
        <v>2</v>
      </c>
      <c r="G148" s="3">
        <v>3</v>
      </c>
      <c r="H148" s="3" t="s">
        <v>124</v>
      </c>
      <c r="I148" s="3">
        <v>6</v>
      </c>
      <c r="J148" s="7" t="s">
        <v>104</v>
      </c>
      <c r="K148" s="3">
        <v>3</v>
      </c>
      <c r="L148" s="3">
        <v>1</v>
      </c>
      <c r="M148" s="3" t="s">
        <v>283</v>
      </c>
      <c r="N148" s="3">
        <v>56.951999999999998</v>
      </c>
      <c r="O148">
        <v>0.09</v>
      </c>
      <c r="P148">
        <v>4.0000000000000001E-3</v>
      </c>
    </row>
    <row r="149" spans="1:16" x14ac:dyDescent="0.35">
      <c r="A149" s="2">
        <v>1.1541999999999999</v>
      </c>
      <c r="B149" s="2">
        <v>1</v>
      </c>
      <c r="C149" s="2">
        <v>1</v>
      </c>
      <c r="D149" s="2">
        <v>3</v>
      </c>
      <c r="E149" s="2">
        <v>1</v>
      </c>
      <c r="F149" s="2">
        <v>2</v>
      </c>
      <c r="G149" s="3">
        <v>3</v>
      </c>
      <c r="H149" s="3" t="s">
        <v>124</v>
      </c>
      <c r="I149" s="3">
        <v>6</v>
      </c>
      <c r="J149" s="7" t="s">
        <v>104</v>
      </c>
      <c r="K149" s="3">
        <v>4</v>
      </c>
      <c r="L149" s="3">
        <v>1</v>
      </c>
      <c r="M149" s="3" t="s">
        <v>283</v>
      </c>
      <c r="N149" s="3">
        <v>56.951999999999998</v>
      </c>
      <c r="O149">
        <v>0.09</v>
      </c>
      <c r="P149">
        <v>4.0000000000000001E-3</v>
      </c>
    </row>
    <row r="150" spans="1:16" x14ac:dyDescent="0.35">
      <c r="A150" s="2">
        <v>1.1541999999999999</v>
      </c>
      <c r="B150" s="2">
        <v>1</v>
      </c>
      <c r="C150" s="2">
        <v>1</v>
      </c>
      <c r="D150" s="2">
        <v>3</v>
      </c>
      <c r="E150" s="2">
        <v>1</v>
      </c>
      <c r="F150" s="2">
        <v>2</v>
      </c>
      <c r="G150" s="3">
        <v>3</v>
      </c>
      <c r="H150" s="3" t="s">
        <v>124</v>
      </c>
      <c r="I150" s="3">
        <v>6</v>
      </c>
      <c r="J150" s="7" t="s">
        <v>104</v>
      </c>
      <c r="K150" s="3">
        <v>5</v>
      </c>
      <c r="L150" s="3">
        <v>1</v>
      </c>
      <c r="M150" s="3" t="s">
        <v>327</v>
      </c>
      <c r="N150" s="3">
        <v>56.482999999999997</v>
      </c>
      <c r="O150">
        <v>0.11</v>
      </c>
      <c r="P150">
        <v>9.4000000000000004E-3</v>
      </c>
    </row>
    <row r="151" spans="1:16" x14ac:dyDescent="0.35">
      <c r="A151" s="2">
        <v>1.1541999999999999</v>
      </c>
      <c r="B151" s="2">
        <v>1</v>
      </c>
      <c r="C151" s="2">
        <v>1</v>
      </c>
      <c r="D151" s="2">
        <v>3</v>
      </c>
      <c r="E151" s="2">
        <v>1</v>
      </c>
      <c r="F151" s="2">
        <v>2</v>
      </c>
      <c r="G151" s="3">
        <v>3</v>
      </c>
      <c r="H151" s="3" t="s">
        <v>124</v>
      </c>
      <c r="I151" s="3">
        <v>6</v>
      </c>
      <c r="J151" s="7" t="s">
        <v>104</v>
      </c>
      <c r="K151" s="3">
        <v>6</v>
      </c>
      <c r="L151" s="3">
        <v>1</v>
      </c>
      <c r="M151" s="3" t="s">
        <v>328</v>
      </c>
      <c r="N151" s="3">
        <v>56.482999999999997</v>
      </c>
      <c r="O151">
        <v>0.05</v>
      </c>
      <c r="P151">
        <v>7.0000000000000001E-3</v>
      </c>
    </row>
    <row r="152" spans="1:16" x14ac:dyDescent="0.35">
      <c r="A152" s="2">
        <v>1.1541999999999999</v>
      </c>
      <c r="B152" s="2">
        <v>1</v>
      </c>
      <c r="C152" s="2">
        <v>1</v>
      </c>
      <c r="D152" s="2">
        <v>3</v>
      </c>
      <c r="E152" s="2">
        <v>1</v>
      </c>
      <c r="F152" s="2">
        <v>2</v>
      </c>
      <c r="G152" s="3">
        <v>3</v>
      </c>
      <c r="H152" s="2" t="s">
        <v>125</v>
      </c>
      <c r="I152" s="2">
        <v>7</v>
      </c>
      <c r="J152" s="6" t="s">
        <v>105</v>
      </c>
      <c r="K152" s="2">
        <v>1</v>
      </c>
      <c r="L152" s="2">
        <v>0</v>
      </c>
      <c r="M152" s="3" t="s">
        <v>305</v>
      </c>
      <c r="N152" s="2">
        <v>534.83100000000002</v>
      </c>
      <c r="O152">
        <v>0.74</v>
      </c>
      <c r="P152">
        <v>2.4E-2</v>
      </c>
    </row>
    <row r="153" spans="1:16" x14ac:dyDescent="0.35">
      <c r="A153" s="2">
        <v>1.1541999999999999</v>
      </c>
      <c r="B153" s="2">
        <v>1</v>
      </c>
      <c r="C153" s="2">
        <v>1</v>
      </c>
      <c r="D153" s="2">
        <v>3</v>
      </c>
      <c r="E153" s="2">
        <v>1</v>
      </c>
      <c r="F153" s="2">
        <v>2</v>
      </c>
      <c r="G153" s="3">
        <v>3</v>
      </c>
      <c r="H153" s="2" t="s">
        <v>125</v>
      </c>
      <c r="I153" s="2">
        <v>7</v>
      </c>
      <c r="J153" s="6" t="s">
        <v>105</v>
      </c>
      <c r="K153" s="2">
        <v>2</v>
      </c>
      <c r="L153" s="2">
        <v>0</v>
      </c>
      <c r="M153" s="3" t="s">
        <v>311</v>
      </c>
      <c r="N153" s="2">
        <v>534.83100000000002</v>
      </c>
      <c r="O153">
        <v>0.1</v>
      </c>
      <c r="P153">
        <v>2.5999999999999999E-2</v>
      </c>
    </row>
    <row r="154" spans="1:16" x14ac:dyDescent="0.35">
      <c r="A154" s="2">
        <v>1.1541999999999999</v>
      </c>
      <c r="B154" s="2">
        <v>1</v>
      </c>
      <c r="C154" s="2">
        <v>1</v>
      </c>
      <c r="D154" s="2">
        <v>3</v>
      </c>
      <c r="E154" s="2">
        <v>1</v>
      </c>
      <c r="F154" s="2">
        <v>2</v>
      </c>
      <c r="G154" s="3">
        <v>3</v>
      </c>
      <c r="H154" s="2" t="s">
        <v>125</v>
      </c>
      <c r="I154" s="2">
        <v>7</v>
      </c>
      <c r="J154" s="6" t="s">
        <v>105</v>
      </c>
      <c r="K154" s="2">
        <v>3</v>
      </c>
      <c r="L154" s="2">
        <v>0</v>
      </c>
      <c r="M154" s="3" t="s">
        <v>270</v>
      </c>
      <c r="N154" s="2">
        <v>390.24799999999999</v>
      </c>
      <c r="O154">
        <v>0.16600000000000001</v>
      </c>
      <c r="P154">
        <v>4.0000000000000001E-3</v>
      </c>
    </row>
    <row r="155" spans="1:16" x14ac:dyDescent="0.35">
      <c r="A155" s="2">
        <v>1.1541999999999999</v>
      </c>
      <c r="B155" s="2">
        <v>1</v>
      </c>
      <c r="C155" s="2">
        <v>1</v>
      </c>
      <c r="D155" s="2">
        <v>3</v>
      </c>
      <c r="E155" s="2">
        <v>1</v>
      </c>
      <c r="F155" s="2">
        <v>2</v>
      </c>
      <c r="G155" s="3">
        <v>3</v>
      </c>
      <c r="H155" s="2" t="s">
        <v>125</v>
      </c>
      <c r="I155" s="2">
        <v>7</v>
      </c>
      <c r="J155" s="6" t="s">
        <v>105</v>
      </c>
      <c r="K155" s="2">
        <v>4</v>
      </c>
      <c r="L155" s="2">
        <v>1</v>
      </c>
      <c r="M155" s="3" t="s">
        <v>292</v>
      </c>
      <c r="N155" s="2">
        <v>99.427999999999997</v>
      </c>
      <c r="O155">
        <v>0.12</v>
      </c>
      <c r="P155">
        <v>3.3999999999999998E-3</v>
      </c>
    </row>
    <row r="156" spans="1:16" x14ac:dyDescent="0.35">
      <c r="A156" s="2">
        <v>1.1541999999999999</v>
      </c>
      <c r="B156" s="2">
        <v>1</v>
      </c>
      <c r="C156" s="2">
        <v>1</v>
      </c>
      <c r="D156" s="2">
        <v>3</v>
      </c>
      <c r="E156" s="2">
        <v>1</v>
      </c>
      <c r="F156" s="2">
        <v>2</v>
      </c>
      <c r="G156" s="3">
        <v>3</v>
      </c>
      <c r="H156" s="2" t="s">
        <v>125</v>
      </c>
      <c r="I156" s="2">
        <v>7</v>
      </c>
      <c r="J156" s="6" t="s">
        <v>105</v>
      </c>
      <c r="K156" s="2">
        <v>5</v>
      </c>
      <c r="L156" s="2">
        <v>1</v>
      </c>
      <c r="M156" s="3" t="s">
        <v>320</v>
      </c>
      <c r="N156" s="2">
        <v>49.536999999999999</v>
      </c>
      <c r="O156">
        <v>9.2999999999999999E-2</v>
      </c>
      <c r="P156">
        <v>1.9E-3</v>
      </c>
    </row>
    <row r="157" spans="1:16" x14ac:dyDescent="0.35">
      <c r="A157" s="2">
        <v>1.1541999999999999</v>
      </c>
      <c r="B157" s="2">
        <v>1</v>
      </c>
      <c r="C157" s="2">
        <v>1</v>
      </c>
      <c r="D157" s="2">
        <v>3</v>
      </c>
      <c r="E157" s="2">
        <v>1</v>
      </c>
      <c r="F157" s="2">
        <v>2</v>
      </c>
      <c r="G157" s="3">
        <v>3</v>
      </c>
      <c r="H157" s="2" t="s">
        <v>125</v>
      </c>
      <c r="I157" s="2">
        <v>7</v>
      </c>
      <c r="J157" s="6" t="s">
        <v>105</v>
      </c>
      <c r="K157" s="2">
        <v>6</v>
      </c>
      <c r="L157" s="2">
        <v>1</v>
      </c>
      <c r="M157" s="3" t="s">
        <v>320</v>
      </c>
      <c r="N157" s="2">
        <v>49.536999999999999</v>
      </c>
      <c r="O157">
        <v>9.2999999999999999E-2</v>
      </c>
      <c r="P157">
        <v>1.9E-3</v>
      </c>
    </row>
    <row r="158" spans="1:16" x14ac:dyDescent="0.35">
      <c r="A158" s="2">
        <v>1.1541999999999999</v>
      </c>
      <c r="B158" s="2">
        <v>1</v>
      </c>
      <c r="C158" s="2">
        <v>1</v>
      </c>
      <c r="D158" s="2">
        <v>3</v>
      </c>
      <c r="E158" s="2">
        <v>1</v>
      </c>
      <c r="F158" s="2">
        <v>2</v>
      </c>
      <c r="G158" s="3">
        <v>3</v>
      </c>
      <c r="H158" s="3" t="s">
        <v>126</v>
      </c>
      <c r="I158" s="3">
        <v>8</v>
      </c>
      <c r="J158" s="7" t="s">
        <v>106</v>
      </c>
      <c r="K158" s="3">
        <v>1</v>
      </c>
      <c r="L158" s="3">
        <v>1</v>
      </c>
      <c r="M158" s="3" t="s">
        <v>271</v>
      </c>
      <c r="N158" s="3">
        <v>53.253999999999998</v>
      </c>
      <c r="O158">
        <v>0.03</v>
      </c>
      <c r="P158">
        <v>3.0000000000000001E-3</v>
      </c>
    </row>
    <row r="159" spans="1:16" x14ac:dyDescent="0.35">
      <c r="A159" s="2">
        <v>1.1541999999999999</v>
      </c>
      <c r="B159" s="2">
        <v>1</v>
      </c>
      <c r="C159" s="2">
        <v>1</v>
      </c>
      <c r="D159" s="2">
        <v>3</v>
      </c>
      <c r="E159" s="2">
        <v>1</v>
      </c>
      <c r="F159" s="2">
        <v>2</v>
      </c>
      <c r="G159" s="3">
        <v>3</v>
      </c>
      <c r="H159" s="3" t="s">
        <v>126</v>
      </c>
      <c r="I159" s="3">
        <v>8</v>
      </c>
      <c r="J159" s="7" t="s">
        <v>106</v>
      </c>
      <c r="K159" s="3">
        <v>2</v>
      </c>
      <c r="L159" s="3">
        <v>1</v>
      </c>
      <c r="M159" s="3" t="s">
        <v>329</v>
      </c>
      <c r="N159" s="3">
        <v>53.253999999999998</v>
      </c>
      <c r="O159">
        <v>0.12</v>
      </c>
      <c r="P159">
        <v>8.9999999999999993E-3</v>
      </c>
    </row>
    <row r="160" spans="1:16" x14ac:dyDescent="0.35">
      <c r="A160" s="2">
        <v>1.1541999999999999</v>
      </c>
      <c r="B160" s="2">
        <v>1</v>
      </c>
      <c r="C160" s="2">
        <v>1</v>
      </c>
      <c r="D160" s="2">
        <v>3</v>
      </c>
      <c r="E160" s="2">
        <v>1</v>
      </c>
      <c r="F160" s="2">
        <v>2</v>
      </c>
      <c r="G160" s="3">
        <v>3</v>
      </c>
      <c r="H160" s="3" t="s">
        <v>126</v>
      </c>
      <c r="I160" s="3">
        <v>8</v>
      </c>
      <c r="J160" s="7" t="s">
        <v>106</v>
      </c>
      <c r="K160" s="3">
        <v>3</v>
      </c>
      <c r="L160" s="3">
        <v>1</v>
      </c>
      <c r="M160" s="3" t="s">
        <v>330</v>
      </c>
      <c r="N160" s="3">
        <v>152.37700000000001</v>
      </c>
      <c r="O160">
        <v>0.15</v>
      </c>
      <c r="P160">
        <v>3.7999999999999999E-2</v>
      </c>
    </row>
    <row r="161" spans="1:16" x14ac:dyDescent="0.35">
      <c r="A161" s="2">
        <v>1.1541999999999999</v>
      </c>
      <c r="B161" s="2">
        <v>1</v>
      </c>
      <c r="C161" s="2">
        <v>1</v>
      </c>
      <c r="D161" s="2">
        <v>3</v>
      </c>
      <c r="E161" s="2">
        <v>1</v>
      </c>
      <c r="F161" s="2">
        <v>2</v>
      </c>
      <c r="G161" s="3">
        <v>3</v>
      </c>
      <c r="H161" s="3" t="s">
        <v>126</v>
      </c>
      <c r="I161" s="3">
        <v>8</v>
      </c>
      <c r="J161" s="7" t="s">
        <v>106</v>
      </c>
      <c r="K161" s="3">
        <v>4</v>
      </c>
      <c r="L161" s="3">
        <v>1</v>
      </c>
      <c r="M161" s="3" t="s">
        <v>272</v>
      </c>
      <c r="N161" s="3">
        <v>79.923000000000002</v>
      </c>
      <c r="O161">
        <v>5.0000000000000001E-3</v>
      </c>
      <c r="P161">
        <v>1.4E-2</v>
      </c>
    </row>
    <row r="162" spans="1:16" x14ac:dyDescent="0.35">
      <c r="A162" s="2">
        <v>1.1541999999999999</v>
      </c>
      <c r="B162" s="2">
        <v>1</v>
      </c>
      <c r="C162" s="2">
        <v>1</v>
      </c>
      <c r="D162" s="2">
        <v>3</v>
      </c>
      <c r="E162" s="2">
        <v>1</v>
      </c>
      <c r="F162" s="2">
        <v>2</v>
      </c>
      <c r="G162" s="3">
        <v>3</v>
      </c>
      <c r="H162" s="3" t="s">
        <v>126</v>
      </c>
      <c r="I162" s="3">
        <v>8</v>
      </c>
      <c r="J162" s="7" t="s">
        <v>106</v>
      </c>
      <c r="K162" s="3">
        <v>5</v>
      </c>
      <c r="L162" s="3">
        <v>1</v>
      </c>
      <c r="M162" s="3" t="s">
        <v>272</v>
      </c>
      <c r="N162" s="3">
        <v>79.923000000000002</v>
      </c>
      <c r="O162">
        <v>5.0000000000000001E-3</v>
      </c>
      <c r="P162">
        <v>1.4E-2</v>
      </c>
    </row>
    <row r="163" spans="1:16" x14ac:dyDescent="0.35">
      <c r="A163" s="2">
        <v>1.1541999999999999</v>
      </c>
      <c r="B163" s="2">
        <v>1</v>
      </c>
      <c r="C163" s="2">
        <v>1</v>
      </c>
      <c r="D163" s="2">
        <v>3</v>
      </c>
      <c r="E163" s="2">
        <v>1</v>
      </c>
      <c r="F163" s="2">
        <v>2</v>
      </c>
      <c r="G163" s="3">
        <v>3</v>
      </c>
      <c r="H163" s="3" t="s">
        <v>126</v>
      </c>
      <c r="I163" s="3">
        <v>8</v>
      </c>
      <c r="J163" s="7" t="s">
        <v>106</v>
      </c>
      <c r="K163" s="3">
        <v>6</v>
      </c>
      <c r="L163" s="3">
        <v>0</v>
      </c>
      <c r="M163" s="3" t="s">
        <v>319</v>
      </c>
      <c r="N163" s="3">
        <v>1051.134</v>
      </c>
      <c r="O163">
        <v>0.11799999999999999</v>
      </c>
      <c r="P163">
        <v>8.9999999999999993E-3</v>
      </c>
    </row>
    <row r="164" spans="1:16" x14ac:dyDescent="0.35">
      <c r="A164" s="2">
        <v>1.1541999999999999</v>
      </c>
      <c r="B164" s="2">
        <v>1</v>
      </c>
      <c r="C164" s="2">
        <v>1</v>
      </c>
      <c r="D164" s="2">
        <v>3</v>
      </c>
      <c r="E164" s="2">
        <v>1</v>
      </c>
      <c r="F164" s="2">
        <v>3</v>
      </c>
      <c r="G164" s="3">
        <v>3</v>
      </c>
      <c r="H164" s="2" t="s">
        <v>127</v>
      </c>
      <c r="I164" s="2">
        <v>9</v>
      </c>
      <c r="J164" s="6" t="s">
        <v>107</v>
      </c>
      <c r="K164" s="2">
        <v>1</v>
      </c>
      <c r="L164" s="2">
        <v>1</v>
      </c>
      <c r="M164" s="3" t="s">
        <v>331</v>
      </c>
      <c r="N164" s="2">
        <v>145.40199999999999</v>
      </c>
      <c r="O164">
        <v>0.01</v>
      </c>
      <c r="P164">
        <v>1.2999999999999999E-2</v>
      </c>
    </row>
    <row r="165" spans="1:16" x14ac:dyDescent="0.35">
      <c r="A165" s="2">
        <v>1.1541999999999999</v>
      </c>
      <c r="B165" s="2">
        <v>1</v>
      </c>
      <c r="C165" s="2">
        <v>1</v>
      </c>
      <c r="D165" s="2">
        <v>3</v>
      </c>
      <c r="E165" s="2">
        <v>1</v>
      </c>
      <c r="F165" s="2">
        <v>3</v>
      </c>
      <c r="G165" s="3">
        <v>3</v>
      </c>
      <c r="H165" s="2" t="s">
        <v>127</v>
      </c>
      <c r="I165" s="2">
        <v>9</v>
      </c>
      <c r="J165" s="6" t="s">
        <v>107</v>
      </c>
      <c r="K165" s="2">
        <v>2</v>
      </c>
      <c r="L165" s="2">
        <v>1</v>
      </c>
      <c r="M165" s="3" t="s">
        <v>265</v>
      </c>
      <c r="N165" s="2">
        <v>145.40199999999999</v>
      </c>
      <c r="O165">
        <v>0.37</v>
      </c>
      <c r="P165">
        <v>4.2000000000000003E-2</v>
      </c>
    </row>
    <row r="166" spans="1:16" x14ac:dyDescent="0.35">
      <c r="A166" s="2">
        <v>1.1541999999999999</v>
      </c>
      <c r="B166" s="2">
        <v>1</v>
      </c>
      <c r="C166" s="2">
        <v>1</v>
      </c>
      <c r="D166" s="2">
        <v>3</v>
      </c>
      <c r="E166" s="2">
        <v>1</v>
      </c>
      <c r="F166" s="2">
        <v>3</v>
      </c>
      <c r="G166" s="3">
        <v>3</v>
      </c>
      <c r="H166" s="2" t="s">
        <v>127</v>
      </c>
      <c r="I166" s="2">
        <v>9</v>
      </c>
      <c r="J166" s="6" t="s">
        <v>107</v>
      </c>
      <c r="K166" s="2">
        <v>3</v>
      </c>
      <c r="L166" s="2">
        <v>1</v>
      </c>
      <c r="M166" s="3" t="s">
        <v>306</v>
      </c>
      <c r="N166" s="2">
        <v>154.53200000000001</v>
      </c>
      <c r="O166">
        <v>0.08</v>
      </c>
      <c r="P166">
        <v>4.4999999999999998E-2</v>
      </c>
    </row>
    <row r="167" spans="1:16" x14ac:dyDescent="0.35">
      <c r="A167" s="2">
        <v>1.1541999999999999</v>
      </c>
      <c r="B167" s="2">
        <v>1</v>
      </c>
      <c r="C167" s="2">
        <v>1</v>
      </c>
      <c r="D167" s="2">
        <v>3</v>
      </c>
      <c r="E167" s="2">
        <v>1</v>
      </c>
      <c r="F167" s="2">
        <v>3</v>
      </c>
      <c r="G167" s="3">
        <v>3</v>
      </c>
      <c r="H167" s="2" t="s">
        <v>127</v>
      </c>
      <c r="I167" s="2">
        <v>9</v>
      </c>
      <c r="J167" s="6" t="s">
        <v>107</v>
      </c>
      <c r="K167" s="2">
        <v>4</v>
      </c>
      <c r="L167" s="2">
        <v>0</v>
      </c>
      <c r="M167" s="3" t="s">
        <v>270</v>
      </c>
      <c r="N167" s="2">
        <v>476.58499999999998</v>
      </c>
      <c r="O167">
        <v>0.16600000000000001</v>
      </c>
      <c r="P167">
        <v>4.0000000000000001E-3</v>
      </c>
    </row>
    <row r="168" spans="1:16" x14ac:dyDescent="0.35">
      <c r="A168" s="2">
        <v>1.1541999999999999</v>
      </c>
      <c r="B168" s="2">
        <v>1</v>
      </c>
      <c r="C168" s="2">
        <v>1</v>
      </c>
      <c r="D168" s="2">
        <v>3</v>
      </c>
      <c r="E168" s="2">
        <v>1</v>
      </c>
      <c r="F168" s="2">
        <v>3</v>
      </c>
      <c r="G168" s="3">
        <v>3</v>
      </c>
      <c r="H168" s="2" t="s">
        <v>127</v>
      </c>
      <c r="I168" s="2">
        <v>9</v>
      </c>
      <c r="J168" s="6" t="s">
        <v>107</v>
      </c>
      <c r="K168" s="2">
        <v>5</v>
      </c>
      <c r="L168" s="2">
        <v>1</v>
      </c>
      <c r="M168" s="3" t="s">
        <v>284</v>
      </c>
      <c r="N168" s="2">
        <v>153.96100000000001</v>
      </c>
      <c r="O168">
        <v>0.11799999999999999</v>
      </c>
      <c r="P168">
        <v>2E-3</v>
      </c>
    </row>
    <row r="169" spans="1:16" x14ac:dyDescent="0.35">
      <c r="A169" s="2">
        <v>1.1541999999999999</v>
      </c>
      <c r="B169" s="2">
        <v>1</v>
      </c>
      <c r="C169" s="2">
        <v>1</v>
      </c>
      <c r="D169" s="2">
        <v>3</v>
      </c>
      <c r="E169" s="2">
        <v>1</v>
      </c>
      <c r="F169" s="2">
        <v>3</v>
      </c>
      <c r="G169" s="3">
        <v>3</v>
      </c>
      <c r="H169" s="2" t="s">
        <v>127</v>
      </c>
      <c r="I169" s="2">
        <v>9</v>
      </c>
      <c r="J169" s="6" t="s">
        <v>107</v>
      </c>
      <c r="K169" s="2">
        <v>6</v>
      </c>
      <c r="L169" s="2">
        <v>1</v>
      </c>
      <c r="M169" s="3" t="s">
        <v>275</v>
      </c>
      <c r="N169" s="2">
        <v>153.96100000000001</v>
      </c>
      <c r="O169">
        <v>6.5000000000000002E-2</v>
      </c>
      <c r="P169">
        <v>1.1000000000000001E-3</v>
      </c>
    </row>
    <row r="170" spans="1:16" x14ac:dyDescent="0.35">
      <c r="A170" s="2">
        <v>1.1541999999999999</v>
      </c>
      <c r="B170" s="2">
        <v>1</v>
      </c>
      <c r="C170" s="2">
        <v>1</v>
      </c>
      <c r="D170" s="2">
        <v>3</v>
      </c>
      <c r="E170" s="2">
        <v>1</v>
      </c>
      <c r="F170" s="2">
        <v>3</v>
      </c>
      <c r="G170" s="3">
        <v>3</v>
      </c>
      <c r="H170" s="3" t="s">
        <v>128</v>
      </c>
      <c r="I170" s="3">
        <v>10</v>
      </c>
      <c r="J170" s="7" t="s">
        <v>108</v>
      </c>
      <c r="K170" s="3">
        <v>1</v>
      </c>
      <c r="L170" s="3">
        <v>1</v>
      </c>
      <c r="M170" s="3" t="s">
        <v>331</v>
      </c>
      <c r="N170" s="3">
        <v>62.701999999999998</v>
      </c>
      <c r="O170">
        <v>0.01</v>
      </c>
      <c r="P170">
        <v>1.2999999999999999E-2</v>
      </c>
    </row>
    <row r="171" spans="1:16" x14ac:dyDescent="0.35">
      <c r="A171" s="2">
        <v>1.1541999999999999</v>
      </c>
      <c r="B171" s="2">
        <v>1</v>
      </c>
      <c r="C171" s="2">
        <v>1</v>
      </c>
      <c r="D171" s="2">
        <v>3</v>
      </c>
      <c r="E171" s="2">
        <v>1</v>
      </c>
      <c r="F171" s="2">
        <v>3</v>
      </c>
      <c r="G171" s="3">
        <v>3</v>
      </c>
      <c r="H171" s="3" t="s">
        <v>128</v>
      </c>
      <c r="I171" s="3">
        <v>10</v>
      </c>
      <c r="J171" s="7" t="s">
        <v>108</v>
      </c>
      <c r="K171" s="3">
        <v>2</v>
      </c>
      <c r="L171" s="3">
        <v>1</v>
      </c>
      <c r="M171" s="3" t="s">
        <v>331</v>
      </c>
      <c r="N171" s="3">
        <v>62.701999999999998</v>
      </c>
      <c r="O171">
        <v>0.01</v>
      </c>
      <c r="P171">
        <v>1.2999999999999999E-2</v>
      </c>
    </row>
    <row r="172" spans="1:16" x14ac:dyDescent="0.35">
      <c r="A172" s="2">
        <v>1.1541999999999999</v>
      </c>
      <c r="B172" s="2">
        <v>1</v>
      </c>
      <c r="C172" s="2">
        <v>1</v>
      </c>
      <c r="D172" s="2">
        <v>3</v>
      </c>
      <c r="E172" s="2">
        <v>1</v>
      </c>
      <c r="F172" s="2">
        <v>3</v>
      </c>
      <c r="G172" s="3">
        <v>3</v>
      </c>
      <c r="H172" s="3" t="s">
        <v>128</v>
      </c>
      <c r="I172" s="3">
        <v>10</v>
      </c>
      <c r="J172" s="7" t="s">
        <v>108</v>
      </c>
      <c r="K172" s="3">
        <v>3</v>
      </c>
      <c r="L172" s="3">
        <v>0</v>
      </c>
      <c r="M172" s="3" t="s">
        <v>270</v>
      </c>
      <c r="N172" s="3">
        <v>432.94099999999997</v>
      </c>
      <c r="O172">
        <v>0.16600000000000001</v>
      </c>
      <c r="P172">
        <v>4.0000000000000001E-3</v>
      </c>
    </row>
    <row r="173" spans="1:16" x14ac:dyDescent="0.35">
      <c r="A173" s="2">
        <v>1.1541999999999999</v>
      </c>
      <c r="B173" s="2">
        <v>1</v>
      </c>
      <c r="C173" s="2">
        <v>1</v>
      </c>
      <c r="D173" s="2">
        <v>3</v>
      </c>
      <c r="E173" s="2">
        <v>1</v>
      </c>
      <c r="F173" s="2">
        <v>3</v>
      </c>
      <c r="G173" s="3">
        <v>3</v>
      </c>
      <c r="H173" s="3" t="s">
        <v>128</v>
      </c>
      <c r="I173" s="3">
        <v>10</v>
      </c>
      <c r="J173" s="7" t="s">
        <v>108</v>
      </c>
      <c r="K173" s="3">
        <v>4</v>
      </c>
      <c r="L173" s="3">
        <v>0</v>
      </c>
      <c r="M173" s="3" t="s">
        <v>284</v>
      </c>
      <c r="N173" s="3">
        <v>302.77600000000001</v>
      </c>
      <c r="O173">
        <v>0.11799999999999999</v>
      </c>
      <c r="P173">
        <v>2E-3</v>
      </c>
    </row>
    <row r="174" spans="1:16" x14ac:dyDescent="0.35">
      <c r="A174" s="2">
        <v>1.1541999999999999</v>
      </c>
      <c r="B174" s="2">
        <v>1</v>
      </c>
      <c r="C174" s="2">
        <v>1</v>
      </c>
      <c r="D174" s="2">
        <v>3</v>
      </c>
      <c r="E174" s="2">
        <v>1</v>
      </c>
      <c r="F174" s="2">
        <v>3</v>
      </c>
      <c r="G174" s="3">
        <v>3</v>
      </c>
      <c r="H174" s="3" t="s">
        <v>128</v>
      </c>
      <c r="I174" s="3">
        <v>10</v>
      </c>
      <c r="J174" s="7" t="s">
        <v>108</v>
      </c>
      <c r="K174" s="3">
        <v>5</v>
      </c>
      <c r="L174" s="3">
        <v>1</v>
      </c>
      <c r="M174" s="3" t="s">
        <v>287</v>
      </c>
      <c r="N174" s="3">
        <v>50.485999999999997</v>
      </c>
      <c r="O174">
        <v>0.09</v>
      </c>
      <c r="P174">
        <v>3.8E-3</v>
      </c>
    </row>
    <row r="175" spans="1:16" x14ac:dyDescent="0.35">
      <c r="A175" s="2">
        <v>1.1541999999999999</v>
      </c>
      <c r="B175" s="2">
        <v>1</v>
      </c>
      <c r="C175" s="2">
        <v>1</v>
      </c>
      <c r="D175" s="2">
        <v>3</v>
      </c>
      <c r="E175" s="2">
        <v>1</v>
      </c>
      <c r="F175" s="2">
        <v>3</v>
      </c>
      <c r="G175" s="3">
        <v>3</v>
      </c>
      <c r="H175" s="3" t="s">
        <v>128</v>
      </c>
      <c r="I175" s="3">
        <v>10</v>
      </c>
      <c r="J175" s="7" t="s">
        <v>108</v>
      </c>
      <c r="K175" s="3">
        <v>6</v>
      </c>
      <c r="L175" s="3">
        <v>1</v>
      </c>
      <c r="M175" s="3" t="s">
        <v>328</v>
      </c>
      <c r="N175" s="3">
        <v>50.485999999999997</v>
      </c>
      <c r="O175">
        <v>0.05</v>
      </c>
      <c r="P175">
        <v>7.0000000000000001E-3</v>
      </c>
    </row>
    <row r="176" spans="1:16" x14ac:dyDescent="0.35">
      <c r="A176" s="2">
        <v>1.1541999999999999</v>
      </c>
      <c r="B176" s="2">
        <v>1</v>
      </c>
      <c r="C176" s="2">
        <v>1</v>
      </c>
      <c r="D176" s="2">
        <v>4</v>
      </c>
      <c r="E176" s="2">
        <v>0</v>
      </c>
      <c r="F176" s="2">
        <v>2</v>
      </c>
      <c r="G176" s="2">
        <v>4</v>
      </c>
      <c r="H176" s="2" t="s">
        <v>119</v>
      </c>
      <c r="I176" s="2">
        <v>1</v>
      </c>
      <c r="J176" s="6" t="s">
        <v>18</v>
      </c>
      <c r="K176" s="2">
        <v>1</v>
      </c>
      <c r="L176" s="2">
        <v>1</v>
      </c>
      <c r="M176" s="3" t="s">
        <v>289</v>
      </c>
      <c r="N176" s="2">
        <v>40.70550944377058</v>
      </c>
      <c r="O176">
        <v>0.27</v>
      </c>
      <c r="P176">
        <v>4.5999999999999999E-2</v>
      </c>
    </row>
    <row r="177" spans="1:16" x14ac:dyDescent="0.35">
      <c r="A177" s="2">
        <v>1.1541999999999999</v>
      </c>
      <c r="B177" s="2">
        <v>1</v>
      </c>
      <c r="C177" s="2">
        <v>1</v>
      </c>
      <c r="D177" s="2">
        <v>4</v>
      </c>
      <c r="E177" s="2">
        <v>0</v>
      </c>
      <c r="F177" s="2">
        <v>2</v>
      </c>
      <c r="G177" s="2">
        <v>4</v>
      </c>
      <c r="H177" s="2" t="s">
        <v>119</v>
      </c>
      <c r="I177" s="2">
        <v>1</v>
      </c>
      <c r="J177" s="6" t="s">
        <v>18</v>
      </c>
      <c r="K177" s="2">
        <v>2</v>
      </c>
      <c r="L177" s="2">
        <v>1</v>
      </c>
      <c r="M177" s="3" t="s">
        <v>289</v>
      </c>
      <c r="N177" s="2">
        <v>34.663888407555021</v>
      </c>
      <c r="O177">
        <v>0.27</v>
      </c>
      <c r="P177">
        <v>4.5999999999999999E-2</v>
      </c>
    </row>
    <row r="178" spans="1:16" x14ac:dyDescent="0.35">
      <c r="A178" s="2">
        <v>1.1541999999999999</v>
      </c>
      <c r="B178" s="2">
        <v>1</v>
      </c>
      <c r="C178" s="2">
        <v>1</v>
      </c>
      <c r="D178" s="2">
        <v>4</v>
      </c>
      <c r="E178" s="2">
        <v>0</v>
      </c>
      <c r="F178" s="2">
        <v>2</v>
      </c>
      <c r="G178" s="2">
        <v>4</v>
      </c>
      <c r="H178" s="2" t="s">
        <v>119</v>
      </c>
      <c r="I178" s="2">
        <v>1</v>
      </c>
      <c r="J178" s="6" t="s">
        <v>18</v>
      </c>
      <c r="K178" s="2">
        <v>3</v>
      </c>
      <c r="L178" s="2">
        <v>1</v>
      </c>
      <c r="M178" s="3" t="s">
        <v>297</v>
      </c>
      <c r="N178" s="2">
        <v>34.663888407555021</v>
      </c>
      <c r="O178">
        <v>0.15</v>
      </c>
      <c r="P178">
        <v>2.1000000000000001E-2</v>
      </c>
    </row>
    <row r="179" spans="1:16" x14ac:dyDescent="0.35">
      <c r="A179" s="2">
        <v>1.1541999999999999</v>
      </c>
      <c r="B179" s="2">
        <v>1</v>
      </c>
      <c r="C179" s="2">
        <v>1</v>
      </c>
      <c r="D179" s="2">
        <v>4</v>
      </c>
      <c r="E179" s="2">
        <v>0</v>
      </c>
      <c r="F179" s="2">
        <v>2</v>
      </c>
      <c r="G179" s="2">
        <v>4</v>
      </c>
      <c r="H179" s="2" t="s">
        <v>119</v>
      </c>
      <c r="I179" s="2">
        <v>1</v>
      </c>
      <c r="J179" s="6" t="s">
        <v>18</v>
      </c>
      <c r="K179" s="2">
        <v>4</v>
      </c>
      <c r="L179" s="2">
        <v>0</v>
      </c>
      <c r="M179" s="3" t="s">
        <v>279</v>
      </c>
      <c r="N179" s="2">
        <v>551.05257581008505</v>
      </c>
      <c r="O179">
        <v>0.112</v>
      </c>
      <c r="P179">
        <v>2E-3</v>
      </c>
    </row>
    <row r="180" spans="1:16" x14ac:dyDescent="0.35">
      <c r="A180" s="2">
        <v>1.1541999999999999</v>
      </c>
      <c r="B180" s="2">
        <v>1</v>
      </c>
      <c r="C180" s="2">
        <v>1</v>
      </c>
      <c r="D180" s="2">
        <v>4</v>
      </c>
      <c r="E180" s="2">
        <v>0</v>
      </c>
      <c r="F180" s="2">
        <v>2</v>
      </c>
      <c r="G180" s="2">
        <v>4</v>
      </c>
      <c r="H180" s="2" t="s">
        <v>119</v>
      </c>
      <c r="I180" s="2">
        <v>1</v>
      </c>
      <c r="J180" s="6" t="s">
        <v>18</v>
      </c>
      <c r="K180" s="2">
        <v>5</v>
      </c>
      <c r="L180" s="2">
        <v>1</v>
      </c>
      <c r="M180" s="3" t="s">
        <v>284</v>
      </c>
      <c r="N180" s="2">
        <v>106.7192661583781</v>
      </c>
      <c r="O180">
        <v>0.11799999999999999</v>
      </c>
      <c r="P180">
        <v>2E-3</v>
      </c>
    </row>
    <row r="181" spans="1:16" x14ac:dyDescent="0.35">
      <c r="A181" s="2">
        <v>1.1541999999999999</v>
      </c>
      <c r="B181" s="2">
        <v>1</v>
      </c>
      <c r="C181" s="2">
        <v>1</v>
      </c>
      <c r="D181" s="2">
        <v>4</v>
      </c>
      <c r="E181" s="2">
        <v>0</v>
      </c>
      <c r="F181" s="2">
        <v>2</v>
      </c>
      <c r="G181" s="2">
        <v>4</v>
      </c>
      <c r="H181" s="2" t="s">
        <v>119</v>
      </c>
      <c r="I181" s="2">
        <v>1</v>
      </c>
      <c r="J181" s="6" t="s">
        <v>18</v>
      </c>
      <c r="K181" s="2">
        <v>6</v>
      </c>
      <c r="L181" s="2">
        <v>1</v>
      </c>
      <c r="M181" s="3" t="s">
        <v>275</v>
      </c>
      <c r="N181" s="2">
        <v>106.7192661583781</v>
      </c>
      <c r="O181">
        <v>6.5000000000000002E-2</v>
      </c>
      <c r="P181">
        <v>1.1000000000000001E-3</v>
      </c>
    </row>
    <row r="182" spans="1:16" x14ac:dyDescent="0.35">
      <c r="A182" s="2">
        <v>1.1541999999999999</v>
      </c>
      <c r="B182" s="2">
        <v>1</v>
      </c>
      <c r="C182" s="2">
        <v>1</v>
      </c>
      <c r="D182" s="2">
        <v>4</v>
      </c>
      <c r="E182" s="2">
        <v>0</v>
      </c>
      <c r="F182" s="2">
        <v>2</v>
      </c>
      <c r="G182" s="2">
        <v>4</v>
      </c>
      <c r="H182" s="3" t="s">
        <v>120</v>
      </c>
      <c r="I182" s="3">
        <v>2</v>
      </c>
      <c r="J182" s="7" t="s">
        <v>109</v>
      </c>
      <c r="K182" s="3">
        <v>1</v>
      </c>
      <c r="L182" s="3">
        <v>1</v>
      </c>
      <c r="M182" s="3" t="s">
        <v>271</v>
      </c>
      <c r="N182" s="3">
        <v>33.942</v>
      </c>
      <c r="O182">
        <v>0.03</v>
      </c>
      <c r="P182">
        <v>3.0000000000000001E-3</v>
      </c>
    </row>
    <row r="183" spans="1:16" x14ac:dyDescent="0.35">
      <c r="A183" s="2">
        <v>1.1541999999999999</v>
      </c>
      <c r="B183" s="2">
        <v>1</v>
      </c>
      <c r="C183" s="2">
        <v>1</v>
      </c>
      <c r="D183" s="2">
        <v>4</v>
      </c>
      <c r="E183" s="2">
        <v>0</v>
      </c>
      <c r="F183" s="2">
        <v>2</v>
      </c>
      <c r="G183" s="2">
        <v>4</v>
      </c>
      <c r="H183" s="3" t="s">
        <v>120</v>
      </c>
      <c r="I183" s="3">
        <v>2</v>
      </c>
      <c r="J183" s="7" t="s">
        <v>109</v>
      </c>
      <c r="K183" s="3">
        <v>2</v>
      </c>
      <c r="L183" s="3">
        <v>1</v>
      </c>
      <c r="M183" s="3" t="s">
        <v>271</v>
      </c>
      <c r="N183" s="3">
        <v>33.942</v>
      </c>
      <c r="O183">
        <v>0.03</v>
      </c>
      <c r="P183">
        <v>3.0000000000000001E-3</v>
      </c>
    </row>
    <row r="184" spans="1:16" x14ac:dyDescent="0.35">
      <c r="A184" s="2">
        <v>1.1541999999999999</v>
      </c>
      <c r="B184" s="2">
        <v>1</v>
      </c>
      <c r="C184" s="2">
        <v>1</v>
      </c>
      <c r="D184" s="2">
        <v>4</v>
      </c>
      <c r="E184" s="2">
        <v>0</v>
      </c>
      <c r="F184" s="2">
        <v>2</v>
      </c>
      <c r="G184" s="2">
        <v>4</v>
      </c>
      <c r="H184" s="3" t="s">
        <v>120</v>
      </c>
      <c r="I184" s="3">
        <v>2</v>
      </c>
      <c r="J184" s="7" t="s">
        <v>109</v>
      </c>
      <c r="K184" s="3">
        <v>3</v>
      </c>
      <c r="L184" s="3">
        <v>1</v>
      </c>
      <c r="M184" s="3" t="s">
        <v>329</v>
      </c>
      <c r="N184" s="3">
        <v>71.593999999999994</v>
      </c>
      <c r="O184">
        <v>0.12</v>
      </c>
      <c r="P184">
        <v>8.9999999999999993E-3</v>
      </c>
    </row>
    <row r="185" spans="1:16" x14ac:dyDescent="0.35">
      <c r="A185" s="2">
        <v>1.1541999999999999</v>
      </c>
      <c r="B185" s="2">
        <v>1</v>
      </c>
      <c r="C185" s="2">
        <v>1</v>
      </c>
      <c r="D185" s="2">
        <v>4</v>
      </c>
      <c r="E185" s="2">
        <v>0</v>
      </c>
      <c r="F185" s="2">
        <v>2</v>
      </c>
      <c r="G185" s="2">
        <v>4</v>
      </c>
      <c r="H185" s="3" t="s">
        <v>120</v>
      </c>
      <c r="I185" s="3">
        <v>2</v>
      </c>
      <c r="J185" s="7" t="s">
        <v>109</v>
      </c>
      <c r="K185" s="3">
        <v>4</v>
      </c>
      <c r="L185" s="3">
        <v>1</v>
      </c>
      <c r="M185" s="3" t="s">
        <v>284</v>
      </c>
      <c r="N185" s="3">
        <v>90.561000000000007</v>
      </c>
      <c r="O185">
        <v>0.11799999999999999</v>
      </c>
      <c r="P185">
        <v>2E-3</v>
      </c>
    </row>
    <row r="186" spans="1:16" x14ac:dyDescent="0.35">
      <c r="A186" s="2">
        <v>1.1541999999999999</v>
      </c>
      <c r="B186" s="2">
        <v>1</v>
      </c>
      <c r="C186" s="2">
        <v>1</v>
      </c>
      <c r="D186" s="2">
        <v>4</v>
      </c>
      <c r="E186" s="2">
        <v>0</v>
      </c>
      <c r="F186" s="2">
        <v>2</v>
      </c>
      <c r="G186" s="2">
        <v>4</v>
      </c>
      <c r="H186" s="3" t="s">
        <v>120</v>
      </c>
      <c r="I186" s="3">
        <v>2</v>
      </c>
      <c r="J186" s="7" t="s">
        <v>109</v>
      </c>
      <c r="K186" s="3">
        <v>5</v>
      </c>
      <c r="L186" s="3">
        <v>1</v>
      </c>
      <c r="M186" s="3" t="s">
        <v>320</v>
      </c>
      <c r="N186" s="3">
        <v>52.963999999999999</v>
      </c>
      <c r="O186">
        <v>9.2999999999999999E-2</v>
      </c>
      <c r="P186">
        <v>1.9E-3</v>
      </c>
    </row>
    <row r="187" spans="1:16" x14ac:dyDescent="0.35">
      <c r="A187" s="2">
        <v>1.1541999999999999</v>
      </c>
      <c r="B187" s="2">
        <v>1</v>
      </c>
      <c r="C187" s="2">
        <v>1</v>
      </c>
      <c r="D187" s="2">
        <v>4</v>
      </c>
      <c r="E187" s="2">
        <v>0</v>
      </c>
      <c r="F187" s="2">
        <v>2</v>
      </c>
      <c r="G187" s="2">
        <v>4</v>
      </c>
      <c r="H187" s="3" t="s">
        <v>120</v>
      </c>
      <c r="I187" s="3">
        <v>2</v>
      </c>
      <c r="J187" s="7" t="s">
        <v>109</v>
      </c>
      <c r="K187" s="3">
        <v>6</v>
      </c>
      <c r="L187" s="3">
        <v>1</v>
      </c>
      <c r="M187" s="3" t="s">
        <v>275</v>
      </c>
      <c r="N187" s="3">
        <v>52.963999999999999</v>
      </c>
      <c r="O187">
        <v>6.5000000000000002E-2</v>
      </c>
      <c r="P187">
        <v>1.1000000000000001E-3</v>
      </c>
    </row>
    <row r="188" spans="1:16" x14ac:dyDescent="0.35">
      <c r="A188" s="2">
        <v>1.1541999999999999</v>
      </c>
      <c r="B188" s="2">
        <v>1</v>
      </c>
      <c r="C188" s="2">
        <v>1</v>
      </c>
      <c r="D188" s="2">
        <v>4</v>
      </c>
      <c r="E188" s="2">
        <v>0</v>
      </c>
      <c r="F188" s="2">
        <v>2</v>
      </c>
      <c r="G188" s="2">
        <v>4</v>
      </c>
      <c r="H188" s="2" t="s">
        <v>121</v>
      </c>
      <c r="I188" s="2">
        <v>3</v>
      </c>
      <c r="J188" s="6" t="s">
        <v>19</v>
      </c>
      <c r="K188" s="2">
        <v>1</v>
      </c>
      <c r="L188" s="2">
        <v>1</v>
      </c>
      <c r="M188" s="3" t="s">
        <v>332</v>
      </c>
      <c r="N188" s="2">
        <v>59.970130826546537</v>
      </c>
      <c r="O188">
        <v>0.36</v>
      </c>
      <c r="P188">
        <v>0.03</v>
      </c>
    </row>
    <row r="189" spans="1:16" x14ac:dyDescent="0.35">
      <c r="A189" s="2">
        <v>1.1541999999999999</v>
      </c>
      <c r="B189" s="2">
        <v>1</v>
      </c>
      <c r="C189" s="2">
        <v>1</v>
      </c>
      <c r="D189" s="2">
        <v>4</v>
      </c>
      <c r="E189" s="2">
        <v>0</v>
      </c>
      <c r="F189" s="2">
        <v>2</v>
      </c>
      <c r="G189" s="2">
        <v>4</v>
      </c>
      <c r="H189" s="2" t="s">
        <v>121</v>
      </c>
      <c r="I189" s="2">
        <v>3</v>
      </c>
      <c r="J189" s="6" t="s">
        <v>19</v>
      </c>
      <c r="K189" s="2">
        <v>2</v>
      </c>
      <c r="L189" s="2">
        <v>1</v>
      </c>
      <c r="M189" s="3" t="s">
        <v>332</v>
      </c>
      <c r="N189" s="2">
        <v>59.970130826546537</v>
      </c>
      <c r="O189">
        <v>0.36</v>
      </c>
      <c r="P189">
        <v>0.03</v>
      </c>
    </row>
    <row r="190" spans="1:16" x14ac:dyDescent="0.35">
      <c r="A190" s="2">
        <v>1.1541999999999999</v>
      </c>
      <c r="B190" s="2">
        <v>1</v>
      </c>
      <c r="C190" s="2">
        <v>1</v>
      </c>
      <c r="D190" s="2">
        <v>4</v>
      </c>
      <c r="E190" s="2">
        <v>0</v>
      </c>
      <c r="F190" s="2">
        <v>2</v>
      </c>
      <c r="G190" s="2">
        <v>4</v>
      </c>
      <c r="H190" s="2" t="s">
        <v>121</v>
      </c>
      <c r="I190" s="2">
        <v>3</v>
      </c>
      <c r="J190" s="6" t="s">
        <v>19</v>
      </c>
      <c r="K190" s="2">
        <v>3</v>
      </c>
      <c r="L190" s="2">
        <v>1</v>
      </c>
      <c r="M190" s="3" t="s">
        <v>327</v>
      </c>
      <c r="N190" s="2">
        <v>77.805292843527994</v>
      </c>
      <c r="O190">
        <v>0.11</v>
      </c>
      <c r="P190">
        <v>9.4000000000000004E-3</v>
      </c>
    </row>
    <row r="191" spans="1:16" x14ac:dyDescent="0.35">
      <c r="A191" s="2">
        <v>1.1541999999999999</v>
      </c>
      <c r="B191" s="2">
        <v>1</v>
      </c>
      <c r="C191" s="2">
        <v>1</v>
      </c>
      <c r="D191" s="2">
        <v>4</v>
      </c>
      <c r="E191" s="2">
        <v>0</v>
      </c>
      <c r="F191" s="2">
        <v>2</v>
      </c>
      <c r="G191" s="2">
        <v>4</v>
      </c>
      <c r="H191" s="2" t="s">
        <v>121</v>
      </c>
      <c r="I191" s="2">
        <v>3</v>
      </c>
      <c r="J191" s="6" t="s">
        <v>19</v>
      </c>
      <c r="K191" s="2">
        <v>4</v>
      </c>
      <c r="L191" s="2">
        <v>1</v>
      </c>
      <c r="M191" s="3" t="s">
        <v>307</v>
      </c>
      <c r="N191" s="2">
        <v>77.805292843527994</v>
      </c>
      <c r="O191">
        <v>0.13</v>
      </c>
      <c r="P191">
        <v>2.0999999999999999E-3</v>
      </c>
    </row>
    <row r="192" spans="1:16" x14ac:dyDescent="0.35">
      <c r="A192" s="2">
        <v>1.1541999999999999</v>
      </c>
      <c r="B192" s="2">
        <v>1</v>
      </c>
      <c r="C192" s="2">
        <v>1</v>
      </c>
      <c r="D192" s="2">
        <v>4</v>
      </c>
      <c r="E192" s="2">
        <v>0</v>
      </c>
      <c r="F192" s="2">
        <v>2</v>
      </c>
      <c r="G192" s="2">
        <v>4</v>
      </c>
      <c r="H192" s="2" t="s">
        <v>121</v>
      </c>
      <c r="I192" s="2">
        <v>3</v>
      </c>
      <c r="J192" s="6" t="s">
        <v>19</v>
      </c>
      <c r="K192" s="2">
        <v>5</v>
      </c>
      <c r="L192" s="2">
        <v>1</v>
      </c>
      <c r="M192" s="3" t="s">
        <v>275</v>
      </c>
      <c r="N192" s="2">
        <v>151.6921027551551</v>
      </c>
      <c r="O192">
        <v>6.5000000000000002E-2</v>
      </c>
      <c r="P192">
        <v>1.1000000000000001E-3</v>
      </c>
    </row>
    <row r="193" spans="1:16" x14ac:dyDescent="0.35">
      <c r="A193" s="2">
        <v>1.1541999999999999</v>
      </c>
      <c r="B193" s="2">
        <v>1</v>
      </c>
      <c r="C193" s="2">
        <v>1</v>
      </c>
      <c r="D193" s="2">
        <v>4</v>
      </c>
      <c r="E193" s="2">
        <v>0</v>
      </c>
      <c r="F193" s="2">
        <v>2</v>
      </c>
      <c r="G193" s="2">
        <v>4</v>
      </c>
      <c r="H193" s="2" t="s">
        <v>121</v>
      </c>
      <c r="I193" s="2">
        <v>3</v>
      </c>
      <c r="J193" s="6" t="s">
        <v>19</v>
      </c>
      <c r="K193" s="2">
        <v>6</v>
      </c>
      <c r="L193" s="2">
        <v>1</v>
      </c>
      <c r="M193" s="3" t="s">
        <v>284</v>
      </c>
      <c r="N193" s="2">
        <v>151.6921027551551</v>
      </c>
      <c r="O193">
        <v>0.11799999999999999</v>
      </c>
      <c r="P193">
        <v>2E-3</v>
      </c>
    </row>
    <row r="194" spans="1:16" x14ac:dyDescent="0.35">
      <c r="A194" s="2">
        <v>1.1541999999999999</v>
      </c>
      <c r="B194" s="2">
        <v>1</v>
      </c>
      <c r="C194" s="2">
        <v>1</v>
      </c>
      <c r="D194" s="2">
        <v>4</v>
      </c>
      <c r="E194" s="2">
        <v>0</v>
      </c>
      <c r="F194" s="2">
        <v>2</v>
      </c>
      <c r="G194" s="2">
        <v>4</v>
      </c>
      <c r="H194" s="3" t="s">
        <v>122</v>
      </c>
      <c r="I194" s="3">
        <v>4</v>
      </c>
      <c r="J194" s="7" t="s">
        <v>110</v>
      </c>
      <c r="K194" s="3">
        <v>1</v>
      </c>
      <c r="L194" s="3">
        <v>1</v>
      </c>
      <c r="M194" s="3" t="s">
        <v>275</v>
      </c>
      <c r="N194" s="3">
        <v>103.611</v>
      </c>
      <c r="O194">
        <v>6.5000000000000002E-2</v>
      </c>
      <c r="P194">
        <v>1.1000000000000001E-3</v>
      </c>
    </row>
    <row r="195" spans="1:16" x14ac:dyDescent="0.35">
      <c r="A195" s="2">
        <v>1.1541999999999999</v>
      </c>
      <c r="B195" s="2">
        <v>1</v>
      </c>
      <c r="C195" s="2">
        <v>1</v>
      </c>
      <c r="D195" s="2">
        <v>4</v>
      </c>
      <c r="E195" s="2">
        <v>0</v>
      </c>
      <c r="F195" s="2">
        <v>2</v>
      </c>
      <c r="G195" s="2">
        <v>4</v>
      </c>
      <c r="H195" s="3" t="s">
        <v>122</v>
      </c>
      <c r="I195" s="3">
        <v>4</v>
      </c>
      <c r="J195" s="7" t="s">
        <v>110</v>
      </c>
      <c r="K195" s="3">
        <v>2</v>
      </c>
      <c r="L195" s="3">
        <v>1</v>
      </c>
      <c r="M195" s="3" t="s">
        <v>275</v>
      </c>
      <c r="N195" s="3">
        <v>53.982999999999997</v>
      </c>
      <c r="O195">
        <v>6.5000000000000002E-2</v>
      </c>
      <c r="P195">
        <v>1.1000000000000001E-3</v>
      </c>
    </row>
    <row r="196" spans="1:16" x14ac:dyDescent="0.35">
      <c r="A196" s="2">
        <v>1.1541999999999999</v>
      </c>
      <c r="B196" s="2">
        <v>1</v>
      </c>
      <c r="C196" s="2">
        <v>1</v>
      </c>
      <c r="D196" s="2">
        <v>4</v>
      </c>
      <c r="E196" s="2">
        <v>0</v>
      </c>
      <c r="F196" s="2">
        <v>2</v>
      </c>
      <c r="G196" s="2">
        <v>4</v>
      </c>
      <c r="H196" s="3" t="s">
        <v>122</v>
      </c>
      <c r="I196" s="3">
        <v>4</v>
      </c>
      <c r="J196" s="7" t="s">
        <v>110</v>
      </c>
      <c r="K196" s="3">
        <v>3</v>
      </c>
      <c r="L196" s="3">
        <v>1</v>
      </c>
      <c r="M196" s="3" t="s">
        <v>320</v>
      </c>
      <c r="N196" s="3">
        <v>9.57</v>
      </c>
      <c r="O196">
        <v>9.2999999999999999E-2</v>
      </c>
      <c r="P196">
        <v>1.9E-3</v>
      </c>
    </row>
    <row r="197" spans="1:16" x14ac:dyDescent="0.35">
      <c r="A197" s="2">
        <v>1.1541999999999999</v>
      </c>
      <c r="B197" s="2">
        <v>1</v>
      </c>
      <c r="C197" s="2">
        <v>1</v>
      </c>
      <c r="D197" s="2">
        <v>4</v>
      </c>
      <c r="E197" s="2">
        <v>0</v>
      </c>
      <c r="F197" s="2">
        <v>2</v>
      </c>
      <c r="G197" s="2">
        <v>4</v>
      </c>
      <c r="H197" s="3" t="s">
        <v>122</v>
      </c>
      <c r="I197" s="3">
        <v>4</v>
      </c>
      <c r="J197" s="7" t="s">
        <v>110</v>
      </c>
      <c r="K197" s="3">
        <v>4</v>
      </c>
      <c r="L197" s="3">
        <v>1</v>
      </c>
      <c r="M197" s="3" t="s">
        <v>320</v>
      </c>
      <c r="N197" s="3">
        <v>9.57</v>
      </c>
      <c r="O197">
        <v>9.2999999999999999E-2</v>
      </c>
      <c r="P197">
        <v>1.9E-3</v>
      </c>
    </row>
    <row r="198" spans="1:16" x14ac:dyDescent="0.35">
      <c r="A198" s="2">
        <v>1.1541999999999999</v>
      </c>
      <c r="B198" s="2">
        <v>1</v>
      </c>
      <c r="C198" s="2">
        <v>1</v>
      </c>
      <c r="D198" s="2">
        <v>4</v>
      </c>
      <c r="E198" s="2">
        <v>0</v>
      </c>
      <c r="F198" s="2">
        <v>2</v>
      </c>
      <c r="G198" s="2">
        <v>4</v>
      </c>
      <c r="H198" s="3" t="s">
        <v>122</v>
      </c>
      <c r="I198" s="3">
        <v>4</v>
      </c>
      <c r="J198" s="7" t="s">
        <v>110</v>
      </c>
      <c r="K198" s="3">
        <v>5</v>
      </c>
      <c r="L198" s="3">
        <v>1</v>
      </c>
      <c r="M198" s="3" t="s">
        <v>284</v>
      </c>
      <c r="N198" s="3">
        <v>35.323999999999998</v>
      </c>
      <c r="O198">
        <v>0.11799999999999999</v>
      </c>
      <c r="P198">
        <v>2E-3</v>
      </c>
    </row>
    <row r="199" spans="1:16" x14ac:dyDescent="0.35">
      <c r="A199" s="2">
        <v>1.1541999999999999</v>
      </c>
      <c r="B199" s="2">
        <v>1</v>
      </c>
      <c r="C199" s="2">
        <v>1</v>
      </c>
      <c r="D199" s="2">
        <v>4</v>
      </c>
      <c r="E199" s="2">
        <v>0</v>
      </c>
      <c r="F199" s="2">
        <v>2</v>
      </c>
      <c r="G199" s="2">
        <v>4</v>
      </c>
      <c r="H199" s="3" t="s">
        <v>122</v>
      </c>
      <c r="I199" s="3">
        <v>4</v>
      </c>
      <c r="J199" s="7" t="s">
        <v>110</v>
      </c>
      <c r="K199" s="3">
        <v>6</v>
      </c>
      <c r="L199" s="3">
        <v>1</v>
      </c>
      <c r="M199" s="3" t="s">
        <v>284</v>
      </c>
      <c r="N199" s="3">
        <v>35.323999999999998</v>
      </c>
      <c r="O199">
        <v>0.11799999999999999</v>
      </c>
      <c r="P199">
        <v>2E-3</v>
      </c>
    </row>
    <row r="200" spans="1:16" x14ac:dyDescent="0.35">
      <c r="A200" s="2">
        <v>1.1541999999999999</v>
      </c>
      <c r="B200" s="2">
        <v>1</v>
      </c>
      <c r="C200" s="2">
        <v>1</v>
      </c>
      <c r="D200" s="2">
        <v>4</v>
      </c>
      <c r="E200" s="2">
        <v>0</v>
      </c>
      <c r="F200" s="2">
        <v>2</v>
      </c>
      <c r="G200" s="2">
        <v>4</v>
      </c>
      <c r="H200" s="2" t="s">
        <v>123</v>
      </c>
      <c r="I200" s="2">
        <v>5</v>
      </c>
      <c r="J200" s="6" t="s">
        <v>17</v>
      </c>
      <c r="K200" s="2">
        <v>1</v>
      </c>
      <c r="L200" s="2">
        <v>1</v>
      </c>
      <c r="M200" s="3" t="s">
        <v>333</v>
      </c>
      <c r="N200" s="2">
        <v>32.498648414486226</v>
      </c>
      <c r="O200">
        <v>0.12</v>
      </c>
      <c r="P200">
        <v>3.1E-2</v>
      </c>
    </row>
    <row r="201" spans="1:16" x14ac:dyDescent="0.35">
      <c r="A201" s="2">
        <v>1.1541999999999999</v>
      </c>
      <c r="B201" s="2">
        <v>1</v>
      </c>
      <c r="C201" s="2">
        <v>1</v>
      </c>
      <c r="D201" s="2">
        <v>4</v>
      </c>
      <c r="E201" s="2">
        <v>0</v>
      </c>
      <c r="F201" s="2">
        <v>2</v>
      </c>
      <c r="G201" s="2">
        <v>4</v>
      </c>
      <c r="H201" s="2" t="s">
        <v>123</v>
      </c>
      <c r="I201" s="2">
        <v>5</v>
      </c>
      <c r="J201" s="6" t="s">
        <v>17</v>
      </c>
      <c r="K201" s="2">
        <v>2</v>
      </c>
      <c r="L201" s="2">
        <v>1</v>
      </c>
      <c r="M201" s="3" t="s">
        <v>306</v>
      </c>
      <c r="N201" s="2">
        <v>32.498648414486226</v>
      </c>
      <c r="O201">
        <v>0.08</v>
      </c>
      <c r="P201">
        <v>4.4999999999999998E-2</v>
      </c>
    </row>
    <row r="202" spans="1:16" x14ac:dyDescent="0.35">
      <c r="A202" s="2">
        <v>1.1541999999999999</v>
      </c>
      <c r="B202" s="2">
        <v>1</v>
      </c>
      <c r="C202" s="2">
        <v>1</v>
      </c>
      <c r="D202" s="2">
        <v>4</v>
      </c>
      <c r="E202" s="2">
        <v>0</v>
      </c>
      <c r="F202" s="2">
        <v>2</v>
      </c>
      <c r="G202" s="2">
        <v>4</v>
      </c>
      <c r="H202" s="2" t="s">
        <v>123</v>
      </c>
      <c r="I202" s="2">
        <v>5</v>
      </c>
      <c r="J202" s="6" t="s">
        <v>17</v>
      </c>
      <c r="K202" s="2">
        <v>3</v>
      </c>
      <c r="L202" s="2">
        <v>1</v>
      </c>
      <c r="M202" s="3" t="s">
        <v>306</v>
      </c>
      <c r="N202" s="2">
        <v>31.393975047652059</v>
      </c>
      <c r="O202">
        <v>0.08</v>
      </c>
      <c r="P202">
        <v>4.4999999999999998E-2</v>
      </c>
    </row>
    <row r="203" spans="1:16" x14ac:dyDescent="0.35">
      <c r="A203" s="2">
        <v>1.1541999999999999</v>
      </c>
      <c r="B203" s="2">
        <v>1</v>
      </c>
      <c r="C203" s="2">
        <v>1</v>
      </c>
      <c r="D203" s="2">
        <v>4</v>
      </c>
      <c r="E203" s="2">
        <v>0</v>
      </c>
      <c r="F203" s="2">
        <v>2</v>
      </c>
      <c r="G203" s="2">
        <v>4</v>
      </c>
      <c r="H203" s="2" t="s">
        <v>123</v>
      </c>
      <c r="I203" s="2">
        <v>5</v>
      </c>
      <c r="J203" s="6" t="s">
        <v>17</v>
      </c>
      <c r="K203" s="2">
        <v>4</v>
      </c>
      <c r="L203" s="2">
        <v>1</v>
      </c>
      <c r="M203" s="3" t="s">
        <v>306</v>
      </c>
      <c r="N203" s="2">
        <v>31.393975047652059</v>
      </c>
      <c r="O203">
        <v>0.08</v>
      </c>
      <c r="P203">
        <v>4.4999999999999998E-2</v>
      </c>
    </row>
    <row r="204" spans="1:16" x14ac:dyDescent="0.35">
      <c r="A204" s="2">
        <v>1.1541999999999999</v>
      </c>
      <c r="B204" s="2">
        <v>1</v>
      </c>
      <c r="C204" s="2">
        <v>1</v>
      </c>
      <c r="D204" s="2">
        <v>4</v>
      </c>
      <c r="E204" s="2">
        <v>0</v>
      </c>
      <c r="F204" s="2">
        <v>2</v>
      </c>
      <c r="G204" s="2">
        <v>4</v>
      </c>
      <c r="H204" s="2" t="s">
        <v>123</v>
      </c>
      <c r="I204" s="2">
        <v>5</v>
      </c>
      <c r="J204" s="6" t="s">
        <v>17</v>
      </c>
      <c r="K204" s="2">
        <v>5</v>
      </c>
      <c r="L204" s="2">
        <v>1</v>
      </c>
      <c r="M204" s="3" t="s">
        <v>275</v>
      </c>
      <c r="N204" s="2">
        <v>37.698231675619482</v>
      </c>
      <c r="O204">
        <v>6.5000000000000002E-2</v>
      </c>
      <c r="P204">
        <v>1.1000000000000001E-3</v>
      </c>
    </row>
    <row r="205" spans="1:16" x14ac:dyDescent="0.35">
      <c r="A205" s="2">
        <v>1.1541999999999999</v>
      </c>
      <c r="B205" s="2">
        <v>1</v>
      </c>
      <c r="C205" s="2">
        <v>1</v>
      </c>
      <c r="D205" s="2">
        <v>4</v>
      </c>
      <c r="E205" s="2">
        <v>0</v>
      </c>
      <c r="F205" s="2">
        <v>2</v>
      </c>
      <c r="G205" s="2">
        <v>4</v>
      </c>
      <c r="H205" s="2" t="s">
        <v>123</v>
      </c>
      <c r="I205" s="2">
        <v>5</v>
      </c>
      <c r="J205" s="6" t="s">
        <v>17</v>
      </c>
      <c r="K205" s="2">
        <v>6</v>
      </c>
      <c r="L205" s="2">
        <v>1</v>
      </c>
      <c r="M205" s="3" t="s">
        <v>275</v>
      </c>
      <c r="N205" s="2">
        <v>37.698231675619482</v>
      </c>
      <c r="O205">
        <v>6.5000000000000002E-2</v>
      </c>
      <c r="P205">
        <v>1.1000000000000001E-3</v>
      </c>
    </row>
    <row r="206" spans="1:16" x14ac:dyDescent="0.35">
      <c r="A206" s="2">
        <v>1.1541999999999999</v>
      </c>
      <c r="B206" s="2">
        <v>1</v>
      </c>
      <c r="C206" s="2">
        <v>1</v>
      </c>
      <c r="D206" s="2">
        <v>4</v>
      </c>
      <c r="E206" s="2">
        <v>0</v>
      </c>
      <c r="F206" s="2">
        <v>2</v>
      </c>
      <c r="G206" s="2">
        <v>4</v>
      </c>
      <c r="H206" s="3" t="s">
        <v>124</v>
      </c>
      <c r="I206" s="3">
        <v>6</v>
      </c>
      <c r="J206" s="7" t="s">
        <v>111</v>
      </c>
      <c r="K206" s="3">
        <v>1</v>
      </c>
      <c r="L206" s="3">
        <v>1</v>
      </c>
      <c r="M206" s="3" t="s">
        <v>275</v>
      </c>
      <c r="N206" s="3">
        <v>58.454999999999998</v>
      </c>
      <c r="O206">
        <v>6.5000000000000002E-2</v>
      </c>
      <c r="P206">
        <v>1.1000000000000001E-3</v>
      </c>
    </row>
    <row r="207" spans="1:16" x14ac:dyDescent="0.35">
      <c r="A207" s="2">
        <v>1.1541999999999999</v>
      </c>
      <c r="B207" s="2">
        <v>1</v>
      </c>
      <c r="C207" s="2">
        <v>1</v>
      </c>
      <c r="D207" s="2">
        <v>4</v>
      </c>
      <c r="E207" s="2">
        <v>0</v>
      </c>
      <c r="F207" s="2">
        <v>2</v>
      </c>
      <c r="G207" s="2">
        <v>4</v>
      </c>
      <c r="H207" s="3" t="s">
        <v>124</v>
      </c>
      <c r="I207" s="3">
        <v>6</v>
      </c>
      <c r="J207" s="7" t="s">
        <v>111</v>
      </c>
      <c r="K207" s="3">
        <v>2</v>
      </c>
      <c r="L207" s="3">
        <v>1</v>
      </c>
      <c r="M207" s="3" t="s">
        <v>275</v>
      </c>
      <c r="N207" s="3">
        <v>58.454999999999998</v>
      </c>
      <c r="O207">
        <v>6.5000000000000002E-2</v>
      </c>
      <c r="P207">
        <v>1.1000000000000001E-3</v>
      </c>
    </row>
    <row r="208" spans="1:16" x14ac:dyDescent="0.35">
      <c r="A208" s="2">
        <v>1.1541999999999999</v>
      </c>
      <c r="B208" s="2">
        <v>1</v>
      </c>
      <c r="C208" s="2">
        <v>1</v>
      </c>
      <c r="D208" s="2">
        <v>4</v>
      </c>
      <c r="E208" s="2">
        <v>0</v>
      </c>
      <c r="F208" s="2">
        <v>2</v>
      </c>
      <c r="G208" s="2">
        <v>4</v>
      </c>
      <c r="H208" s="3" t="s">
        <v>124</v>
      </c>
      <c r="I208" s="3">
        <v>6</v>
      </c>
      <c r="J208" s="7" t="s">
        <v>111</v>
      </c>
      <c r="K208" s="3">
        <v>3</v>
      </c>
      <c r="L208" s="3">
        <v>1</v>
      </c>
      <c r="M208" s="3" t="s">
        <v>285</v>
      </c>
      <c r="N208" s="3">
        <v>117.429</v>
      </c>
      <c r="O208">
        <v>0.88200000000000001</v>
      </c>
      <c r="P208">
        <v>8.9999999999999993E-3</v>
      </c>
    </row>
    <row r="209" spans="1:16" x14ac:dyDescent="0.35">
      <c r="A209" s="2">
        <v>1.1541999999999999</v>
      </c>
      <c r="B209" s="2">
        <v>1</v>
      </c>
      <c r="C209" s="2">
        <v>1</v>
      </c>
      <c r="D209" s="2">
        <v>4</v>
      </c>
      <c r="E209" s="2">
        <v>0</v>
      </c>
      <c r="F209" s="2">
        <v>2</v>
      </c>
      <c r="G209" s="2">
        <v>4</v>
      </c>
      <c r="H209" s="3" t="s">
        <v>124</v>
      </c>
      <c r="I209" s="3">
        <v>6</v>
      </c>
      <c r="J209" s="7" t="s">
        <v>111</v>
      </c>
      <c r="K209" s="3">
        <v>4</v>
      </c>
      <c r="L209" s="3">
        <v>1</v>
      </c>
      <c r="M209" s="3" t="s">
        <v>296</v>
      </c>
      <c r="N209" s="3">
        <v>133.13399999999999</v>
      </c>
      <c r="O209">
        <v>0.09</v>
      </c>
      <c r="P209">
        <v>5.7000000000000002E-3</v>
      </c>
    </row>
    <row r="210" spans="1:16" x14ac:dyDescent="0.35">
      <c r="A210" s="2">
        <v>1.1541999999999999</v>
      </c>
      <c r="B210" s="2">
        <v>1</v>
      </c>
      <c r="C210" s="2">
        <v>1</v>
      </c>
      <c r="D210" s="2">
        <v>4</v>
      </c>
      <c r="E210" s="2">
        <v>0</v>
      </c>
      <c r="F210" s="2">
        <v>2</v>
      </c>
      <c r="G210" s="2">
        <v>4</v>
      </c>
      <c r="H210" s="3" t="s">
        <v>124</v>
      </c>
      <c r="I210" s="3">
        <v>6</v>
      </c>
      <c r="J210" s="7" t="s">
        <v>111</v>
      </c>
      <c r="K210" s="3">
        <v>5</v>
      </c>
      <c r="L210" s="3">
        <v>1</v>
      </c>
      <c r="M210" s="3" t="s">
        <v>270</v>
      </c>
      <c r="N210" s="3">
        <v>39.750999999999998</v>
      </c>
      <c r="O210">
        <v>0.16600000000000001</v>
      </c>
      <c r="P210">
        <v>4.0000000000000001E-3</v>
      </c>
    </row>
    <row r="211" spans="1:16" x14ac:dyDescent="0.35">
      <c r="A211" s="2">
        <v>1.1541999999999999</v>
      </c>
      <c r="B211" s="2">
        <v>1</v>
      </c>
      <c r="C211" s="2">
        <v>1</v>
      </c>
      <c r="D211" s="2">
        <v>4</v>
      </c>
      <c r="E211" s="2">
        <v>0</v>
      </c>
      <c r="F211" s="2">
        <v>2</v>
      </c>
      <c r="G211" s="2">
        <v>4</v>
      </c>
      <c r="H211" s="3" t="s">
        <v>124</v>
      </c>
      <c r="I211" s="3">
        <v>6</v>
      </c>
      <c r="J211" s="7" t="s">
        <v>111</v>
      </c>
      <c r="K211" s="3">
        <v>6</v>
      </c>
      <c r="L211" s="3">
        <v>1</v>
      </c>
      <c r="M211" s="3" t="s">
        <v>270</v>
      </c>
      <c r="N211" s="3">
        <v>39.750999999999998</v>
      </c>
      <c r="O211">
        <v>0.16600000000000001</v>
      </c>
      <c r="P211">
        <v>4.0000000000000001E-3</v>
      </c>
    </row>
    <row r="212" spans="1:16" x14ac:dyDescent="0.35">
      <c r="A212" s="2">
        <v>1.1541999999999999</v>
      </c>
      <c r="B212" s="2">
        <v>1</v>
      </c>
      <c r="C212" s="2">
        <v>1</v>
      </c>
      <c r="D212" s="2">
        <v>4</v>
      </c>
      <c r="E212" s="2">
        <v>0</v>
      </c>
      <c r="F212" s="2">
        <v>2</v>
      </c>
      <c r="G212" s="2">
        <v>4</v>
      </c>
      <c r="H212" s="2" t="s">
        <v>125</v>
      </c>
      <c r="I212" s="2">
        <v>7</v>
      </c>
      <c r="J212" s="6" t="s">
        <v>112</v>
      </c>
      <c r="K212" s="2">
        <v>1</v>
      </c>
      <c r="L212" s="2">
        <v>1</v>
      </c>
      <c r="M212" s="3" t="s">
        <v>275</v>
      </c>
      <c r="N212" s="2">
        <v>46.222000000000001</v>
      </c>
      <c r="O212">
        <v>6.5000000000000002E-2</v>
      </c>
      <c r="P212">
        <v>1.1000000000000001E-3</v>
      </c>
    </row>
    <row r="213" spans="1:16" x14ac:dyDescent="0.35">
      <c r="A213" s="2">
        <v>1.1541999999999999</v>
      </c>
      <c r="B213" s="2">
        <v>1</v>
      </c>
      <c r="C213" s="2">
        <v>1</v>
      </c>
      <c r="D213" s="2">
        <v>4</v>
      </c>
      <c r="E213" s="2">
        <v>0</v>
      </c>
      <c r="F213" s="2">
        <v>2</v>
      </c>
      <c r="G213" s="2">
        <v>4</v>
      </c>
      <c r="H213" s="2" t="s">
        <v>125</v>
      </c>
      <c r="I213" s="2">
        <v>7</v>
      </c>
      <c r="J213" s="6" t="s">
        <v>112</v>
      </c>
      <c r="K213" s="2">
        <v>2</v>
      </c>
      <c r="L213" s="2">
        <v>1</v>
      </c>
      <c r="M213" s="3" t="s">
        <v>275</v>
      </c>
      <c r="N213" s="2">
        <v>46.222000000000001</v>
      </c>
      <c r="O213">
        <v>6.5000000000000002E-2</v>
      </c>
      <c r="P213">
        <v>1.1000000000000001E-3</v>
      </c>
    </row>
    <row r="214" spans="1:16" x14ac:dyDescent="0.35">
      <c r="A214" s="2">
        <v>1.1541999999999999</v>
      </c>
      <c r="B214" s="2">
        <v>1</v>
      </c>
      <c r="C214" s="2">
        <v>1</v>
      </c>
      <c r="D214" s="2">
        <v>4</v>
      </c>
      <c r="E214" s="2">
        <v>0</v>
      </c>
      <c r="F214" s="2">
        <v>2</v>
      </c>
      <c r="G214" s="2">
        <v>4</v>
      </c>
      <c r="H214" s="2" t="s">
        <v>125</v>
      </c>
      <c r="I214" s="2">
        <v>7</v>
      </c>
      <c r="J214" s="6" t="s">
        <v>112</v>
      </c>
      <c r="K214" s="2">
        <v>3</v>
      </c>
      <c r="L214" s="2">
        <v>1</v>
      </c>
      <c r="M214" s="3" t="s">
        <v>319</v>
      </c>
      <c r="N214" s="2">
        <v>110.309</v>
      </c>
      <c r="O214">
        <v>0.11799999999999999</v>
      </c>
      <c r="P214">
        <v>8.9999999999999993E-3</v>
      </c>
    </row>
    <row r="215" spans="1:16" x14ac:dyDescent="0.35">
      <c r="A215" s="2">
        <v>1.1541999999999999</v>
      </c>
      <c r="B215" s="2">
        <v>1</v>
      </c>
      <c r="C215" s="2">
        <v>1</v>
      </c>
      <c r="D215" s="2">
        <v>4</v>
      </c>
      <c r="E215" s="2">
        <v>0</v>
      </c>
      <c r="F215" s="2">
        <v>2</v>
      </c>
      <c r="G215" s="2">
        <v>4</v>
      </c>
      <c r="H215" s="2" t="s">
        <v>125</v>
      </c>
      <c r="I215" s="2">
        <v>7</v>
      </c>
      <c r="J215" s="6" t="s">
        <v>112</v>
      </c>
      <c r="K215" s="2">
        <v>4</v>
      </c>
      <c r="L215" s="2">
        <v>1</v>
      </c>
      <c r="M215" s="3" t="s">
        <v>291</v>
      </c>
      <c r="N215" s="2">
        <v>98.2</v>
      </c>
      <c r="O215">
        <v>7.0000000000000007E-2</v>
      </c>
      <c r="P215">
        <v>3.8999999999999998E-3</v>
      </c>
    </row>
    <row r="216" spans="1:16" x14ac:dyDescent="0.35">
      <c r="A216" s="2">
        <v>1.1541999999999999</v>
      </c>
      <c r="B216" s="2">
        <v>1</v>
      </c>
      <c r="C216" s="2">
        <v>1</v>
      </c>
      <c r="D216" s="2">
        <v>4</v>
      </c>
      <c r="E216" s="2">
        <v>0</v>
      </c>
      <c r="F216" s="2">
        <v>2</v>
      </c>
      <c r="G216" s="2">
        <v>4</v>
      </c>
      <c r="H216" s="2" t="s">
        <v>125</v>
      </c>
      <c r="I216" s="2">
        <v>7</v>
      </c>
      <c r="J216" s="6" t="s">
        <v>112</v>
      </c>
      <c r="K216" s="2">
        <v>5</v>
      </c>
      <c r="L216" s="2">
        <v>1</v>
      </c>
      <c r="M216" s="3" t="s">
        <v>279</v>
      </c>
      <c r="N216" s="2">
        <v>22.564</v>
      </c>
      <c r="O216">
        <v>0.112</v>
      </c>
      <c r="P216">
        <v>2E-3</v>
      </c>
    </row>
    <row r="217" spans="1:16" x14ac:dyDescent="0.35">
      <c r="A217" s="2">
        <v>1.1541999999999999</v>
      </c>
      <c r="B217" s="2">
        <v>1</v>
      </c>
      <c r="C217" s="2">
        <v>1</v>
      </c>
      <c r="D217" s="2">
        <v>4</v>
      </c>
      <c r="E217" s="2">
        <v>0</v>
      </c>
      <c r="F217" s="2">
        <v>2</v>
      </c>
      <c r="G217" s="2">
        <v>4</v>
      </c>
      <c r="H217" s="2" t="s">
        <v>125</v>
      </c>
      <c r="I217" s="2">
        <v>7</v>
      </c>
      <c r="J217" s="6" t="s">
        <v>112</v>
      </c>
      <c r="K217" s="2">
        <v>6</v>
      </c>
      <c r="L217" s="2">
        <v>1</v>
      </c>
      <c r="M217" s="3" t="s">
        <v>279</v>
      </c>
      <c r="N217" s="2">
        <v>22.564</v>
      </c>
      <c r="O217">
        <v>0.112</v>
      </c>
      <c r="P217">
        <v>2E-3</v>
      </c>
    </row>
    <row r="218" spans="1:16" x14ac:dyDescent="0.35">
      <c r="A218" s="2">
        <v>1.1541999999999999</v>
      </c>
      <c r="B218" s="2">
        <v>1</v>
      </c>
      <c r="C218" s="2">
        <v>1</v>
      </c>
      <c r="D218" s="2">
        <v>4</v>
      </c>
      <c r="E218" s="2">
        <v>0</v>
      </c>
      <c r="F218" s="2">
        <v>2</v>
      </c>
      <c r="G218" s="2">
        <v>4</v>
      </c>
      <c r="H218" s="3" t="s">
        <v>126</v>
      </c>
      <c r="I218" s="3">
        <v>8</v>
      </c>
      <c r="J218" s="7" t="s">
        <v>113</v>
      </c>
      <c r="K218" s="3">
        <v>1</v>
      </c>
      <c r="L218" s="3">
        <v>1</v>
      </c>
      <c r="M218" s="3" t="s">
        <v>275</v>
      </c>
      <c r="N218" s="3">
        <v>69.707999999999998</v>
      </c>
      <c r="O218">
        <v>6.5000000000000002E-2</v>
      </c>
      <c r="P218">
        <v>1.1000000000000001E-3</v>
      </c>
    </row>
    <row r="219" spans="1:16" x14ac:dyDescent="0.35">
      <c r="A219" s="2">
        <v>1.1541999999999999</v>
      </c>
      <c r="B219" s="2">
        <v>1</v>
      </c>
      <c r="C219" s="2">
        <v>1</v>
      </c>
      <c r="D219" s="2">
        <v>4</v>
      </c>
      <c r="E219" s="2">
        <v>0</v>
      </c>
      <c r="F219" s="2">
        <v>2</v>
      </c>
      <c r="G219" s="2">
        <v>4</v>
      </c>
      <c r="H219" s="3" t="s">
        <v>126</v>
      </c>
      <c r="I219" s="3">
        <v>8</v>
      </c>
      <c r="J219" s="7" t="s">
        <v>113</v>
      </c>
      <c r="K219" s="3">
        <v>2</v>
      </c>
      <c r="L219" s="3">
        <v>1</v>
      </c>
      <c r="M219" s="3" t="s">
        <v>275</v>
      </c>
      <c r="N219" s="3">
        <v>69.707999999999998</v>
      </c>
      <c r="O219">
        <v>6.5000000000000002E-2</v>
      </c>
      <c r="P219">
        <v>1.1000000000000001E-3</v>
      </c>
    </row>
    <row r="220" spans="1:16" x14ac:dyDescent="0.35">
      <c r="A220" s="2">
        <v>1.1541999999999999</v>
      </c>
      <c r="B220" s="2">
        <v>1</v>
      </c>
      <c r="C220" s="2">
        <v>1</v>
      </c>
      <c r="D220" s="2">
        <v>4</v>
      </c>
      <c r="E220" s="2">
        <v>0</v>
      </c>
      <c r="F220" s="2">
        <v>2</v>
      </c>
      <c r="G220" s="2">
        <v>4</v>
      </c>
      <c r="H220" s="3" t="s">
        <v>126</v>
      </c>
      <c r="I220" s="3">
        <v>8</v>
      </c>
      <c r="J220" s="7" t="s">
        <v>113</v>
      </c>
      <c r="K220" s="3">
        <v>3</v>
      </c>
      <c r="L220" s="3">
        <v>1</v>
      </c>
      <c r="M220" s="3" t="s">
        <v>319</v>
      </c>
      <c r="N220" s="3">
        <v>70.584000000000003</v>
      </c>
      <c r="O220">
        <v>0.11799999999999999</v>
      </c>
      <c r="P220">
        <v>8.9999999999999993E-3</v>
      </c>
    </row>
    <row r="221" spans="1:16" x14ac:dyDescent="0.35">
      <c r="A221" s="2">
        <v>1.1541999999999999</v>
      </c>
      <c r="B221" s="2">
        <v>1</v>
      </c>
      <c r="C221" s="2">
        <v>1</v>
      </c>
      <c r="D221" s="2">
        <v>4</v>
      </c>
      <c r="E221" s="2">
        <v>0</v>
      </c>
      <c r="F221" s="2">
        <v>2</v>
      </c>
      <c r="G221" s="2">
        <v>4</v>
      </c>
      <c r="H221" s="3" t="s">
        <v>126</v>
      </c>
      <c r="I221" s="3">
        <v>8</v>
      </c>
      <c r="J221" s="7" t="s">
        <v>113</v>
      </c>
      <c r="K221" s="3">
        <v>4</v>
      </c>
      <c r="L221" s="3">
        <v>1</v>
      </c>
      <c r="M221" s="3" t="s">
        <v>319</v>
      </c>
      <c r="N221" s="3">
        <v>70.584000000000003</v>
      </c>
      <c r="O221">
        <v>0.11799999999999999</v>
      </c>
      <c r="P221">
        <v>8.9999999999999993E-3</v>
      </c>
    </row>
    <row r="222" spans="1:16" x14ac:dyDescent="0.35">
      <c r="A222" s="2">
        <v>1.1541999999999999</v>
      </c>
      <c r="B222" s="2">
        <v>1</v>
      </c>
      <c r="C222" s="2">
        <v>1</v>
      </c>
      <c r="D222" s="2">
        <v>4</v>
      </c>
      <c r="E222" s="2">
        <v>0</v>
      </c>
      <c r="F222" s="2">
        <v>2</v>
      </c>
      <c r="G222" s="2">
        <v>4</v>
      </c>
      <c r="H222" s="3" t="s">
        <v>126</v>
      </c>
      <c r="I222" s="3">
        <v>8</v>
      </c>
      <c r="J222" s="7" t="s">
        <v>113</v>
      </c>
      <c r="K222" s="3">
        <v>5</v>
      </c>
      <c r="L222" s="3">
        <v>1</v>
      </c>
      <c r="M222" s="3" t="s">
        <v>270</v>
      </c>
      <c r="N222" s="3">
        <v>74.813000000000002</v>
      </c>
      <c r="O222">
        <v>0.16600000000000001</v>
      </c>
      <c r="P222">
        <v>4.0000000000000001E-3</v>
      </c>
    </row>
    <row r="223" spans="1:16" x14ac:dyDescent="0.35">
      <c r="A223" s="2">
        <v>1.1541999999999999</v>
      </c>
      <c r="B223" s="2">
        <v>1</v>
      </c>
      <c r="C223" s="2">
        <v>1</v>
      </c>
      <c r="D223" s="2">
        <v>4</v>
      </c>
      <c r="E223" s="2">
        <v>0</v>
      </c>
      <c r="F223" s="2">
        <v>2</v>
      </c>
      <c r="G223" s="2">
        <v>4</v>
      </c>
      <c r="H223" s="3" t="s">
        <v>126</v>
      </c>
      <c r="I223" s="3">
        <v>8</v>
      </c>
      <c r="J223" s="7" t="s">
        <v>113</v>
      </c>
      <c r="K223" s="3">
        <v>6</v>
      </c>
      <c r="L223" s="3">
        <v>0</v>
      </c>
      <c r="M223" s="3" t="s">
        <v>334</v>
      </c>
      <c r="N223" s="3">
        <v>1289.982</v>
      </c>
      <c r="O223">
        <v>0.06</v>
      </c>
      <c r="P223">
        <v>2.4E-2</v>
      </c>
    </row>
    <row r="224" spans="1:16" x14ac:dyDescent="0.35">
      <c r="A224" s="2">
        <v>1.1541999999999999</v>
      </c>
      <c r="B224" s="2">
        <v>1</v>
      </c>
      <c r="C224" s="2">
        <v>1</v>
      </c>
      <c r="D224" s="2">
        <v>4</v>
      </c>
      <c r="E224" s="2">
        <v>0</v>
      </c>
      <c r="F224" s="2">
        <v>3</v>
      </c>
      <c r="G224" s="2">
        <v>4</v>
      </c>
      <c r="H224" s="2" t="s">
        <v>127</v>
      </c>
      <c r="I224" s="2">
        <v>9</v>
      </c>
      <c r="J224" s="6" t="s">
        <v>114</v>
      </c>
      <c r="K224" s="2">
        <v>1</v>
      </c>
      <c r="L224" s="2">
        <v>1</v>
      </c>
      <c r="M224" s="3" t="s">
        <v>335</v>
      </c>
      <c r="N224" s="2">
        <v>53.247999999999998</v>
      </c>
      <c r="O224">
        <v>0.17</v>
      </c>
      <c r="P224">
        <v>2.3E-2</v>
      </c>
    </row>
    <row r="225" spans="1:16" x14ac:dyDescent="0.35">
      <c r="A225" s="2">
        <v>1.1541999999999999</v>
      </c>
      <c r="B225" s="2">
        <v>1</v>
      </c>
      <c r="C225" s="2">
        <v>1</v>
      </c>
      <c r="D225" s="2">
        <v>4</v>
      </c>
      <c r="E225" s="2">
        <v>0</v>
      </c>
      <c r="F225" s="2">
        <v>3</v>
      </c>
      <c r="G225" s="2">
        <v>4</v>
      </c>
      <c r="H225" s="2" t="s">
        <v>127</v>
      </c>
      <c r="I225" s="2">
        <v>9</v>
      </c>
      <c r="J225" s="6" t="s">
        <v>114</v>
      </c>
      <c r="K225" s="2">
        <v>2</v>
      </c>
      <c r="L225" s="2">
        <v>1</v>
      </c>
      <c r="M225" s="3" t="s">
        <v>294</v>
      </c>
      <c r="N225" s="2">
        <v>45.652999999999999</v>
      </c>
      <c r="O225">
        <v>7.0000000000000007E-2</v>
      </c>
      <c r="P225">
        <v>8.9999999999999993E-3</v>
      </c>
    </row>
    <row r="226" spans="1:16" x14ac:dyDescent="0.35">
      <c r="A226" s="2">
        <v>1.1541999999999999</v>
      </c>
      <c r="B226" s="2">
        <v>1</v>
      </c>
      <c r="C226" s="2">
        <v>1</v>
      </c>
      <c r="D226" s="2">
        <v>4</v>
      </c>
      <c r="E226" s="2">
        <v>0</v>
      </c>
      <c r="F226" s="2">
        <v>3</v>
      </c>
      <c r="G226" s="2">
        <v>4</v>
      </c>
      <c r="H226" s="2" t="s">
        <v>127</v>
      </c>
      <c r="I226" s="2">
        <v>9</v>
      </c>
      <c r="J226" s="6" t="s">
        <v>114</v>
      </c>
      <c r="K226" s="2">
        <v>3</v>
      </c>
      <c r="L226" s="2">
        <v>1</v>
      </c>
      <c r="M226" s="3" t="s">
        <v>294</v>
      </c>
      <c r="N226" s="2">
        <v>45.652999999999999</v>
      </c>
      <c r="O226">
        <v>7.0000000000000007E-2</v>
      </c>
      <c r="P226">
        <v>8.9999999999999993E-3</v>
      </c>
    </row>
    <row r="227" spans="1:16" x14ac:dyDescent="0.35">
      <c r="A227" s="2">
        <v>1.1541999999999999</v>
      </c>
      <c r="B227" s="2">
        <v>1</v>
      </c>
      <c r="C227" s="2">
        <v>1</v>
      </c>
      <c r="D227" s="2">
        <v>4</v>
      </c>
      <c r="E227" s="2">
        <v>0</v>
      </c>
      <c r="F227" s="2">
        <v>3</v>
      </c>
      <c r="G227" s="2">
        <v>4</v>
      </c>
      <c r="H227" s="2" t="s">
        <v>127</v>
      </c>
      <c r="I227" s="2">
        <v>9</v>
      </c>
      <c r="J227" s="6" t="s">
        <v>114</v>
      </c>
      <c r="K227" s="2">
        <v>4</v>
      </c>
      <c r="L227" s="2">
        <v>1</v>
      </c>
      <c r="M227" s="3" t="s">
        <v>307</v>
      </c>
      <c r="N227" s="2">
        <v>85.320999999999998</v>
      </c>
      <c r="O227">
        <v>0.13</v>
      </c>
      <c r="P227">
        <v>2.0999999999999999E-3</v>
      </c>
    </row>
    <row r="228" spans="1:16" x14ac:dyDescent="0.35">
      <c r="A228" s="2">
        <v>1.1541999999999999</v>
      </c>
      <c r="B228" s="2">
        <v>1</v>
      </c>
      <c r="C228" s="2">
        <v>1</v>
      </c>
      <c r="D228" s="2">
        <v>4</v>
      </c>
      <c r="E228" s="2">
        <v>0</v>
      </c>
      <c r="F228" s="2">
        <v>3</v>
      </c>
      <c r="G228" s="2">
        <v>4</v>
      </c>
      <c r="H228" s="2" t="s">
        <v>127</v>
      </c>
      <c r="I228" s="2">
        <v>9</v>
      </c>
      <c r="J228" s="6" t="s">
        <v>114</v>
      </c>
      <c r="K228" s="2">
        <v>5</v>
      </c>
      <c r="L228" s="2">
        <v>1</v>
      </c>
      <c r="M228" s="3" t="s">
        <v>275</v>
      </c>
      <c r="N228" s="2">
        <v>85.320999999999998</v>
      </c>
      <c r="O228">
        <v>6.5000000000000002E-2</v>
      </c>
      <c r="P228">
        <v>1.1000000000000001E-3</v>
      </c>
    </row>
    <row r="229" spans="1:16" x14ac:dyDescent="0.35">
      <c r="A229" s="2">
        <v>1.1541999999999999</v>
      </c>
      <c r="B229" s="2">
        <v>1</v>
      </c>
      <c r="C229" s="2">
        <v>1</v>
      </c>
      <c r="D229" s="2">
        <v>4</v>
      </c>
      <c r="E229" s="2">
        <v>0</v>
      </c>
      <c r="F229" s="2">
        <v>3</v>
      </c>
      <c r="G229" s="2">
        <v>4</v>
      </c>
      <c r="H229" s="2" t="s">
        <v>127</v>
      </c>
      <c r="I229" s="2">
        <v>9</v>
      </c>
      <c r="J229" s="6" t="s">
        <v>114</v>
      </c>
      <c r="K229" s="2">
        <v>6</v>
      </c>
      <c r="L229" s="2">
        <v>1</v>
      </c>
      <c r="M229" s="3" t="s">
        <v>320</v>
      </c>
      <c r="N229" s="2">
        <v>107.896</v>
      </c>
      <c r="O229">
        <v>9.2999999999999999E-2</v>
      </c>
      <c r="P229">
        <v>1.9E-3</v>
      </c>
    </row>
    <row r="230" spans="1:16" x14ac:dyDescent="0.35">
      <c r="A230" s="2">
        <v>1.1541999999999999</v>
      </c>
      <c r="B230" s="2">
        <v>1</v>
      </c>
      <c r="C230" s="2">
        <v>1</v>
      </c>
      <c r="D230" s="2">
        <v>4</v>
      </c>
      <c r="E230" s="2">
        <v>0</v>
      </c>
      <c r="F230" s="2">
        <v>3</v>
      </c>
      <c r="G230" s="2">
        <v>4</v>
      </c>
      <c r="H230" s="3" t="s">
        <v>128</v>
      </c>
      <c r="I230" s="3">
        <v>10</v>
      </c>
      <c r="J230" s="7" t="s">
        <v>115</v>
      </c>
      <c r="K230" s="3">
        <v>1</v>
      </c>
      <c r="L230" s="3">
        <v>0</v>
      </c>
      <c r="M230" s="3" t="s">
        <v>272</v>
      </c>
      <c r="N230" s="3">
        <v>1162.7249999999999</v>
      </c>
      <c r="O230">
        <v>5.0000000000000001E-3</v>
      </c>
      <c r="P230">
        <v>1.4E-2</v>
      </c>
    </row>
    <row r="231" spans="1:16" x14ac:dyDescent="0.35">
      <c r="A231" s="2">
        <v>1.1541999999999999</v>
      </c>
      <c r="B231" s="2">
        <v>1</v>
      </c>
      <c r="C231" s="2">
        <v>1</v>
      </c>
      <c r="D231" s="2">
        <v>4</v>
      </c>
      <c r="E231" s="2">
        <v>0</v>
      </c>
      <c r="F231" s="2">
        <v>3</v>
      </c>
      <c r="G231" s="2">
        <v>4</v>
      </c>
      <c r="H231" s="3" t="s">
        <v>128</v>
      </c>
      <c r="I231" s="3">
        <v>10</v>
      </c>
      <c r="J231" s="7" t="s">
        <v>115</v>
      </c>
      <c r="K231" s="3">
        <v>2</v>
      </c>
      <c r="L231" s="3">
        <v>1</v>
      </c>
      <c r="M231" s="3" t="s">
        <v>275</v>
      </c>
      <c r="N231" s="3">
        <v>77.716999999999999</v>
      </c>
      <c r="O231">
        <v>6.5000000000000002E-2</v>
      </c>
      <c r="P231">
        <v>1.1000000000000001E-3</v>
      </c>
    </row>
    <row r="232" spans="1:16" x14ac:dyDescent="0.35">
      <c r="A232" s="2">
        <v>1.1541999999999999</v>
      </c>
      <c r="B232" s="2">
        <v>1</v>
      </c>
      <c r="C232" s="2">
        <v>1</v>
      </c>
      <c r="D232" s="2">
        <v>4</v>
      </c>
      <c r="E232" s="2">
        <v>0</v>
      </c>
      <c r="F232" s="2">
        <v>3</v>
      </c>
      <c r="G232" s="2">
        <v>4</v>
      </c>
      <c r="H232" s="3" t="s">
        <v>128</v>
      </c>
      <c r="I232" s="3">
        <v>10</v>
      </c>
      <c r="J232" s="7" t="s">
        <v>115</v>
      </c>
      <c r="K232" s="3">
        <v>3</v>
      </c>
      <c r="L232" s="3">
        <v>1</v>
      </c>
      <c r="M232" s="3" t="s">
        <v>275</v>
      </c>
      <c r="N232" s="3">
        <v>77.716999999999999</v>
      </c>
      <c r="O232">
        <v>6.5000000000000002E-2</v>
      </c>
      <c r="P232">
        <v>1.1000000000000001E-3</v>
      </c>
    </row>
    <row r="233" spans="1:16" x14ac:dyDescent="0.35">
      <c r="A233" s="2">
        <v>1.1541999999999999</v>
      </c>
      <c r="B233" s="2">
        <v>1</v>
      </c>
      <c r="C233" s="2">
        <v>1</v>
      </c>
      <c r="D233" s="2">
        <v>4</v>
      </c>
      <c r="E233" s="2">
        <v>0</v>
      </c>
      <c r="F233" s="2">
        <v>3</v>
      </c>
      <c r="G233" s="2">
        <v>4</v>
      </c>
      <c r="H233" s="3" t="s">
        <v>128</v>
      </c>
      <c r="I233" s="3">
        <v>10</v>
      </c>
      <c r="J233" s="7" t="s">
        <v>115</v>
      </c>
      <c r="K233" s="3">
        <v>4</v>
      </c>
      <c r="L233" s="3">
        <v>1</v>
      </c>
      <c r="M233" s="3" t="s">
        <v>320</v>
      </c>
      <c r="N233" s="3">
        <v>90.046999999999997</v>
      </c>
      <c r="O233">
        <v>9.2999999999999999E-2</v>
      </c>
      <c r="P233">
        <v>1.9E-3</v>
      </c>
    </row>
    <row r="234" spans="1:16" x14ac:dyDescent="0.35">
      <c r="A234" s="2">
        <v>1.1541999999999999</v>
      </c>
      <c r="B234" s="2">
        <v>1</v>
      </c>
      <c r="C234" s="2">
        <v>1</v>
      </c>
      <c r="D234" s="2">
        <v>4</v>
      </c>
      <c r="E234" s="2">
        <v>0</v>
      </c>
      <c r="F234" s="2">
        <v>3</v>
      </c>
      <c r="G234" s="2">
        <v>4</v>
      </c>
      <c r="H234" s="3" t="s">
        <v>128</v>
      </c>
      <c r="I234" s="3">
        <v>10</v>
      </c>
      <c r="J234" s="7" t="s">
        <v>115</v>
      </c>
      <c r="K234" s="3">
        <v>5</v>
      </c>
      <c r="L234" s="3">
        <v>1</v>
      </c>
      <c r="M234" s="3" t="s">
        <v>292</v>
      </c>
      <c r="N234" s="3">
        <v>134.81800000000001</v>
      </c>
      <c r="O234">
        <v>0.12</v>
      </c>
      <c r="P234">
        <v>3.3999999999999998E-3</v>
      </c>
    </row>
    <row r="235" spans="1:16" x14ac:dyDescent="0.35">
      <c r="A235" s="2">
        <v>1.1541999999999999</v>
      </c>
      <c r="B235" s="2">
        <v>1</v>
      </c>
      <c r="C235" s="2">
        <v>1</v>
      </c>
      <c r="D235" s="2">
        <v>4</v>
      </c>
      <c r="E235" s="2">
        <v>0</v>
      </c>
      <c r="F235" s="2">
        <v>3</v>
      </c>
      <c r="G235" s="2">
        <v>4</v>
      </c>
      <c r="H235" s="3" t="s">
        <v>128</v>
      </c>
      <c r="I235" s="3">
        <v>10</v>
      </c>
      <c r="J235" s="7" t="s">
        <v>115</v>
      </c>
      <c r="K235" s="3">
        <v>6</v>
      </c>
      <c r="L235" s="3">
        <v>0</v>
      </c>
      <c r="M235" s="3" t="s">
        <v>285</v>
      </c>
      <c r="N235" s="3">
        <v>244.00700000000001</v>
      </c>
      <c r="O235">
        <v>0.88200000000000001</v>
      </c>
      <c r="P235">
        <v>8.9999999999999993E-3</v>
      </c>
    </row>
    <row r="236" spans="1:16" x14ac:dyDescent="0.35">
      <c r="A236" s="2">
        <v>1.1700999999999999</v>
      </c>
      <c r="B236" s="2">
        <v>1</v>
      </c>
      <c r="C236" s="2">
        <v>2</v>
      </c>
      <c r="D236" s="2">
        <v>1</v>
      </c>
      <c r="E236" s="2">
        <v>1</v>
      </c>
      <c r="F236" s="2">
        <v>2</v>
      </c>
      <c r="G236" s="3">
        <v>5</v>
      </c>
      <c r="H236" s="2" t="s">
        <v>119</v>
      </c>
      <c r="I236" s="2">
        <v>1</v>
      </c>
      <c r="J236" s="6" t="s">
        <v>20</v>
      </c>
      <c r="K236" s="2">
        <v>1</v>
      </c>
      <c r="L236" s="2">
        <v>1</v>
      </c>
      <c r="M236" s="3" t="s">
        <v>284</v>
      </c>
      <c r="N236" s="2">
        <v>79.793400596234576</v>
      </c>
      <c r="O236">
        <v>0.11799999999999999</v>
      </c>
      <c r="P236">
        <v>2E-3</v>
      </c>
    </row>
    <row r="237" spans="1:16" x14ac:dyDescent="0.35">
      <c r="A237" s="2">
        <v>1.1700999999999999</v>
      </c>
      <c r="B237" s="2">
        <v>1</v>
      </c>
      <c r="C237" s="2">
        <v>2</v>
      </c>
      <c r="D237" s="2">
        <v>1</v>
      </c>
      <c r="E237" s="2">
        <v>1</v>
      </c>
      <c r="F237" s="2">
        <v>2</v>
      </c>
      <c r="G237" s="3">
        <v>5</v>
      </c>
      <c r="H237" s="2" t="s">
        <v>119</v>
      </c>
      <c r="I237" s="2">
        <v>1</v>
      </c>
      <c r="J237" s="6" t="s">
        <v>20</v>
      </c>
      <c r="K237" s="2">
        <v>2</v>
      </c>
      <c r="L237" s="2">
        <v>1</v>
      </c>
      <c r="M237" s="3" t="s">
        <v>284</v>
      </c>
      <c r="N237" s="2">
        <v>66.605709349065791</v>
      </c>
      <c r="O237">
        <v>0.11799999999999999</v>
      </c>
      <c r="P237">
        <v>2E-3</v>
      </c>
    </row>
    <row r="238" spans="1:16" x14ac:dyDescent="0.35">
      <c r="A238" s="2">
        <v>1.1700999999999999</v>
      </c>
      <c r="B238" s="2">
        <v>1</v>
      </c>
      <c r="C238" s="2">
        <v>2</v>
      </c>
      <c r="D238" s="2">
        <v>1</v>
      </c>
      <c r="E238" s="2">
        <v>1</v>
      </c>
      <c r="F238" s="2">
        <v>2</v>
      </c>
      <c r="G238" s="3">
        <v>5</v>
      </c>
      <c r="H238" s="2" t="s">
        <v>119</v>
      </c>
      <c r="I238" s="2">
        <v>1</v>
      </c>
      <c r="J238" s="6" t="s">
        <v>20</v>
      </c>
      <c r="K238" s="2">
        <v>3</v>
      </c>
      <c r="L238" s="2">
        <v>1</v>
      </c>
      <c r="M238" s="3" t="s">
        <v>322</v>
      </c>
      <c r="N238" s="2">
        <v>66.605709349065791</v>
      </c>
      <c r="O238">
        <v>6.3E-2</v>
      </c>
      <c r="P238">
        <v>4.0000000000000001E-3</v>
      </c>
    </row>
    <row r="239" spans="1:16" x14ac:dyDescent="0.35">
      <c r="A239" s="2">
        <v>1.1700999999999999</v>
      </c>
      <c r="B239" s="2">
        <v>1</v>
      </c>
      <c r="C239" s="2">
        <v>2</v>
      </c>
      <c r="D239" s="2">
        <v>1</v>
      </c>
      <c r="E239" s="2">
        <v>1</v>
      </c>
      <c r="F239" s="2">
        <v>2</v>
      </c>
      <c r="G239" s="3">
        <v>5</v>
      </c>
      <c r="H239" s="2" t="s">
        <v>119</v>
      </c>
      <c r="I239" s="2">
        <v>1</v>
      </c>
      <c r="J239" s="6" t="s">
        <v>20</v>
      </c>
      <c r="K239" s="2">
        <v>4</v>
      </c>
      <c r="L239" s="2">
        <v>1</v>
      </c>
      <c r="M239" s="3" t="s">
        <v>327</v>
      </c>
      <c r="N239" s="2">
        <v>197.08411804728695</v>
      </c>
      <c r="O239">
        <v>0.11</v>
      </c>
      <c r="P239">
        <v>9.4000000000000004E-3</v>
      </c>
    </row>
    <row r="240" spans="1:16" x14ac:dyDescent="0.35">
      <c r="A240" s="2">
        <v>1.1700999999999999</v>
      </c>
      <c r="B240" s="2">
        <v>1</v>
      </c>
      <c r="C240" s="2">
        <v>2</v>
      </c>
      <c r="D240" s="2">
        <v>1</v>
      </c>
      <c r="E240" s="2">
        <v>1</v>
      </c>
      <c r="F240" s="2">
        <v>2</v>
      </c>
      <c r="G240" s="3">
        <v>5</v>
      </c>
      <c r="H240" s="2" t="s">
        <v>119</v>
      </c>
      <c r="I240" s="2">
        <v>1</v>
      </c>
      <c r="J240" s="6" t="s">
        <v>20</v>
      </c>
      <c r="K240" s="2">
        <v>5</v>
      </c>
      <c r="L240" s="2">
        <v>1</v>
      </c>
      <c r="M240" s="3" t="s">
        <v>320</v>
      </c>
      <c r="N240" s="2">
        <v>51.742541338036368</v>
      </c>
      <c r="O240">
        <v>9.2999999999999999E-2</v>
      </c>
      <c r="P240">
        <v>1.9E-3</v>
      </c>
    </row>
    <row r="241" spans="1:16" x14ac:dyDescent="0.35">
      <c r="A241" s="2">
        <v>1.1700999999999999</v>
      </c>
      <c r="B241" s="2">
        <v>1</v>
      </c>
      <c r="C241" s="2">
        <v>2</v>
      </c>
      <c r="D241" s="2">
        <v>1</v>
      </c>
      <c r="E241" s="2">
        <v>1</v>
      </c>
      <c r="F241" s="2">
        <v>2</v>
      </c>
      <c r="G241" s="3">
        <v>5</v>
      </c>
      <c r="H241" s="2" t="s">
        <v>119</v>
      </c>
      <c r="I241" s="2">
        <v>1</v>
      </c>
      <c r="J241" s="6" t="s">
        <v>20</v>
      </c>
      <c r="K241" s="2">
        <v>6</v>
      </c>
      <c r="L241" s="2">
        <v>1</v>
      </c>
      <c r="M241" s="3" t="s">
        <v>275</v>
      </c>
      <c r="N241" s="2">
        <v>51.742541338036368</v>
      </c>
      <c r="O241">
        <v>6.5000000000000002E-2</v>
      </c>
      <c r="P241">
        <v>1.1000000000000001E-3</v>
      </c>
    </row>
    <row r="242" spans="1:16" x14ac:dyDescent="0.35">
      <c r="A242" s="2">
        <v>1.1700999999999999</v>
      </c>
      <c r="B242" s="2">
        <v>1</v>
      </c>
      <c r="C242" s="2">
        <v>2</v>
      </c>
      <c r="D242" s="2">
        <v>1</v>
      </c>
      <c r="E242" s="2">
        <v>1</v>
      </c>
      <c r="F242" s="2">
        <v>2</v>
      </c>
      <c r="G242" s="3">
        <v>5</v>
      </c>
      <c r="H242" s="3" t="s">
        <v>120</v>
      </c>
      <c r="I242" s="3">
        <v>2</v>
      </c>
      <c r="J242" s="7" t="s">
        <v>116</v>
      </c>
      <c r="K242" s="3">
        <v>1</v>
      </c>
      <c r="L242" s="3">
        <v>1</v>
      </c>
      <c r="M242" s="3" t="s">
        <v>307</v>
      </c>
      <c r="N242" s="3">
        <v>139.755</v>
      </c>
      <c r="O242">
        <v>0.13</v>
      </c>
      <c r="P242">
        <v>2.0999999999999999E-3</v>
      </c>
    </row>
    <row r="243" spans="1:16" x14ac:dyDescent="0.35">
      <c r="A243" s="2">
        <v>1.1700999999999999</v>
      </c>
      <c r="B243" s="2">
        <v>1</v>
      </c>
      <c r="C243" s="2">
        <v>2</v>
      </c>
      <c r="D243" s="2">
        <v>1</v>
      </c>
      <c r="E243" s="2">
        <v>1</v>
      </c>
      <c r="F243" s="2">
        <v>2</v>
      </c>
      <c r="G243" s="3">
        <v>5</v>
      </c>
      <c r="H243" s="3" t="s">
        <v>120</v>
      </c>
      <c r="I243" s="3">
        <v>2</v>
      </c>
      <c r="J243" s="7" t="s">
        <v>116</v>
      </c>
      <c r="K243" s="3">
        <v>2</v>
      </c>
      <c r="L243" s="3">
        <v>1</v>
      </c>
      <c r="M243" s="3" t="s">
        <v>322</v>
      </c>
      <c r="N243" s="3">
        <v>22.835000000000001</v>
      </c>
      <c r="O243">
        <v>6.3E-2</v>
      </c>
      <c r="P243">
        <v>4.0000000000000001E-3</v>
      </c>
    </row>
    <row r="244" spans="1:16" x14ac:dyDescent="0.35">
      <c r="A244" s="2">
        <v>1.1700999999999999</v>
      </c>
      <c r="B244" s="2">
        <v>1</v>
      </c>
      <c r="C244" s="2">
        <v>2</v>
      </c>
      <c r="D244" s="2">
        <v>1</v>
      </c>
      <c r="E244" s="2">
        <v>1</v>
      </c>
      <c r="F244" s="2">
        <v>2</v>
      </c>
      <c r="G244" s="3">
        <v>5</v>
      </c>
      <c r="H244" s="3" t="s">
        <v>120</v>
      </c>
      <c r="I244" s="3">
        <v>2</v>
      </c>
      <c r="J244" s="7" t="s">
        <v>116</v>
      </c>
      <c r="K244" s="3">
        <v>3</v>
      </c>
      <c r="L244" s="3">
        <v>1</v>
      </c>
      <c r="M244" s="3" t="s">
        <v>322</v>
      </c>
      <c r="N244" s="3">
        <v>18.939</v>
      </c>
      <c r="O244">
        <v>6.3E-2</v>
      </c>
      <c r="P244">
        <v>4.0000000000000001E-3</v>
      </c>
    </row>
    <row r="245" spans="1:16" x14ac:dyDescent="0.35">
      <c r="A245" s="2">
        <v>1.1700999999999999</v>
      </c>
      <c r="B245" s="2">
        <v>1</v>
      </c>
      <c r="C245" s="2">
        <v>2</v>
      </c>
      <c r="D245" s="2">
        <v>1</v>
      </c>
      <c r="E245" s="2">
        <v>1</v>
      </c>
      <c r="F245" s="2">
        <v>2</v>
      </c>
      <c r="G245" s="3">
        <v>5</v>
      </c>
      <c r="H245" s="3" t="s">
        <v>120</v>
      </c>
      <c r="I245" s="3">
        <v>2</v>
      </c>
      <c r="J245" s="7" t="s">
        <v>116</v>
      </c>
      <c r="K245" s="3">
        <v>4</v>
      </c>
      <c r="L245" s="3">
        <v>1</v>
      </c>
      <c r="M245" s="3" t="s">
        <v>322</v>
      </c>
      <c r="N245" s="3">
        <v>18.939</v>
      </c>
      <c r="O245">
        <v>6.3E-2</v>
      </c>
      <c r="P245">
        <v>4.0000000000000001E-3</v>
      </c>
    </row>
    <row r="246" spans="1:16" x14ac:dyDescent="0.35">
      <c r="A246" s="2">
        <v>1.1700999999999999</v>
      </c>
      <c r="B246" s="2">
        <v>1</v>
      </c>
      <c r="C246" s="2">
        <v>2</v>
      </c>
      <c r="D246" s="2">
        <v>1</v>
      </c>
      <c r="E246" s="2">
        <v>1</v>
      </c>
      <c r="F246" s="2">
        <v>2</v>
      </c>
      <c r="G246" s="3">
        <v>5</v>
      </c>
      <c r="H246" s="3" t="s">
        <v>120</v>
      </c>
      <c r="I246" s="3">
        <v>2</v>
      </c>
      <c r="J246" s="7" t="s">
        <v>116</v>
      </c>
      <c r="K246" s="3">
        <v>5</v>
      </c>
      <c r="L246" s="3">
        <v>1</v>
      </c>
      <c r="M246" s="3" t="s">
        <v>291</v>
      </c>
      <c r="N246" s="3">
        <v>87.856999999999999</v>
      </c>
      <c r="O246">
        <v>7.0000000000000007E-2</v>
      </c>
      <c r="P246">
        <v>3.8999999999999998E-3</v>
      </c>
    </row>
    <row r="247" spans="1:16" x14ac:dyDescent="0.35">
      <c r="A247" s="2">
        <v>1.1700999999999999</v>
      </c>
      <c r="B247" s="2">
        <v>1</v>
      </c>
      <c r="C247" s="2">
        <v>2</v>
      </c>
      <c r="D247" s="2">
        <v>1</v>
      </c>
      <c r="E247" s="2">
        <v>1</v>
      </c>
      <c r="F247" s="2">
        <v>2</v>
      </c>
      <c r="G247" s="3">
        <v>5</v>
      </c>
      <c r="H247" s="3" t="s">
        <v>120</v>
      </c>
      <c r="I247" s="3">
        <v>2</v>
      </c>
      <c r="J247" s="7" t="s">
        <v>116</v>
      </c>
      <c r="K247" s="3">
        <v>6</v>
      </c>
      <c r="L247" s="3">
        <v>1</v>
      </c>
      <c r="M247" s="3" t="s">
        <v>317</v>
      </c>
      <c r="N247" s="3">
        <v>87.856999999999999</v>
      </c>
      <c r="O247">
        <v>0.01</v>
      </c>
      <c r="P247">
        <v>2.1000000000000001E-2</v>
      </c>
    </row>
    <row r="248" spans="1:16" x14ac:dyDescent="0.35">
      <c r="A248" s="2">
        <v>1.1700999999999999</v>
      </c>
      <c r="B248" s="2">
        <v>1</v>
      </c>
      <c r="C248" s="2">
        <v>2</v>
      </c>
      <c r="D248" s="2">
        <v>1</v>
      </c>
      <c r="E248" s="2">
        <v>1</v>
      </c>
      <c r="F248" s="2">
        <v>2</v>
      </c>
      <c r="G248" s="3">
        <v>5</v>
      </c>
      <c r="H248" s="2" t="s">
        <v>121</v>
      </c>
      <c r="I248" s="2">
        <v>3</v>
      </c>
      <c r="J248" s="6" t="s">
        <v>21</v>
      </c>
      <c r="K248" s="2">
        <v>1</v>
      </c>
      <c r="L248" s="2">
        <v>1</v>
      </c>
      <c r="M248" s="3" t="s">
        <v>275</v>
      </c>
      <c r="N248" s="2">
        <v>96.084448303954304</v>
      </c>
      <c r="O248">
        <v>6.5000000000000002E-2</v>
      </c>
      <c r="P248">
        <v>1.1000000000000001E-3</v>
      </c>
    </row>
    <row r="249" spans="1:16" x14ac:dyDescent="0.35">
      <c r="A249" s="2">
        <v>1.1700999999999999</v>
      </c>
      <c r="B249" s="2">
        <v>1</v>
      </c>
      <c r="C249" s="2">
        <v>2</v>
      </c>
      <c r="D249" s="2">
        <v>1</v>
      </c>
      <c r="E249" s="2">
        <v>1</v>
      </c>
      <c r="F249" s="2">
        <v>2</v>
      </c>
      <c r="G249" s="3">
        <v>5</v>
      </c>
      <c r="H249" s="2" t="s">
        <v>121</v>
      </c>
      <c r="I249" s="2">
        <v>3</v>
      </c>
      <c r="J249" s="6" t="s">
        <v>21</v>
      </c>
      <c r="K249" s="2">
        <v>2</v>
      </c>
      <c r="L249" s="2">
        <v>1</v>
      </c>
      <c r="M249" s="3" t="s">
        <v>283</v>
      </c>
      <c r="N249" s="2">
        <v>55.278143526020351</v>
      </c>
      <c r="O249">
        <v>0.09</v>
      </c>
      <c r="P249">
        <v>4.0000000000000001E-3</v>
      </c>
    </row>
    <row r="250" spans="1:16" x14ac:dyDescent="0.35">
      <c r="A250" s="2">
        <v>1.1700999999999999</v>
      </c>
      <c r="B250" s="2">
        <v>1</v>
      </c>
      <c r="C250" s="2">
        <v>2</v>
      </c>
      <c r="D250" s="2">
        <v>1</v>
      </c>
      <c r="E250" s="2">
        <v>1</v>
      </c>
      <c r="F250" s="2">
        <v>2</v>
      </c>
      <c r="G250" s="3">
        <v>5</v>
      </c>
      <c r="H250" s="2" t="s">
        <v>121</v>
      </c>
      <c r="I250" s="2">
        <v>3</v>
      </c>
      <c r="J250" s="6" t="s">
        <v>21</v>
      </c>
      <c r="K250" s="2">
        <v>3</v>
      </c>
      <c r="L250" s="2">
        <v>1</v>
      </c>
      <c r="M250" s="3" t="s">
        <v>307</v>
      </c>
      <c r="N250" s="2">
        <v>27.530485761094347</v>
      </c>
      <c r="O250">
        <v>0.13</v>
      </c>
      <c r="P250">
        <v>2.0999999999999999E-3</v>
      </c>
    </row>
    <row r="251" spans="1:16" x14ac:dyDescent="0.35">
      <c r="A251" s="2">
        <v>1.1700999999999999</v>
      </c>
      <c r="B251" s="2">
        <v>1</v>
      </c>
      <c r="C251" s="2">
        <v>2</v>
      </c>
      <c r="D251" s="2">
        <v>1</v>
      </c>
      <c r="E251" s="2">
        <v>1</v>
      </c>
      <c r="F251" s="2">
        <v>2</v>
      </c>
      <c r="G251" s="3">
        <v>5</v>
      </c>
      <c r="H251" s="2" t="s">
        <v>121</v>
      </c>
      <c r="I251" s="2">
        <v>3</v>
      </c>
      <c r="J251" s="6" t="s">
        <v>21</v>
      </c>
      <c r="K251" s="2">
        <v>4</v>
      </c>
      <c r="L251" s="2">
        <v>1</v>
      </c>
      <c r="M251" s="3" t="s">
        <v>283</v>
      </c>
      <c r="N251" s="2">
        <v>27.530485761094347</v>
      </c>
      <c r="O251">
        <v>0.09</v>
      </c>
      <c r="P251">
        <v>4.0000000000000001E-3</v>
      </c>
    </row>
    <row r="252" spans="1:16" x14ac:dyDescent="0.35">
      <c r="A252" s="2">
        <v>1.1700999999999999</v>
      </c>
      <c r="B252" s="2">
        <v>1</v>
      </c>
      <c r="C252" s="2">
        <v>2</v>
      </c>
      <c r="D252" s="2">
        <v>1</v>
      </c>
      <c r="E252" s="2">
        <v>1</v>
      </c>
      <c r="F252" s="2">
        <v>2</v>
      </c>
      <c r="G252" s="3">
        <v>5</v>
      </c>
      <c r="H252" s="2" t="s">
        <v>121</v>
      </c>
      <c r="I252" s="2">
        <v>3</v>
      </c>
      <c r="J252" s="6" t="s">
        <v>21</v>
      </c>
      <c r="K252" s="2">
        <v>5</v>
      </c>
      <c r="L252" s="2">
        <v>1</v>
      </c>
      <c r="M252" s="3" t="s">
        <v>283</v>
      </c>
      <c r="N252" s="2">
        <v>28.215574256273442</v>
      </c>
      <c r="O252">
        <v>0.09</v>
      </c>
      <c r="P252">
        <v>4.0000000000000001E-3</v>
      </c>
    </row>
    <row r="253" spans="1:16" x14ac:dyDescent="0.35">
      <c r="A253" s="2">
        <v>1.1700999999999999</v>
      </c>
      <c r="B253" s="2">
        <v>1</v>
      </c>
      <c r="C253" s="2">
        <v>2</v>
      </c>
      <c r="D253" s="2">
        <v>1</v>
      </c>
      <c r="E253" s="2">
        <v>1</v>
      </c>
      <c r="F253" s="2">
        <v>2</v>
      </c>
      <c r="G253" s="3">
        <v>5</v>
      </c>
      <c r="H253" s="2" t="s">
        <v>121</v>
      </c>
      <c r="I253" s="2">
        <v>3</v>
      </c>
      <c r="J253" s="6" t="s">
        <v>21</v>
      </c>
      <c r="K253" s="2">
        <v>6</v>
      </c>
      <c r="L253" s="2">
        <v>1</v>
      </c>
      <c r="M253" s="3" t="s">
        <v>322</v>
      </c>
      <c r="N253" s="2">
        <v>28.215574256273442</v>
      </c>
      <c r="O253">
        <v>6.3E-2</v>
      </c>
      <c r="P253">
        <v>4.0000000000000001E-3</v>
      </c>
    </row>
    <row r="254" spans="1:16" x14ac:dyDescent="0.35">
      <c r="A254" s="2">
        <v>1.1700999999999999</v>
      </c>
      <c r="B254" s="2">
        <v>1</v>
      </c>
      <c r="C254" s="2">
        <v>2</v>
      </c>
      <c r="D254" s="2">
        <v>1</v>
      </c>
      <c r="E254" s="2">
        <v>1</v>
      </c>
      <c r="F254" s="2">
        <v>2</v>
      </c>
      <c r="G254" s="3">
        <v>5</v>
      </c>
      <c r="H254" s="3" t="s">
        <v>122</v>
      </c>
      <c r="I254" s="3">
        <v>4</v>
      </c>
      <c r="J254" s="7" t="s">
        <v>117</v>
      </c>
      <c r="K254" s="3">
        <v>1</v>
      </c>
      <c r="L254" s="3">
        <v>1</v>
      </c>
      <c r="M254" s="3" t="s">
        <v>307</v>
      </c>
      <c r="N254" s="3">
        <v>40.241999999999997</v>
      </c>
      <c r="O254">
        <v>0.13</v>
      </c>
      <c r="P254">
        <v>2.0999999999999999E-3</v>
      </c>
    </row>
    <row r="255" spans="1:16" x14ac:dyDescent="0.35">
      <c r="A255" s="2">
        <v>1.1700999999999999</v>
      </c>
      <c r="B255" s="2">
        <v>1</v>
      </c>
      <c r="C255" s="2">
        <v>2</v>
      </c>
      <c r="D255" s="2">
        <v>1</v>
      </c>
      <c r="E255" s="2">
        <v>1</v>
      </c>
      <c r="F255" s="2">
        <v>2</v>
      </c>
      <c r="G255" s="3">
        <v>5</v>
      </c>
      <c r="H255" s="3" t="s">
        <v>122</v>
      </c>
      <c r="I255" s="3">
        <v>4</v>
      </c>
      <c r="J255" s="7" t="s">
        <v>117</v>
      </c>
      <c r="K255" s="3">
        <v>2</v>
      </c>
      <c r="L255" s="3">
        <v>1</v>
      </c>
      <c r="M255" s="3" t="s">
        <v>307</v>
      </c>
      <c r="N255" s="3">
        <v>12.147</v>
      </c>
      <c r="O255">
        <v>0.13</v>
      </c>
      <c r="P255">
        <v>2.0999999999999999E-3</v>
      </c>
    </row>
    <row r="256" spans="1:16" x14ac:dyDescent="0.35">
      <c r="A256" s="2">
        <v>1.1700999999999999</v>
      </c>
      <c r="B256" s="2">
        <v>1</v>
      </c>
      <c r="C256" s="2">
        <v>2</v>
      </c>
      <c r="D256" s="2">
        <v>1</v>
      </c>
      <c r="E256" s="2">
        <v>1</v>
      </c>
      <c r="F256" s="2">
        <v>2</v>
      </c>
      <c r="G256" s="3">
        <v>5</v>
      </c>
      <c r="H256" s="3" t="s">
        <v>122</v>
      </c>
      <c r="I256" s="3">
        <v>4</v>
      </c>
      <c r="J256" s="7" t="s">
        <v>117</v>
      </c>
      <c r="K256" s="3">
        <v>3</v>
      </c>
      <c r="L256" s="3">
        <v>1</v>
      </c>
      <c r="M256" s="3" t="s">
        <v>307</v>
      </c>
      <c r="N256" s="3">
        <v>12.147</v>
      </c>
      <c r="O256">
        <v>0.13</v>
      </c>
      <c r="P256">
        <v>2.0999999999999999E-3</v>
      </c>
    </row>
    <row r="257" spans="1:16" x14ac:dyDescent="0.35">
      <c r="A257" s="2">
        <v>1.1700999999999999</v>
      </c>
      <c r="B257" s="2">
        <v>1</v>
      </c>
      <c r="C257" s="2">
        <v>2</v>
      </c>
      <c r="D257" s="2">
        <v>1</v>
      </c>
      <c r="E257" s="2">
        <v>1</v>
      </c>
      <c r="F257" s="2">
        <v>2</v>
      </c>
      <c r="G257" s="3">
        <v>5</v>
      </c>
      <c r="H257" s="3" t="s">
        <v>122</v>
      </c>
      <c r="I257" s="3">
        <v>4</v>
      </c>
      <c r="J257" s="7" t="s">
        <v>117</v>
      </c>
      <c r="K257" s="3">
        <v>4</v>
      </c>
      <c r="L257" s="3">
        <v>1</v>
      </c>
      <c r="M257" s="3" t="s">
        <v>283</v>
      </c>
      <c r="N257" s="3">
        <v>29.856999999999999</v>
      </c>
      <c r="O257">
        <v>0.09</v>
      </c>
      <c r="P257">
        <v>4.0000000000000001E-3</v>
      </c>
    </row>
    <row r="258" spans="1:16" x14ac:dyDescent="0.35">
      <c r="A258" s="2">
        <v>1.1700999999999999</v>
      </c>
      <c r="B258" s="2">
        <v>1</v>
      </c>
      <c r="C258" s="2">
        <v>2</v>
      </c>
      <c r="D258" s="2">
        <v>1</v>
      </c>
      <c r="E258" s="2">
        <v>1</v>
      </c>
      <c r="F258" s="2">
        <v>2</v>
      </c>
      <c r="G258" s="3">
        <v>5</v>
      </c>
      <c r="H258" s="3" t="s">
        <v>122</v>
      </c>
      <c r="I258" s="3">
        <v>4</v>
      </c>
      <c r="J258" s="7" t="s">
        <v>117</v>
      </c>
      <c r="K258" s="3">
        <v>5</v>
      </c>
      <c r="L258" s="3">
        <v>1</v>
      </c>
      <c r="M258" s="3" t="s">
        <v>283</v>
      </c>
      <c r="N258" s="3">
        <v>26.923999999999999</v>
      </c>
      <c r="O258">
        <v>0.09</v>
      </c>
      <c r="P258">
        <v>4.0000000000000001E-3</v>
      </c>
    </row>
    <row r="259" spans="1:16" x14ac:dyDescent="0.35">
      <c r="A259" s="2">
        <v>1.1700999999999999</v>
      </c>
      <c r="B259" s="2">
        <v>1</v>
      </c>
      <c r="C259" s="2">
        <v>2</v>
      </c>
      <c r="D259" s="2">
        <v>1</v>
      </c>
      <c r="E259" s="2">
        <v>1</v>
      </c>
      <c r="F259" s="2">
        <v>2</v>
      </c>
      <c r="G259" s="3">
        <v>5</v>
      </c>
      <c r="H259" s="3" t="s">
        <v>122</v>
      </c>
      <c r="I259" s="3">
        <v>4</v>
      </c>
      <c r="J259" s="7" t="s">
        <v>117</v>
      </c>
      <c r="K259" s="3">
        <v>6</v>
      </c>
      <c r="L259" s="3">
        <v>1</v>
      </c>
      <c r="M259" s="3" t="s">
        <v>283</v>
      </c>
      <c r="N259" s="3">
        <v>26.923999999999999</v>
      </c>
      <c r="O259">
        <v>0.09</v>
      </c>
      <c r="P259">
        <v>4.0000000000000001E-3</v>
      </c>
    </row>
    <row r="260" spans="1:16" x14ac:dyDescent="0.35">
      <c r="A260" s="2">
        <v>1.1700999999999999</v>
      </c>
      <c r="B260" s="2">
        <v>1</v>
      </c>
      <c r="C260" s="2">
        <v>2</v>
      </c>
      <c r="D260" s="2">
        <v>1</v>
      </c>
      <c r="E260" s="2">
        <v>1</v>
      </c>
      <c r="F260" s="2">
        <v>2</v>
      </c>
      <c r="G260" s="3">
        <v>5</v>
      </c>
      <c r="H260" s="2" t="s">
        <v>123</v>
      </c>
      <c r="I260" s="2">
        <v>5</v>
      </c>
      <c r="J260" s="6" t="s">
        <v>129</v>
      </c>
      <c r="K260" s="2">
        <v>1</v>
      </c>
      <c r="L260" s="2">
        <v>1</v>
      </c>
      <c r="M260" s="3" t="s">
        <v>307</v>
      </c>
      <c r="N260" s="2">
        <v>107.568</v>
      </c>
      <c r="O260">
        <v>0.13</v>
      </c>
      <c r="P260">
        <v>2.0999999999999999E-3</v>
      </c>
    </row>
    <row r="261" spans="1:16" x14ac:dyDescent="0.35">
      <c r="A261" s="2">
        <v>1.1700999999999999</v>
      </c>
      <c r="B261" s="2">
        <v>1</v>
      </c>
      <c r="C261" s="2">
        <v>2</v>
      </c>
      <c r="D261" s="2">
        <v>1</v>
      </c>
      <c r="E261" s="2">
        <v>1</v>
      </c>
      <c r="F261" s="2">
        <v>2</v>
      </c>
      <c r="G261" s="3">
        <v>5</v>
      </c>
      <c r="H261" s="2" t="s">
        <v>123</v>
      </c>
      <c r="I261" s="2">
        <v>5</v>
      </c>
      <c r="J261" s="6" t="s">
        <v>129</v>
      </c>
      <c r="K261" s="2">
        <v>2</v>
      </c>
      <c r="L261" s="2">
        <v>1</v>
      </c>
      <c r="M261" s="3" t="s">
        <v>307</v>
      </c>
      <c r="N261" s="2">
        <v>61.298000000000002</v>
      </c>
      <c r="O261">
        <v>0.13</v>
      </c>
      <c r="P261">
        <v>2.0999999999999999E-3</v>
      </c>
    </row>
    <row r="262" spans="1:16" x14ac:dyDescent="0.35">
      <c r="A262" s="2">
        <v>1.1700999999999999</v>
      </c>
      <c r="B262" s="2">
        <v>1</v>
      </c>
      <c r="C262" s="2">
        <v>2</v>
      </c>
      <c r="D262" s="2">
        <v>1</v>
      </c>
      <c r="E262" s="2">
        <v>1</v>
      </c>
      <c r="F262" s="2">
        <v>2</v>
      </c>
      <c r="G262" s="3">
        <v>5</v>
      </c>
      <c r="H262" s="2" t="s">
        <v>123</v>
      </c>
      <c r="I262" s="2">
        <v>5</v>
      </c>
      <c r="J262" s="6" t="s">
        <v>129</v>
      </c>
      <c r="K262" s="2">
        <v>3</v>
      </c>
      <c r="L262" s="2">
        <v>1</v>
      </c>
      <c r="M262" s="3" t="s">
        <v>320</v>
      </c>
      <c r="N262" s="2">
        <v>61.298000000000002</v>
      </c>
      <c r="O262">
        <v>9.2999999999999999E-2</v>
      </c>
      <c r="P262">
        <v>1.9E-3</v>
      </c>
    </row>
    <row r="263" spans="1:16" x14ac:dyDescent="0.35">
      <c r="A263" s="2">
        <v>1.1700999999999999</v>
      </c>
      <c r="B263" s="2">
        <v>1</v>
      </c>
      <c r="C263" s="2">
        <v>2</v>
      </c>
      <c r="D263" s="2">
        <v>1</v>
      </c>
      <c r="E263" s="2">
        <v>1</v>
      </c>
      <c r="F263" s="2">
        <v>2</v>
      </c>
      <c r="G263" s="3">
        <v>5</v>
      </c>
      <c r="H263" s="2" t="s">
        <v>123</v>
      </c>
      <c r="I263" s="2">
        <v>5</v>
      </c>
      <c r="J263" s="6" t="s">
        <v>129</v>
      </c>
      <c r="K263" s="2">
        <v>4</v>
      </c>
      <c r="L263" s="2">
        <v>1</v>
      </c>
      <c r="M263" s="3" t="s">
        <v>322</v>
      </c>
      <c r="N263" s="2">
        <v>8.9749999999999996</v>
      </c>
      <c r="O263">
        <v>6.3E-2</v>
      </c>
      <c r="P263">
        <v>4.0000000000000001E-3</v>
      </c>
    </row>
    <row r="264" spans="1:16" x14ac:dyDescent="0.35">
      <c r="A264" s="2">
        <v>1.1700999999999999</v>
      </c>
      <c r="B264" s="2">
        <v>1</v>
      </c>
      <c r="C264" s="2">
        <v>2</v>
      </c>
      <c r="D264" s="2">
        <v>1</v>
      </c>
      <c r="E264" s="2">
        <v>1</v>
      </c>
      <c r="F264" s="2">
        <v>2</v>
      </c>
      <c r="G264" s="3">
        <v>5</v>
      </c>
      <c r="H264" s="2" t="s">
        <v>123</v>
      </c>
      <c r="I264" s="2">
        <v>5</v>
      </c>
      <c r="J264" s="6" t="s">
        <v>129</v>
      </c>
      <c r="K264" s="2">
        <v>5</v>
      </c>
      <c r="L264" s="2">
        <v>1</v>
      </c>
      <c r="M264" s="3" t="s">
        <v>322</v>
      </c>
      <c r="N264" s="2">
        <v>8.9749999999999996</v>
      </c>
      <c r="O264">
        <v>6.3E-2</v>
      </c>
      <c r="P264">
        <v>4.0000000000000001E-3</v>
      </c>
    </row>
    <row r="265" spans="1:16" x14ac:dyDescent="0.35">
      <c r="A265" s="2">
        <v>1.1700999999999999</v>
      </c>
      <c r="B265" s="2">
        <v>1</v>
      </c>
      <c r="C265" s="2">
        <v>2</v>
      </c>
      <c r="D265" s="2">
        <v>1</v>
      </c>
      <c r="E265" s="2">
        <v>1</v>
      </c>
      <c r="F265" s="2">
        <v>2</v>
      </c>
      <c r="G265" s="3">
        <v>5</v>
      </c>
      <c r="H265" s="2" t="s">
        <v>123</v>
      </c>
      <c r="I265" s="2">
        <v>5</v>
      </c>
      <c r="J265" s="6" t="s">
        <v>129</v>
      </c>
      <c r="K265" s="2">
        <v>6</v>
      </c>
      <c r="L265" s="2">
        <v>1</v>
      </c>
      <c r="M265" s="3" t="s">
        <v>322</v>
      </c>
      <c r="N265" s="2">
        <v>18.516999999999999</v>
      </c>
      <c r="O265">
        <v>6.3E-2</v>
      </c>
      <c r="P265">
        <v>4.0000000000000001E-3</v>
      </c>
    </row>
    <row r="266" spans="1:16" x14ac:dyDescent="0.35">
      <c r="A266" s="2">
        <v>1.1700999999999999</v>
      </c>
      <c r="B266" s="2">
        <v>1</v>
      </c>
      <c r="C266" s="2">
        <v>2</v>
      </c>
      <c r="D266" s="2">
        <v>1</v>
      </c>
      <c r="E266" s="2">
        <v>1</v>
      </c>
      <c r="F266" s="2">
        <v>2</v>
      </c>
      <c r="G266" s="3">
        <v>5</v>
      </c>
      <c r="H266" s="3" t="s">
        <v>124</v>
      </c>
      <c r="I266" s="3">
        <v>6</v>
      </c>
      <c r="J266" s="7" t="s">
        <v>130</v>
      </c>
      <c r="K266" s="3">
        <v>1</v>
      </c>
      <c r="L266" s="3">
        <v>1</v>
      </c>
      <c r="M266" s="3" t="s">
        <v>275</v>
      </c>
      <c r="N266" s="3">
        <v>48.847999999999999</v>
      </c>
      <c r="O266">
        <v>6.5000000000000002E-2</v>
      </c>
      <c r="P266">
        <v>1.1000000000000001E-3</v>
      </c>
    </row>
    <row r="267" spans="1:16" x14ac:dyDescent="0.35">
      <c r="A267" s="2">
        <v>1.1700999999999999</v>
      </c>
      <c r="B267" s="2">
        <v>1</v>
      </c>
      <c r="C267" s="2">
        <v>2</v>
      </c>
      <c r="D267" s="2">
        <v>1</v>
      </c>
      <c r="E267" s="2">
        <v>1</v>
      </c>
      <c r="F267" s="2">
        <v>2</v>
      </c>
      <c r="G267" s="3">
        <v>5</v>
      </c>
      <c r="H267" s="3" t="s">
        <v>124</v>
      </c>
      <c r="I267" s="3">
        <v>6</v>
      </c>
      <c r="J267" s="7" t="s">
        <v>130</v>
      </c>
      <c r="K267" s="3">
        <v>2</v>
      </c>
      <c r="L267" s="3">
        <v>1</v>
      </c>
      <c r="M267" s="3" t="s">
        <v>320</v>
      </c>
      <c r="N267" s="3">
        <v>48.847999999999999</v>
      </c>
      <c r="O267">
        <v>9.2999999999999999E-2</v>
      </c>
      <c r="P267">
        <v>1.9E-3</v>
      </c>
    </row>
    <row r="268" spans="1:16" x14ac:dyDescent="0.35">
      <c r="A268" s="2">
        <v>1.1700999999999999</v>
      </c>
      <c r="B268" s="2">
        <v>1</v>
      </c>
      <c r="C268" s="2">
        <v>2</v>
      </c>
      <c r="D268" s="2">
        <v>1</v>
      </c>
      <c r="E268" s="2">
        <v>1</v>
      </c>
      <c r="F268" s="2">
        <v>2</v>
      </c>
      <c r="G268" s="3">
        <v>5</v>
      </c>
      <c r="H268" s="3" t="s">
        <v>124</v>
      </c>
      <c r="I268" s="3">
        <v>6</v>
      </c>
      <c r="J268" s="7" t="s">
        <v>130</v>
      </c>
      <c r="K268" s="3">
        <v>3</v>
      </c>
      <c r="L268" s="3">
        <v>1</v>
      </c>
      <c r="M268" s="3" t="s">
        <v>283</v>
      </c>
      <c r="N268" s="3">
        <v>45.423000000000002</v>
      </c>
      <c r="O268">
        <v>0.09</v>
      </c>
      <c r="P268">
        <v>4.0000000000000001E-3</v>
      </c>
    </row>
    <row r="269" spans="1:16" x14ac:dyDescent="0.35">
      <c r="A269" s="2">
        <v>1.1700999999999999</v>
      </c>
      <c r="B269" s="2">
        <v>1</v>
      </c>
      <c r="C269" s="2">
        <v>2</v>
      </c>
      <c r="D269" s="2">
        <v>1</v>
      </c>
      <c r="E269" s="2">
        <v>1</v>
      </c>
      <c r="F269" s="2">
        <v>2</v>
      </c>
      <c r="G269" s="3">
        <v>5</v>
      </c>
      <c r="H269" s="3" t="s">
        <v>124</v>
      </c>
      <c r="I269" s="3">
        <v>6</v>
      </c>
      <c r="J269" s="7" t="s">
        <v>130</v>
      </c>
      <c r="K269" s="3">
        <v>4</v>
      </c>
      <c r="L269" s="3">
        <v>1</v>
      </c>
      <c r="M269" s="3" t="s">
        <v>283</v>
      </c>
      <c r="N269" s="3">
        <v>43.289000000000001</v>
      </c>
      <c r="O269">
        <v>0.09</v>
      </c>
      <c r="P269">
        <v>4.0000000000000001E-3</v>
      </c>
    </row>
    <row r="270" spans="1:16" x14ac:dyDescent="0.35">
      <c r="A270" s="2">
        <v>1.1700999999999999</v>
      </c>
      <c r="B270" s="2">
        <v>1</v>
      </c>
      <c r="C270" s="2">
        <v>2</v>
      </c>
      <c r="D270" s="2">
        <v>1</v>
      </c>
      <c r="E270" s="2">
        <v>1</v>
      </c>
      <c r="F270" s="2">
        <v>2</v>
      </c>
      <c r="G270" s="3">
        <v>5</v>
      </c>
      <c r="H270" s="3" t="s">
        <v>124</v>
      </c>
      <c r="I270" s="3">
        <v>6</v>
      </c>
      <c r="J270" s="7" t="s">
        <v>130</v>
      </c>
      <c r="K270" s="3">
        <v>5</v>
      </c>
      <c r="L270" s="3">
        <v>1</v>
      </c>
      <c r="M270" s="3" t="s">
        <v>327</v>
      </c>
      <c r="N270" s="3">
        <v>43.289000000000001</v>
      </c>
      <c r="O270">
        <v>0.11</v>
      </c>
      <c r="P270">
        <v>9.4000000000000004E-3</v>
      </c>
    </row>
    <row r="271" spans="1:16" x14ac:dyDescent="0.35">
      <c r="A271" s="2">
        <v>1.1700999999999999</v>
      </c>
      <c r="B271" s="2">
        <v>1</v>
      </c>
      <c r="C271" s="2">
        <v>2</v>
      </c>
      <c r="D271" s="2">
        <v>1</v>
      </c>
      <c r="E271" s="2">
        <v>1</v>
      </c>
      <c r="F271" s="2">
        <v>2</v>
      </c>
      <c r="G271" s="3">
        <v>5</v>
      </c>
      <c r="H271" s="3" t="s">
        <v>124</v>
      </c>
      <c r="I271" s="3">
        <v>6</v>
      </c>
      <c r="J271" s="7" t="s">
        <v>130</v>
      </c>
      <c r="K271" s="3">
        <v>6</v>
      </c>
      <c r="L271" s="3">
        <v>1</v>
      </c>
      <c r="M271" s="3" t="s">
        <v>287</v>
      </c>
      <c r="N271" s="3">
        <v>147.185</v>
      </c>
      <c r="O271">
        <v>0.09</v>
      </c>
      <c r="P271">
        <v>3.8E-3</v>
      </c>
    </row>
    <row r="272" spans="1:16" x14ac:dyDescent="0.35">
      <c r="A272" s="2">
        <v>1.1700999999999999</v>
      </c>
      <c r="B272" s="2">
        <v>1</v>
      </c>
      <c r="C272" s="2">
        <v>2</v>
      </c>
      <c r="D272" s="2">
        <v>1</v>
      </c>
      <c r="E272" s="2">
        <v>1</v>
      </c>
      <c r="F272" s="2">
        <v>2</v>
      </c>
      <c r="G272" s="3">
        <v>5</v>
      </c>
      <c r="H272" s="2" t="s">
        <v>125</v>
      </c>
      <c r="I272" s="2">
        <v>7</v>
      </c>
      <c r="J272" s="6" t="s">
        <v>131</v>
      </c>
      <c r="K272" s="2">
        <v>1</v>
      </c>
      <c r="L272" s="2">
        <v>1</v>
      </c>
      <c r="M272" s="3" t="s">
        <v>307</v>
      </c>
      <c r="N272" s="2">
        <v>117.852</v>
      </c>
      <c r="O272">
        <v>0.13</v>
      </c>
      <c r="P272">
        <v>2.0999999999999999E-3</v>
      </c>
    </row>
    <row r="273" spans="1:16" x14ac:dyDescent="0.35">
      <c r="A273" s="2">
        <v>1.1700999999999999</v>
      </c>
      <c r="B273" s="2">
        <v>1</v>
      </c>
      <c r="C273" s="2">
        <v>2</v>
      </c>
      <c r="D273" s="2">
        <v>1</v>
      </c>
      <c r="E273" s="2">
        <v>1</v>
      </c>
      <c r="F273" s="2">
        <v>2</v>
      </c>
      <c r="G273" s="3">
        <v>5</v>
      </c>
      <c r="H273" s="2" t="s">
        <v>125</v>
      </c>
      <c r="I273" s="2">
        <v>7</v>
      </c>
      <c r="J273" s="6" t="s">
        <v>131</v>
      </c>
      <c r="K273" s="2">
        <v>2</v>
      </c>
      <c r="L273" s="2">
        <v>1</v>
      </c>
      <c r="M273" s="3" t="s">
        <v>287</v>
      </c>
      <c r="N273" s="2">
        <v>26.382999999999999</v>
      </c>
      <c r="O273">
        <v>0.09</v>
      </c>
      <c r="P273">
        <v>3.8E-3</v>
      </c>
    </row>
    <row r="274" spans="1:16" x14ac:dyDescent="0.35">
      <c r="A274" s="2">
        <v>1.1700999999999999</v>
      </c>
      <c r="B274" s="2">
        <v>1</v>
      </c>
      <c r="C274" s="2">
        <v>2</v>
      </c>
      <c r="D274" s="2">
        <v>1</v>
      </c>
      <c r="E274" s="2">
        <v>1</v>
      </c>
      <c r="F274" s="2">
        <v>2</v>
      </c>
      <c r="G274" s="3">
        <v>5</v>
      </c>
      <c r="H274" s="2" t="s">
        <v>125</v>
      </c>
      <c r="I274" s="2">
        <v>7</v>
      </c>
      <c r="J274" s="6" t="s">
        <v>131</v>
      </c>
      <c r="K274" s="2">
        <v>3</v>
      </c>
      <c r="L274" s="2">
        <v>1</v>
      </c>
      <c r="M274" s="3" t="s">
        <v>287</v>
      </c>
      <c r="N274" s="2">
        <v>26.382999999999999</v>
      </c>
      <c r="O274">
        <v>0.09</v>
      </c>
      <c r="P274">
        <v>3.8E-3</v>
      </c>
    </row>
    <row r="275" spans="1:16" x14ac:dyDescent="0.35">
      <c r="A275" s="2">
        <v>1.1700999999999999</v>
      </c>
      <c r="B275" s="2">
        <v>1</v>
      </c>
      <c r="C275" s="2">
        <v>2</v>
      </c>
      <c r="D275" s="2">
        <v>1</v>
      </c>
      <c r="E275" s="2">
        <v>1</v>
      </c>
      <c r="F275" s="2">
        <v>2</v>
      </c>
      <c r="G275" s="3">
        <v>5</v>
      </c>
      <c r="H275" s="2" t="s">
        <v>125</v>
      </c>
      <c r="I275" s="2">
        <v>7</v>
      </c>
      <c r="J275" s="6" t="s">
        <v>131</v>
      </c>
      <c r="K275" s="2">
        <v>4</v>
      </c>
      <c r="L275" s="2">
        <v>1</v>
      </c>
      <c r="M275" s="3" t="s">
        <v>287</v>
      </c>
      <c r="N275" s="2">
        <v>28.216000000000001</v>
      </c>
      <c r="O275">
        <v>0.09</v>
      </c>
      <c r="P275">
        <v>3.8E-3</v>
      </c>
    </row>
    <row r="276" spans="1:16" x14ac:dyDescent="0.35">
      <c r="A276" s="2">
        <v>1.1700999999999999</v>
      </c>
      <c r="B276" s="2">
        <v>1</v>
      </c>
      <c r="C276" s="2">
        <v>2</v>
      </c>
      <c r="D276" s="2">
        <v>1</v>
      </c>
      <c r="E276" s="2">
        <v>1</v>
      </c>
      <c r="F276" s="2">
        <v>2</v>
      </c>
      <c r="G276" s="3">
        <v>5</v>
      </c>
      <c r="H276" s="2" t="s">
        <v>125</v>
      </c>
      <c r="I276" s="2">
        <v>7</v>
      </c>
      <c r="J276" s="6" t="s">
        <v>131</v>
      </c>
      <c r="K276" s="2">
        <v>5</v>
      </c>
      <c r="L276" s="2">
        <v>1</v>
      </c>
      <c r="M276" s="3" t="s">
        <v>333</v>
      </c>
      <c r="N276" s="2">
        <v>39.558999999999997</v>
      </c>
      <c r="O276">
        <v>0.12</v>
      </c>
      <c r="P276">
        <v>3.1E-2</v>
      </c>
    </row>
    <row r="277" spans="1:16" x14ac:dyDescent="0.35">
      <c r="A277" s="2">
        <v>1.1700999999999999</v>
      </c>
      <c r="B277" s="2">
        <v>1</v>
      </c>
      <c r="C277" s="2">
        <v>2</v>
      </c>
      <c r="D277" s="2">
        <v>1</v>
      </c>
      <c r="E277" s="2">
        <v>1</v>
      </c>
      <c r="F277" s="2">
        <v>2</v>
      </c>
      <c r="G277" s="3">
        <v>5</v>
      </c>
      <c r="H277" s="2" t="s">
        <v>125</v>
      </c>
      <c r="I277" s="2">
        <v>7</v>
      </c>
      <c r="J277" s="6" t="s">
        <v>131</v>
      </c>
      <c r="K277" s="2">
        <v>6</v>
      </c>
      <c r="L277" s="2">
        <v>1</v>
      </c>
      <c r="M277" s="3" t="s">
        <v>272</v>
      </c>
      <c r="N277" s="2">
        <v>39.558999999999997</v>
      </c>
      <c r="O277">
        <v>5.0000000000000001E-3</v>
      </c>
      <c r="P277">
        <v>1.4E-2</v>
      </c>
    </row>
    <row r="278" spans="1:16" x14ac:dyDescent="0.35">
      <c r="A278" s="2">
        <v>1.1700999999999999</v>
      </c>
      <c r="B278" s="2">
        <v>1</v>
      </c>
      <c r="C278" s="2">
        <v>2</v>
      </c>
      <c r="D278" s="2">
        <v>1</v>
      </c>
      <c r="E278" s="2">
        <v>1</v>
      </c>
      <c r="F278" s="2">
        <v>2</v>
      </c>
      <c r="G278" s="3">
        <v>5</v>
      </c>
      <c r="H278" s="3" t="s">
        <v>126</v>
      </c>
      <c r="I278" s="3">
        <v>8</v>
      </c>
      <c r="J278" s="7" t="s">
        <v>132</v>
      </c>
      <c r="K278" s="3">
        <v>1</v>
      </c>
      <c r="L278" s="3">
        <v>1</v>
      </c>
      <c r="M278" s="3" t="s">
        <v>283</v>
      </c>
      <c r="N278" s="3">
        <v>178.59299999999999</v>
      </c>
      <c r="O278">
        <v>0.09</v>
      </c>
      <c r="P278">
        <v>4.0000000000000001E-3</v>
      </c>
    </row>
    <row r="279" spans="1:16" x14ac:dyDescent="0.35">
      <c r="A279" s="2">
        <v>1.1700999999999999</v>
      </c>
      <c r="B279" s="2">
        <v>1</v>
      </c>
      <c r="C279" s="2">
        <v>2</v>
      </c>
      <c r="D279" s="2">
        <v>1</v>
      </c>
      <c r="E279" s="2">
        <v>1</v>
      </c>
      <c r="F279" s="2">
        <v>2</v>
      </c>
      <c r="G279" s="3">
        <v>5</v>
      </c>
      <c r="H279" s="3" t="s">
        <v>126</v>
      </c>
      <c r="I279" s="3">
        <v>8</v>
      </c>
      <c r="J279" s="7" t="s">
        <v>132</v>
      </c>
      <c r="K279" s="3">
        <v>2</v>
      </c>
      <c r="L279" s="3">
        <v>1</v>
      </c>
      <c r="M279" s="3" t="s">
        <v>287</v>
      </c>
      <c r="N279" s="3">
        <v>47.902000000000001</v>
      </c>
      <c r="O279">
        <v>0.09</v>
      </c>
      <c r="P279">
        <v>3.8E-3</v>
      </c>
    </row>
    <row r="280" spans="1:16" x14ac:dyDescent="0.35">
      <c r="A280" s="2">
        <v>1.1700999999999999</v>
      </c>
      <c r="B280" s="2">
        <v>1</v>
      </c>
      <c r="C280" s="2">
        <v>2</v>
      </c>
      <c r="D280" s="2">
        <v>1</v>
      </c>
      <c r="E280" s="2">
        <v>1</v>
      </c>
      <c r="F280" s="2">
        <v>2</v>
      </c>
      <c r="G280" s="3">
        <v>5</v>
      </c>
      <c r="H280" s="3" t="s">
        <v>126</v>
      </c>
      <c r="I280" s="3">
        <v>8</v>
      </c>
      <c r="J280" s="7" t="s">
        <v>132</v>
      </c>
      <c r="K280" s="3">
        <v>3</v>
      </c>
      <c r="L280" s="3">
        <v>1</v>
      </c>
      <c r="M280" s="3" t="s">
        <v>287</v>
      </c>
      <c r="N280" s="3">
        <v>22.17</v>
      </c>
      <c r="O280">
        <v>0.09</v>
      </c>
      <c r="P280">
        <v>3.8E-3</v>
      </c>
    </row>
    <row r="281" spans="1:16" x14ac:dyDescent="0.35">
      <c r="A281" s="2">
        <v>1.1700999999999999</v>
      </c>
      <c r="B281" s="2">
        <v>1</v>
      </c>
      <c r="C281" s="2">
        <v>2</v>
      </c>
      <c r="D281" s="2">
        <v>1</v>
      </c>
      <c r="E281" s="2">
        <v>1</v>
      </c>
      <c r="F281" s="2">
        <v>2</v>
      </c>
      <c r="G281" s="3">
        <v>5</v>
      </c>
      <c r="H281" s="3" t="s">
        <v>126</v>
      </c>
      <c r="I281" s="3">
        <v>8</v>
      </c>
      <c r="J281" s="7" t="s">
        <v>132</v>
      </c>
      <c r="K281" s="3">
        <v>4</v>
      </c>
      <c r="L281" s="3">
        <v>1</v>
      </c>
      <c r="M281" s="3" t="s">
        <v>287</v>
      </c>
      <c r="N281" s="3">
        <v>22.17</v>
      </c>
      <c r="O281">
        <v>0.09</v>
      </c>
      <c r="P281">
        <v>3.8E-3</v>
      </c>
    </row>
    <row r="282" spans="1:16" x14ac:dyDescent="0.35">
      <c r="A282" s="2">
        <v>1.1700999999999999</v>
      </c>
      <c r="B282" s="2">
        <v>1</v>
      </c>
      <c r="C282" s="2">
        <v>2</v>
      </c>
      <c r="D282" s="2">
        <v>1</v>
      </c>
      <c r="E282" s="2">
        <v>1</v>
      </c>
      <c r="F282" s="2">
        <v>2</v>
      </c>
      <c r="G282" s="3">
        <v>5</v>
      </c>
      <c r="H282" s="3" t="s">
        <v>126</v>
      </c>
      <c r="I282" s="3">
        <v>8</v>
      </c>
      <c r="J282" s="7" t="s">
        <v>132</v>
      </c>
      <c r="K282" s="3">
        <v>5</v>
      </c>
      <c r="L282" s="3">
        <v>1</v>
      </c>
      <c r="M282" s="3" t="s">
        <v>327</v>
      </c>
      <c r="N282" s="3">
        <v>34.450000000000003</v>
      </c>
      <c r="O282">
        <v>0.11</v>
      </c>
      <c r="P282">
        <v>9.4000000000000004E-3</v>
      </c>
    </row>
    <row r="283" spans="1:16" x14ac:dyDescent="0.35">
      <c r="A283" s="2">
        <v>1.1700999999999999</v>
      </c>
      <c r="B283" s="2">
        <v>1</v>
      </c>
      <c r="C283" s="2">
        <v>2</v>
      </c>
      <c r="D283" s="2">
        <v>1</v>
      </c>
      <c r="E283" s="2">
        <v>1</v>
      </c>
      <c r="F283" s="2">
        <v>2</v>
      </c>
      <c r="G283" s="3">
        <v>5</v>
      </c>
      <c r="H283" s="3" t="s">
        <v>126</v>
      </c>
      <c r="I283" s="3">
        <v>8</v>
      </c>
      <c r="J283" s="7" t="s">
        <v>132</v>
      </c>
      <c r="K283" s="3">
        <v>6</v>
      </c>
      <c r="L283" s="3">
        <v>1</v>
      </c>
      <c r="M283" s="3" t="s">
        <v>328</v>
      </c>
      <c r="N283" s="3">
        <v>91.177999999999997</v>
      </c>
      <c r="O283">
        <v>0.05</v>
      </c>
      <c r="P283">
        <v>7.0000000000000001E-3</v>
      </c>
    </row>
    <row r="284" spans="1:16" x14ac:dyDescent="0.35">
      <c r="A284" s="2">
        <v>1.1700999999999999</v>
      </c>
      <c r="B284" s="2">
        <v>1</v>
      </c>
      <c r="C284" s="2">
        <v>2</v>
      </c>
      <c r="D284" s="2">
        <v>1</v>
      </c>
      <c r="E284" s="2">
        <v>1</v>
      </c>
      <c r="F284" s="2">
        <v>3</v>
      </c>
      <c r="G284" s="3">
        <v>5</v>
      </c>
      <c r="H284" s="2" t="s">
        <v>127</v>
      </c>
      <c r="I284" s="2">
        <v>9</v>
      </c>
      <c r="J284" s="6" t="s">
        <v>133</v>
      </c>
      <c r="K284" s="2">
        <v>1</v>
      </c>
      <c r="L284" s="2">
        <v>1</v>
      </c>
      <c r="M284" s="3" t="s">
        <v>284</v>
      </c>
      <c r="N284" s="2">
        <v>54.561</v>
      </c>
      <c r="O284">
        <v>0.11799999999999999</v>
      </c>
      <c r="P284">
        <v>2E-3</v>
      </c>
    </row>
    <row r="285" spans="1:16" x14ac:dyDescent="0.35">
      <c r="A285" s="2">
        <v>1.1700999999999999</v>
      </c>
      <c r="B285" s="2">
        <v>1</v>
      </c>
      <c r="C285" s="2">
        <v>2</v>
      </c>
      <c r="D285" s="2">
        <v>1</v>
      </c>
      <c r="E285" s="2">
        <v>1</v>
      </c>
      <c r="F285" s="2">
        <v>3</v>
      </c>
      <c r="G285" s="3">
        <v>5</v>
      </c>
      <c r="H285" s="2" t="s">
        <v>127</v>
      </c>
      <c r="I285" s="2">
        <v>9</v>
      </c>
      <c r="J285" s="6" t="s">
        <v>133</v>
      </c>
      <c r="K285" s="2">
        <v>2</v>
      </c>
      <c r="L285" s="2">
        <v>1</v>
      </c>
      <c r="M285" s="3" t="s">
        <v>320</v>
      </c>
      <c r="N285" s="2">
        <v>19.658999999999999</v>
      </c>
      <c r="O285">
        <v>9.2999999999999999E-2</v>
      </c>
      <c r="P285">
        <v>1.9E-3</v>
      </c>
    </row>
    <row r="286" spans="1:16" x14ac:dyDescent="0.35">
      <c r="A286" s="2">
        <v>1.1700999999999999</v>
      </c>
      <c r="B286" s="2">
        <v>1</v>
      </c>
      <c r="C286" s="2">
        <v>2</v>
      </c>
      <c r="D286" s="2">
        <v>1</v>
      </c>
      <c r="E286" s="2">
        <v>1</v>
      </c>
      <c r="F286" s="2">
        <v>3</v>
      </c>
      <c r="G286" s="3">
        <v>5</v>
      </c>
      <c r="H286" s="2" t="s">
        <v>127</v>
      </c>
      <c r="I286" s="2">
        <v>9</v>
      </c>
      <c r="J286" s="6" t="s">
        <v>133</v>
      </c>
      <c r="K286" s="2">
        <v>3</v>
      </c>
      <c r="L286" s="2">
        <v>1</v>
      </c>
      <c r="M286" s="3" t="s">
        <v>283</v>
      </c>
      <c r="N286" s="2">
        <v>19.658999999999999</v>
      </c>
      <c r="O286">
        <v>0.09</v>
      </c>
      <c r="P286">
        <v>4.0000000000000001E-3</v>
      </c>
    </row>
    <row r="287" spans="1:16" x14ac:dyDescent="0.35">
      <c r="A287" s="2">
        <v>1.1700999999999999</v>
      </c>
      <c r="B287" s="2">
        <v>1</v>
      </c>
      <c r="C287" s="2">
        <v>2</v>
      </c>
      <c r="D287" s="2">
        <v>1</v>
      </c>
      <c r="E287" s="2">
        <v>1</v>
      </c>
      <c r="F287" s="2">
        <v>3</v>
      </c>
      <c r="G287" s="3">
        <v>5</v>
      </c>
      <c r="H287" s="2" t="s">
        <v>127</v>
      </c>
      <c r="I287" s="2">
        <v>9</v>
      </c>
      <c r="J287" s="6" t="s">
        <v>133</v>
      </c>
      <c r="K287" s="2">
        <v>4</v>
      </c>
      <c r="L287" s="2">
        <v>1</v>
      </c>
      <c r="M287" s="3" t="s">
        <v>283</v>
      </c>
      <c r="N287" s="2">
        <v>62.491999999999997</v>
      </c>
      <c r="O287">
        <v>0.09</v>
      </c>
      <c r="P287">
        <v>4.0000000000000001E-3</v>
      </c>
    </row>
    <row r="288" spans="1:16" x14ac:dyDescent="0.35">
      <c r="A288" s="2">
        <v>1.1700999999999999</v>
      </c>
      <c r="B288" s="2">
        <v>1</v>
      </c>
      <c r="C288" s="2">
        <v>2</v>
      </c>
      <c r="D288" s="2">
        <v>1</v>
      </c>
      <c r="E288" s="2">
        <v>1</v>
      </c>
      <c r="F288" s="2">
        <v>3</v>
      </c>
      <c r="G288" s="3">
        <v>5</v>
      </c>
      <c r="H288" s="2" t="s">
        <v>127</v>
      </c>
      <c r="I288" s="2">
        <v>9</v>
      </c>
      <c r="J288" s="6" t="s">
        <v>133</v>
      </c>
      <c r="K288" s="2">
        <v>5</v>
      </c>
      <c r="L288" s="2">
        <v>1</v>
      </c>
      <c r="M288" s="3" t="s">
        <v>287</v>
      </c>
      <c r="N288" s="2">
        <v>95.644000000000005</v>
      </c>
      <c r="O288">
        <v>0.09</v>
      </c>
      <c r="P288">
        <v>3.8E-3</v>
      </c>
    </row>
    <row r="289" spans="1:16" x14ac:dyDescent="0.35">
      <c r="A289" s="2">
        <v>1.1700999999999999</v>
      </c>
      <c r="B289" s="2">
        <v>1</v>
      </c>
      <c r="C289" s="2">
        <v>2</v>
      </c>
      <c r="D289" s="2">
        <v>1</v>
      </c>
      <c r="E289" s="2">
        <v>1</v>
      </c>
      <c r="F289" s="2">
        <v>3</v>
      </c>
      <c r="G289" s="3">
        <v>5</v>
      </c>
      <c r="H289" s="2" t="s">
        <v>127</v>
      </c>
      <c r="I289" s="2">
        <v>9</v>
      </c>
      <c r="J289" s="6" t="s">
        <v>133</v>
      </c>
      <c r="K289" s="2">
        <v>6</v>
      </c>
      <c r="L289" s="2">
        <v>1</v>
      </c>
      <c r="M289" s="3" t="s">
        <v>287</v>
      </c>
      <c r="N289" s="2">
        <v>96.064999999999998</v>
      </c>
      <c r="O289">
        <v>0.09</v>
      </c>
      <c r="P289">
        <v>3.8E-3</v>
      </c>
    </row>
    <row r="290" spans="1:16" x14ac:dyDescent="0.35">
      <c r="A290" s="2">
        <v>1.1700999999999999</v>
      </c>
      <c r="B290" s="2">
        <v>1</v>
      </c>
      <c r="C290" s="2">
        <v>2</v>
      </c>
      <c r="D290" s="2">
        <v>1</v>
      </c>
      <c r="E290" s="2">
        <v>1</v>
      </c>
      <c r="F290" s="2">
        <v>3</v>
      </c>
      <c r="G290" s="3">
        <v>5</v>
      </c>
      <c r="H290" s="3" t="s">
        <v>128</v>
      </c>
      <c r="I290" s="3">
        <v>10</v>
      </c>
      <c r="J290" s="7" t="s">
        <v>134</v>
      </c>
      <c r="K290" s="3">
        <v>1</v>
      </c>
      <c r="L290" s="3">
        <v>1</v>
      </c>
      <c r="M290" s="3" t="s">
        <v>284</v>
      </c>
      <c r="N290" s="3">
        <v>80.787000000000006</v>
      </c>
      <c r="O290">
        <v>0.11799999999999999</v>
      </c>
      <c r="P290">
        <v>2E-3</v>
      </c>
    </row>
    <row r="291" spans="1:16" x14ac:dyDescent="0.35">
      <c r="A291" s="2">
        <v>1.1700999999999999</v>
      </c>
      <c r="B291" s="2">
        <v>1</v>
      </c>
      <c r="C291" s="2">
        <v>2</v>
      </c>
      <c r="D291" s="2">
        <v>1</v>
      </c>
      <c r="E291" s="2">
        <v>1</v>
      </c>
      <c r="F291" s="2">
        <v>3</v>
      </c>
      <c r="G291" s="3">
        <v>5</v>
      </c>
      <c r="H291" s="3" t="s">
        <v>128</v>
      </c>
      <c r="I291" s="3">
        <v>10</v>
      </c>
      <c r="J291" s="7" t="s">
        <v>134</v>
      </c>
      <c r="K291" s="3">
        <v>2</v>
      </c>
      <c r="L291" s="3">
        <v>1</v>
      </c>
      <c r="M291" s="3" t="s">
        <v>283</v>
      </c>
      <c r="N291" s="3">
        <v>80.787000000000006</v>
      </c>
      <c r="O291">
        <v>0.09</v>
      </c>
      <c r="P291">
        <v>4.0000000000000001E-3</v>
      </c>
    </row>
    <row r="292" spans="1:16" x14ac:dyDescent="0.35">
      <c r="A292" s="2">
        <v>1.1700999999999999</v>
      </c>
      <c r="B292" s="2">
        <v>1</v>
      </c>
      <c r="C292" s="2">
        <v>2</v>
      </c>
      <c r="D292" s="2">
        <v>1</v>
      </c>
      <c r="E292" s="2">
        <v>1</v>
      </c>
      <c r="F292" s="2">
        <v>3</v>
      </c>
      <c r="G292" s="3">
        <v>5</v>
      </c>
      <c r="H292" s="3" t="s">
        <v>128</v>
      </c>
      <c r="I292" s="3">
        <v>10</v>
      </c>
      <c r="J292" s="7" t="s">
        <v>134</v>
      </c>
      <c r="K292" s="3">
        <v>3</v>
      </c>
      <c r="L292" s="3">
        <v>1</v>
      </c>
      <c r="M292" s="3" t="s">
        <v>327</v>
      </c>
      <c r="N292" s="3">
        <v>53.631999999999998</v>
      </c>
      <c r="O292">
        <v>0.11</v>
      </c>
      <c r="P292">
        <v>9.4000000000000004E-3</v>
      </c>
    </row>
    <row r="293" spans="1:16" x14ac:dyDescent="0.35">
      <c r="A293" s="2">
        <v>1.1700999999999999</v>
      </c>
      <c r="B293" s="2">
        <v>1</v>
      </c>
      <c r="C293" s="2">
        <v>2</v>
      </c>
      <c r="D293" s="2">
        <v>1</v>
      </c>
      <c r="E293" s="2">
        <v>1</v>
      </c>
      <c r="F293" s="2">
        <v>3</v>
      </c>
      <c r="G293" s="3">
        <v>5</v>
      </c>
      <c r="H293" s="3" t="s">
        <v>128</v>
      </c>
      <c r="I293" s="3">
        <v>10</v>
      </c>
      <c r="J293" s="7" t="s">
        <v>134</v>
      </c>
      <c r="K293" s="3">
        <v>4</v>
      </c>
      <c r="L293" s="3">
        <v>1</v>
      </c>
      <c r="M293" s="3" t="s">
        <v>287</v>
      </c>
      <c r="N293" s="3">
        <v>53.631999999999998</v>
      </c>
      <c r="O293">
        <v>0.09</v>
      </c>
      <c r="P293">
        <v>3.8E-3</v>
      </c>
    </row>
    <row r="294" spans="1:16" x14ac:dyDescent="0.35">
      <c r="A294" s="2">
        <v>1.1700999999999999</v>
      </c>
      <c r="B294" s="2">
        <v>1</v>
      </c>
      <c r="C294" s="2">
        <v>2</v>
      </c>
      <c r="D294" s="2">
        <v>1</v>
      </c>
      <c r="E294" s="2">
        <v>1</v>
      </c>
      <c r="F294" s="2">
        <v>3</v>
      </c>
      <c r="G294" s="3">
        <v>5</v>
      </c>
      <c r="H294" s="3" t="s">
        <v>128</v>
      </c>
      <c r="I294" s="3">
        <v>10</v>
      </c>
      <c r="J294" s="7" t="s">
        <v>134</v>
      </c>
      <c r="K294" s="3">
        <v>5</v>
      </c>
      <c r="L294" s="3">
        <v>1</v>
      </c>
      <c r="M294" s="3" t="s">
        <v>328</v>
      </c>
      <c r="N294" s="3">
        <v>31.538</v>
      </c>
      <c r="O294">
        <v>0.05</v>
      </c>
      <c r="P294">
        <v>7.0000000000000001E-3</v>
      </c>
    </row>
    <row r="295" spans="1:16" x14ac:dyDescent="0.35">
      <c r="A295" s="2">
        <v>1.1700999999999999</v>
      </c>
      <c r="B295" s="2">
        <v>1</v>
      </c>
      <c r="C295" s="2">
        <v>2</v>
      </c>
      <c r="D295" s="2">
        <v>1</v>
      </c>
      <c r="E295" s="2">
        <v>1</v>
      </c>
      <c r="F295" s="2">
        <v>3</v>
      </c>
      <c r="G295" s="3">
        <v>5</v>
      </c>
      <c r="H295" s="3" t="s">
        <v>128</v>
      </c>
      <c r="I295" s="3">
        <v>10</v>
      </c>
      <c r="J295" s="7" t="s">
        <v>134</v>
      </c>
      <c r="K295" s="3">
        <v>6</v>
      </c>
      <c r="L295" s="3">
        <v>1</v>
      </c>
      <c r="M295" s="3" t="s">
        <v>328</v>
      </c>
      <c r="N295" s="3">
        <v>31.538</v>
      </c>
      <c r="O295">
        <v>0.05</v>
      </c>
      <c r="P295">
        <v>7.0000000000000001E-3</v>
      </c>
    </row>
    <row r="296" spans="1:16" x14ac:dyDescent="0.35">
      <c r="A296" s="2">
        <v>1.1700999999999999</v>
      </c>
      <c r="B296" s="2">
        <v>1</v>
      </c>
      <c r="C296" s="2">
        <v>2</v>
      </c>
      <c r="D296" s="2">
        <v>2</v>
      </c>
      <c r="E296" s="2">
        <v>0</v>
      </c>
      <c r="F296" s="2">
        <v>2</v>
      </c>
      <c r="G296" s="2">
        <v>6</v>
      </c>
      <c r="H296" s="2" t="s">
        <v>119</v>
      </c>
      <c r="I296" s="2">
        <v>1</v>
      </c>
      <c r="J296" s="6" t="s">
        <v>23</v>
      </c>
      <c r="K296" s="2">
        <v>1</v>
      </c>
      <c r="L296" s="2">
        <v>0</v>
      </c>
      <c r="M296" s="3" t="s">
        <v>317</v>
      </c>
      <c r="N296" s="2">
        <v>1005.032</v>
      </c>
      <c r="O296">
        <v>0.01</v>
      </c>
      <c r="P296">
        <v>2.1000000000000001E-2</v>
      </c>
    </row>
    <row r="297" spans="1:16" x14ac:dyDescent="0.35">
      <c r="A297" s="2">
        <v>1.1700999999999999</v>
      </c>
      <c r="B297" s="2">
        <v>1</v>
      </c>
      <c r="C297" s="2">
        <v>2</v>
      </c>
      <c r="D297" s="2">
        <v>2</v>
      </c>
      <c r="E297" s="2">
        <v>0</v>
      </c>
      <c r="F297" s="2">
        <v>2</v>
      </c>
      <c r="G297" s="2">
        <v>6</v>
      </c>
      <c r="H297" s="2" t="s">
        <v>119</v>
      </c>
      <c r="I297" s="2">
        <v>1</v>
      </c>
      <c r="J297" s="6" t="s">
        <v>23</v>
      </c>
      <c r="K297" s="2">
        <v>2</v>
      </c>
      <c r="L297" s="2">
        <v>0</v>
      </c>
      <c r="M297" s="3" t="s">
        <v>331</v>
      </c>
      <c r="N297" s="2">
        <v>412.56700000000001</v>
      </c>
      <c r="O297">
        <v>0.01</v>
      </c>
      <c r="P297">
        <v>1.2999999999999999E-2</v>
      </c>
    </row>
    <row r="298" spans="1:16" x14ac:dyDescent="0.35">
      <c r="A298" s="2">
        <v>1.1700999999999999</v>
      </c>
      <c r="B298" s="2">
        <v>1</v>
      </c>
      <c r="C298" s="2">
        <v>2</v>
      </c>
      <c r="D298" s="2">
        <v>2</v>
      </c>
      <c r="E298" s="2">
        <v>0</v>
      </c>
      <c r="F298" s="2">
        <v>2</v>
      </c>
      <c r="G298" s="2">
        <v>6</v>
      </c>
      <c r="H298" s="2" t="s">
        <v>119</v>
      </c>
      <c r="I298" s="2">
        <v>1</v>
      </c>
      <c r="J298" s="6" t="s">
        <v>23</v>
      </c>
      <c r="K298" s="2">
        <v>3</v>
      </c>
      <c r="L298" s="2">
        <v>1</v>
      </c>
      <c r="M298" s="3" t="s">
        <v>315</v>
      </c>
      <c r="N298" s="2">
        <v>56.393999999999998</v>
      </c>
      <c r="O298">
        <v>0.62</v>
      </c>
      <c r="P298">
        <v>3.3000000000000002E-2</v>
      </c>
    </row>
    <row r="299" spans="1:16" x14ac:dyDescent="0.35">
      <c r="A299" s="2">
        <v>1.1700999999999999</v>
      </c>
      <c r="B299" s="2">
        <v>1</v>
      </c>
      <c r="C299" s="2">
        <v>2</v>
      </c>
      <c r="D299" s="2">
        <v>2</v>
      </c>
      <c r="E299" s="2">
        <v>0</v>
      </c>
      <c r="F299" s="2">
        <v>2</v>
      </c>
      <c r="G299" s="2">
        <v>6</v>
      </c>
      <c r="H299" s="2" t="s">
        <v>119</v>
      </c>
      <c r="I299" s="2">
        <v>1</v>
      </c>
      <c r="J299" s="6" t="s">
        <v>23</v>
      </c>
      <c r="K299" s="2">
        <v>4</v>
      </c>
      <c r="L299" s="2">
        <v>1</v>
      </c>
      <c r="M299" s="3" t="s">
        <v>289</v>
      </c>
      <c r="N299" s="2">
        <v>39.823</v>
      </c>
      <c r="O299">
        <v>0.27</v>
      </c>
      <c r="P299">
        <v>4.5999999999999999E-2</v>
      </c>
    </row>
    <row r="300" spans="1:16" x14ac:dyDescent="0.35">
      <c r="A300" s="2">
        <v>1.1700999999999999</v>
      </c>
      <c r="B300" s="2">
        <v>1</v>
      </c>
      <c r="C300" s="2">
        <v>2</v>
      </c>
      <c r="D300" s="2">
        <v>2</v>
      </c>
      <c r="E300" s="2">
        <v>0</v>
      </c>
      <c r="F300" s="2">
        <v>2</v>
      </c>
      <c r="G300" s="2">
        <v>6</v>
      </c>
      <c r="H300" s="2" t="s">
        <v>119</v>
      </c>
      <c r="I300" s="2">
        <v>1</v>
      </c>
      <c r="J300" s="6" t="s">
        <v>23</v>
      </c>
      <c r="K300" s="2">
        <v>5</v>
      </c>
      <c r="L300" s="2">
        <v>1</v>
      </c>
      <c r="M300" s="3" t="s">
        <v>297</v>
      </c>
      <c r="N300" s="2">
        <v>39.823</v>
      </c>
      <c r="O300">
        <v>0.15</v>
      </c>
      <c r="P300">
        <v>2.1000000000000001E-2</v>
      </c>
    </row>
    <row r="301" spans="1:16" x14ac:dyDescent="0.35">
      <c r="A301" s="2">
        <v>1.1700999999999999</v>
      </c>
      <c r="B301" s="2">
        <v>1</v>
      </c>
      <c r="C301" s="2">
        <v>2</v>
      </c>
      <c r="D301" s="2">
        <v>2</v>
      </c>
      <c r="E301" s="2">
        <v>0</v>
      </c>
      <c r="F301" s="2">
        <v>2</v>
      </c>
      <c r="G301" s="2">
        <v>6</v>
      </c>
      <c r="H301" s="2" t="s">
        <v>119</v>
      </c>
      <c r="I301" s="2">
        <v>1</v>
      </c>
      <c r="J301" s="6" t="s">
        <v>23</v>
      </c>
      <c r="K301" s="2">
        <v>6</v>
      </c>
      <c r="L301" s="2">
        <v>1</v>
      </c>
      <c r="M301" s="3" t="s">
        <v>297</v>
      </c>
      <c r="N301" s="2">
        <v>44.572000000000003</v>
      </c>
      <c r="O301">
        <v>0.15</v>
      </c>
      <c r="P301">
        <v>2.1000000000000001E-2</v>
      </c>
    </row>
    <row r="302" spans="1:16" x14ac:dyDescent="0.35">
      <c r="A302" s="2">
        <v>1.1700999999999999</v>
      </c>
      <c r="B302" s="2">
        <v>1</v>
      </c>
      <c r="C302" s="2">
        <v>2</v>
      </c>
      <c r="D302" s="2">
        <v>2</v>
      </c>
      <c r="E302" s="2">
        <v>0</v>
      </c>
      <c r="F302" s="2">
        <v>2</v>
      </c>
      <c r="G302" s="2">
        <v>6</v>
      </c>
      <c r="H302" s="3" t="s">
        <v>120</v>
      </c>
      <c r="I302" s="3">
        <v>2</v>
      </c>
      <c r="J302" s="7" t="s">
        <v>135</v>
      </c>
      <c r="K302" s="3">
        <v>1</v>
      </c>
      <c r="L302" s="3">
        <v>1</v>
      </c>
      <c r="M302" s="3" t="s">
        <v>333</v>
      </c>
      <c r="N302" s="3">
        <v>134.999</v>
      </c>
      <c r="O302">
        <v>0.12</v>
      </c>
      <c r="P302">
        <v>3.1E-2</v>
      </c>
    </row>
    <row r="303" spans="1:16" x14ac:dyDescent="0.35">
      <c r="A303" s="2">
        <v>1.1700999999999999</v>
      </c>
      <c r="B303" s="2">
        <v>1</v>
      </c>
      <c r="C303" s="2">
        <v>2</v>
      </c>
      <c r="D303" s="2">
        <v>2</v>
      </c>
      <c r="E303" s="2">
        <v>0</v>
      </c>
      <c r="F303" s="2">
        <v>2</v>
      </c>
      <c r="G303" s="2">
        <v>6</v>
      </c>
      <c r="H303" s="3" t="s">
        <v>120</v>
      </c>
      <c r="I303" s="3">
        <v>2</v>
      </c>
      <c r="J303" s="7" t="s">
        <v>135</v>
      </c>
      <c r="K303" s="3">
        <v>2</v>
      </c>
      <c r="L303" s="3">
        <v>1</v>
      </c>
      <c r="M303" s="3" t="s">
        <v>331</v>
      </c>
      <c r="N303" s="3">
        <v>32.646999999999998</v>
      </c>
      <c r="O303">
        <v>0.01</v>
      </c>
      <c r="P303">
        <v>1.2999999999999999E-2</v>
      </c>
    </row>
    <row r="304" spans="1:16" x14ac:dyDescent="0.35">
      <c r="A304" s="2">
        <v>1.1700999999999999</v>
      </c>
      <c r="B304" s="2">
        <v>1</v>
      </c>
      <c r="C304" s="2">
        <v>2</v>
      </c>
      <c r="D304" s="2">
        <v>2</v>
      </c>
      <c r="E304" s="2">
        <v>0</v>
      </c>
      <c r="F304" s="2">
        <v>2</v>
      </c>
      <c r="G304" s="2">
        <v>6</v>
      </c>
      <c r="H304" s="3" t="s">
        <v>120</v>
      </c>
      <c r="I304" s="3">
        <v>2</v>
      </c>
      <c r="J304" s="7" t="s">
        <v>135</v>
      </c>
      <c r="K304" s="3">
        <v>3</v>
      </c>
      <c r="L304" s="3">
        <v>1</v>
      </c>
      <c r="M304" s="3" t="s">
        <v>331</v>
      </c>
      <c r="N304" s="3">
        <v>32.646999999999998</v>
      </c>
      <c r="O304">
        <v>0.01</v>
      </c>
      <c r="P304">
        <v>1.2999999999999999E-2</v>
      </c>
    </row>
    <row r="305" spans="1:16" x14ac:dyDescent="0.35">
      <c r="A305" s="2">
        <v>1.1700999999999999</v>
      </c>
      <c r="B305" s="2">
        <v>1</v>
      </c>
      <c r="C305" s="2">
        <v>2</v>
      </c>
      <c r="D305" s="2">
        <v>2</v>
      </c>
      <c r="E305" s="2">
        <v>0</v>
      </c>
      <c r="F305" s="2">
        <v>2</v>
      </c>
      <c r="G305" s="2">
        <v>6</v>
      </c>
      <c r="H305" s="3" t="s">
        <v>120</v>
      </c>
      <c r="I305" s="3">
        <v>2</v>
      </c>
      <c r="J305" s="7" t="s">
        <v>135</v>
      </c>
      <c r="K305" s="3">
        <v>4</v>
      </c>
      <c r="L305" s="3">
        <v>1</v>
      </c>
      <c r="M305" s="3" t="s">
        <v>331</v>
      </c>
      <c r="N305" s="3">
        <v>32.756</v>
      </c>
      <c r="O305">
        <v>0.01</v>
      </c>
      <c r="P305">
        <v>1.2999999999999999E-2</v>
      </c>
    </row>
    <row r="306" spans="1:16" x14ac:dyDescent="0.35">
      <c r="A306" s="2">
        <v>1.1700999999999999</v>
      </c>
      <c r="B306" s="2">
        <v>1</v>
      </c>
      <c r="C306" s="2">
        <v>2</v>
      </c>
      <c r="D306" s="2">
        <v>2</v>
      </c>
      <c r="E306" s="2">
        <v>0</v>
      </c>
      <c r="F306" s="2">
        <v>2</v>
      </c>
      <c r="G306" s="2">
        <v>6</v>
      </c>
      <c r="H306" s="3" t="s">
        <v>120</v>
      </c>
      <c r="I306" s="3">
        <v>2</v>
      </c>
      <c r="J306" s="7" t="s">
        <v>135</v>
      </c>
      <c r="K306" s="3">
        <v>5</v>
      </c>
      <c r="L306" s="3">
        <v>1</v>
      </c>
      <c r="M306" s="3" t="s">
        <v>334</v>
      </c>
      <c r="N306" s="3">
        <v>25.341999999999999</v>
      </c>
      <c r="O306">
        <v>0.06</v>
      </c>
      <c r="P306">
        <v>2.4E-2</v>
      </c>
    </row>
    <row r="307" spans="1:16" x14ac:dyDescent="0.35">
      <c r="A307" s="2">
        <v>1.1700999999999999</v>
      </c>
      <c r="B307" s="2">
        <v>1</v>
      </c>
      <c r="C307" s="2">
        <v>2</v>
      </c>
      <c r="D307" s="2">
        <v>2</v>
      </c>
      <c r="E307" s="2">
        <v>0</v>
      </c>
      <c r="F307" s="2">
        <v>2</v>
      </c>
      <c r="G307" s="2">
        <v>6</v>
      </c>
      <c r="H307" s="3" t="s">
        <v>120</v>
      </c>
      <c r="I307" s="3">
        <v>2</v>
      </c>
      <c r="J307" s="7" t="s">
        <v>135</v>
      </c>
      <c r="K307" s="3">
        <v>6</v>
      </c>
      <c r="L307" s="3">
        <v>1</v>
      </c>
      <c r="M307" s="3" t="s">
        <v>334</v>
      </c>
      <c r="N307" s="3">
        <v>25.341999999999999</v>
      </c>
      <c r="O307">
        <v>0.06</v>
      </c>
      <c r="P307">
        <v>2.4E-2</v>
      </c>
    </row>
    <row r="308" spans="1:16" x14ac:dyDescent="0.35">
      <c r="A308" s="2">
        <v>1.1700999999999999</v>
      </c>
      <c r="B308" s="2">
        <v>1</v>
      </c>
      <c r="C308" s="2">
        <v>2</v>
      </c>
      <c r="D308" s="2">
        <v>2</v>
      </c>
      <c r="E308" s="2">
        <v>0</v>
      </c>
      <c r="F308" s="2">
        <v>2</v>
      </c>
      <c r="G308" s="2">
        <v>6</v>
      </c>
      <c r="H308" s="2" t="s">
        <v>121</v>
      </c>
      <c r="I308" s="2">
        <v>3</v>
      </c>
      <c r="J308" s="6" t="s">
        <v>24</v>
      </c>
      <c r="K308" s="2">
        <v>1</v>
      </c>
      <c r="L308" s="2">
        <v>0</v>
      </c>
      <c r="M308" s="3" t="s">
        <v>326</v>
      </c>
      <c r="N308" s="2">
        <v>892.65899999999999</v>
      </c>
      <c r="O308">
        <v>0.61499999999999999</v>
      </c>
      <c r="P308">
        <v>4.0000000000000001E-3</v>
      </c>
    </row>
    <row r="309" spans="1:16" x14ac:dyDescent="0.35">
      <c r="A309" s="2">
        <v>1.1700999999999999</v>
      </c>
      <c r="B309" s="2">
        <v>1</v>
      </c>
      <c r="C309" s="2">
        <v>2</v>
      </c>
      <c r="D309" s="2">
        <v>2</v>
      </c>
      <c r="E309" s="2">
        <v>0</v>
      </c>
      <c r="F309" s="2">
        <v>2</v>
      </c>
      <c r="G309" s="2">
        <v>6</v>
      </c>
      <c r="H309" s="2" t="s">
        <v>121</v>
      </c>
      <c r="I309" s="2">
        <v>3</v>
      </c>
      <c r="J309" s="6" t="s">
        <v>24</v>
      </c>
      <c r="K309" s="2">
        <v>2</v>
      </c>
      <c r="L309" s="2">
        <v>0</v>
      </c>
      <c r="M309" s="3" t="s">
        <v>336</v>
      </c>
      <c r="N309" s="2">
        <v>725.51700000000005</v>
      </c>
      <c r="O309">
        <v>0.06</v>
      </c>
      <c r="P309">
        <v>5.0000000000000001E-3</v>
      </c>
    </row>
    <row r="310" spans="1:16" x14ac:dyDescent="0.35">
      <c r="A310" s="2">
        <v>1.1700999999999999</v>
      </c>
      <c r="B310" s="2">
        <v>1</v>
      </c>
      <c r="C310" s="2">
        <v>2</v>
      </c>
      <c r="D310" s="2">
        <v>2</v>
      </c>
      <c r="E310" s="2">
        <v>0</v>
      </c>
      <c r="F310" s="2">
        <v>2</v>
      </c>
      <c r="G310" s="2">
        <v>6</v>
      </c>
      <c r="H310" s="2" t="s">
        <v>121</v>
      </c>
      <c r="I310" s="2">
        <v>3</v>
      </c>
      <c r="J310" s="6" t="s">
        <v>24</v>
      </c>
      <c r="K310" s="2">
        <v>3</v>
      </c>
      <c r="L310" s="2">
        <v>1</v>
      </c>
      <c r="M310" s="3" t="s">
        <v>334</v>
      </c>
      <c r="N310" s="2">
        <v>131.624</v>
      </c>
      <c r="O310">
        <v>0.06</v>
      </c>
      <c r="P310">
        <v>2.4E-2</v>
      </c>
    </row>
    <row r="311" spans="1:16" x14ac:dyDescent="0.35">
      <c r="A311" s="2">
        <v>1.1700999999999999</v>
      </c>
      <c r="B311" s="2">
        <v>1</v>
      </c>
      <c r="C311" s="2">
        <v>2</v>
      </c>
      <c r="D311" s="2">
        <v>2</v>
      </c>
      <c r="E311" s="2">
        <v>0</v>
      </c>
      <c r="F311" s="2">
        <v>2</v>
      </c>
      <c r="G311" s="2">
        <v>6</v>
      </c>
      <c r="H311" s="2" t="s">
        <v>121</v>
      </c>
      <c r="I311" s="2">
        <v>3</v>
      </c>
      <c r="J311" s="6" t="s">
        <v>24</v>
      </c>
      <c r="K311" s="2">
        <v>4</v>
      </c>
      <c r="L311" s="2">
        <v>1</v>
      </c>
      <c r="M311" s="3" t="s">
        <v>334</v>
      </c>
      <c r="N311" s="2">
        <v>131.624</v>
      </c>
      <c r="O311">
        <v>0.06</v>
      </c>
      <c r="P311">
        <v>2.4E-2</v>
      </c>
    </row>
    <row r="312" spans="1:16" x14ac:dyDescent="0.35">
      <c r="A312" s="2">
        <v>1.1700999999999999</v>
      </c>
      <c r="B312" s="2">
        <v>1</v>
      </c>
      <c r="C312" s="2">
        <v>2</v>
      </c>
      <c r="D312" s="2">
        <v>2</v>
      </c>
      <c r="E312" s="2">
        <v>0</v>
      </c>
      <c r="F312" s="2">
        <v>2</v>
      </c>
      <c r="G312" s="2">
        <v>6</v>
      </c>
      <c r="H312" s="2" t="s">
        <v>121</v>
      </c>
      <c r="I312" s="2">
        <v>3</v>
      </c>
      <c r="J312" s="6" t="s">
        <v>24</v>
      </c>
      <c r="K312" s="2">
        <v>5</v>
      </c>
      <c r="L312" s="2">
        <v>1</v>
      </c>
      <c r="M312" s="3" t="s">
        <v>331</v>
      </c>
      <c r="N312" s="2">
        <v>34.677999999999997</v>
      </c>
      <c r="O312">
        <v>0.01</v>
      </c>
      <c r="P312">
        <v>1.2999999999999999E-2</v>
      </c>
    </row>
    <row r="313" spans="1:16" x14ac:dyDescent="0.35">
      <c r="A313" s="2">
        <v>1.1700999999999999</v>
      </c>
      <c r="B313" s="2">
        <v>1</v>
      </c>
      <c r="C313" s="2">
        <v>2</v>
      </c>
      <c r="D313" s="2">
        <v>2</v>
      </c>
      <c r="E313" s="2">
        <v>0</v>
      </c>
      <c r="F313" s="2">
        <v>2</v>
      </c>
      <c r="G313" s="2">
        <v>6</v>
      </c>
      <c r="H313" s="2" t="s">
        <v>121</v>
      </c>
      <c r="I313" s="2">
        <v>3</v>
      </c>
      <c r="J313" s="6" t="s">
        <v>24</v>
      </c>
      <c r="K313" s="2">
        <v>6</v>
      </c>
      <c r="L313" s="2">
        <v>1</v>
      </c>
      <c r="M313" s="3" t="s">
        <v>331</v>
      </c>
      <c r="N313" s="2">
        <v>34.677999999999997</v>
      </c>
      <c r="O313">
        <v>0.01</v>
      </c>
      <c r="P313">
        <v>1.2999999999999999E-2</v>
      </c>
    </row>
    <row r="314" spans="1:16" x14ac:dyDescent="0.35">
      <c r="A314" s="2">
        <v>1.1700999999999999</v>
      </c>
      <c r="B314" s="2">
        <v>1</v>
      </c>
      <c r="C314" s="2">
        <v>2</v>
      </c>
      <c r="D314" s="2">
        <v>2</v>
      </c>
      <c r="E314" s="2">
        <v>0</v>
      </c>
      <c r="F314" s="2">
        <v>2</v>
      </c>
      <c r="G314" s="2">
        <v>6</v>
      </c>
      <c r="H314" s="3" t="s">
        <v>122</v>
      </c>
      <c r="I314" s="3">
        <v>4</v>
      </c>
      <c r="J314" s="7" t="s">
        <v>136</v>
      </c>
      <c r="K314" s="3">
        <v>1</v>
      </c>
      <c r="L314" s="3">
        <v>1</v>
      </c>
      <c r="M314" s="3" t="s">
        <v>310</v>
      </c>
      <c r="N314" s="3">
        <v>87.081999999999994</v>
      </c>
      <c r="O314">
        <v>0.05</v>
      </c>
      <c r="P314">
        <v>2.4E-2</v>
      </c>
    </row>
    <row r="315" spans="1:16" x14ac:dyDescent="0.35">
      <c r="A315" s="2">
        <v>1.1700999999999999</v>
      </c>
      <c r="B315" s="2">
        <v>1</v>
      </c>
      <c r="C315" s="2">
        <v>2</v>
      </c>
      <c r="D315" s="2">
        <v>2</v>
      </c>
      <c r="E315" s="2">
        <v>0</v>
      </c>
      <c r="F315" s="2">
        <v>2</v>
      </c>
      <c r="G315" s="2">
        <v>6</v>
      </c>
      <c r="H315" s="3" t="s">
        <v>122</v>
      </c>
      <c r="I315" s="3">
        <v>4</v>
      </c>
      <c r="J315" s="7" t="s">
        <v>136</v>
      </c>
      <c r="K315" s="3">
        <v>2</v>
      </c>
      <c r="L315" s="3">
        <v>1</v>
      </c>
      <c r="M315" s="3" t="s">
        <v>309</v>
      </c>
      <c r="N315" s="3">
        <v>87.081999999999994</v>
      </c>
      <c r="O315">
        <v>0.05</v>
      </c>
      <c r="P315">
        <v>0.02</v>
      </c>
    </row>
    <row r="316" spans="1:16" x14ac:dyDescent="0.35">
      <c r="A316" s="2">
        <v>1.1700999999999999</v>
      </c>
      <c r="B316" s="2">
        <v>1</v>
      </c>
      <c r="C316" s="2">
        <v>2</v>
      </c>
      <c r="D316" s="2">
        <v>2</v>
      </c>
      <c r="E316" s="2">
        <v>0</v>
      </c>
      <c r="F316" s="2">
        <v>2</v>
      </c>
      <c r="G316" s="2">
        <v>6</v>
      </c>
      <c r="H316" s="3" t="s">
        <v>122</v>
      </c>
      <c r="I316" s="3">
        <v>4</v>
      </c>
      <c r="J316" s="7" t="s">
        <v>136</v>
      </c>
      <c r="K316" s="3">
        <v>3</v>
      </c>
      <c r="L316" s="3">
        <v>1</v>
      </c>
      <c r="M316" s="3" t="s">
        <v>309</v>
      </c>
      <c r="N316" s="3">
        <v>8.6829999999999998</v>
      </c>
      <c r="O316">
        <v>0.05</v>
      </c>
      <c r="P316">
        <v>0.02</v>
      </c>
    </row>
    <row r="317" spans="1:16" x14ac:dyDescent="0.35">
      <c r="A317" s="2">
        <v>1.1700999999999999</v>
      </c>
      <c r="B317" s="2">
        <v>1</v>
      </c>
      <c r="C317" s="2">
        <v>2</v>
      </c>
      <c r="D317" s="2">
        <v>2</v>
      </c>
      <c r="E317" s="2">
        <v>0</v>
      </c>
      <c r="F317" s="2">
        <v>2</v>
      </c>
      <c r="G317" s="2">
        <v>6</v>
      </c>
      <c r="H317" s="3" t="s">
        <v>122</v>
      </c>
      <c r="I317" s="3">
        <v>4</v>
      </c>
      <c r="J317" s="7" t="s">
        <v>136</v>
      </c>
      <c r="K317" s="3">
        <v>4</v>
      </c>
      <c r="L317" s="3">
        <v>1</v>
      </c>
      <c r="M317" s="3" t="s">
        <v>309</v>
      </c>
      <c r="N317" s="3">
        <v>8.6829999999999998</v>
      </c>
      <c r="O317">
        <v>0.05</v>
      </c>
      <c r="P317">
        <v>0.02</v>
      </c>
    </row>
    <row r="318" spans="1:16" x14ac:dyDescent="0.35">
      <c r="A318" s="2">
        <v>1.1700999999999999</v>
      </c>
      <c r="B318" s="2">
        <v>1</v>
      </c>
      <c r="C318" s="2">
        <v>2</v>
      </c>
      <c r="D318" s="2">
        <v>2</v>
      </c>
      <c r="E318" s="2">
        <v>0</v>
      </c>
      <c r="F318" s="2">
        <v>2</v>
      </c>
      <c r="G318" s="2">
        <v>6</v>
      </c>
      <c r="H318" s="3" t="s">
        <v>122</v>
      </c>
      <c r="I318" s="3">
        <v>4</v>
      </c>
      <c r="J318" s="7" t="s">
        <v>136</v>
      </c>
      <c r="K318" s="3">
        <v>5</v>
      </c>
      <c r="L318" s="3">
        <v>1</v>
      </c>
      <c r="M318" s="3" t="s">
        <v>306</v>
      </c>
      <c r="N318" s="3">
        <v>84.275999999999996</v>
      </c>
      <c r="O318">
        <v>0.08</v>
      </c>
      <c r="P318">
        <v>4.4999999999999998E-2</v>
      </c>
    </row>
    <row r="319" spans="1:16" x14ac:dyDescent="0.35">
      <c r="A319" s="2">
        <v>1.1700999999999999</v>
      </c>
      <c r="B319" s="2">
        <v>1</v>
      </c>
      <c r="C319" s="2">
        <v>2</v>
      </c>
      <c r="D319" s="2">
        <v>2</v>
      </c>
      <c r="E319" s="2">
        <v>0</v>
      </c>
      <c r="F319" s="2">
        <v>2</v>
      </c>
      <c r="G319" s="2">
        <v>6</v>
      </c>
      <c r="H319" s="3" t="s">
        <v>122</v>
      </c>
      <c r="I319" s="3">
        <v>4</v>
      </c>
      <c r="J319" s="7" t="s">
        <v>136</v>
      </c>
      <c r="K319" s="3">
        <v>6</v>
      </c>
      <c r="L319" s="3">
        <v>0</v>
      </c>
      <c r="M319" s="3" t="s">
        <v>333</v>
      </c>
      <c r="N319" s="3">
        <v>217.18899999999999</v>
      </c>
      <c r="O319">
        <v>0.12</v>
      </c>
      <c r="P319">
        <v>3.1E-2</v>
      </c>
    </row>
    <row r="320" spans="1:16" x14ac:dyDescent="0.35">
      <c r="A320" s="2">
        <v>1.1700999999999999</v>
      </c>
      <c r="B320" s="2">
        <v>1</v>
      </c>
      <c r="C320" s="2">
        <v>2</v>
      </c>
      <c r="D320" s="2">
        <v>2</v>
      </c>
      <c r="E320" s="2">
        <v>0</v>
      </c>
      <c r="F320" s="2">
        <v>2</v>
      </c>
      <c r="G320" s="2">
        <v>6</v>
      </c>
      <c r="H320" s="2" t="s">
        <v>123</v>
      </c>
      <c r="I320" s="2">
        <v>5</v>
      </c>
      <c r="J320" s="6" t="s">
        <v>25</v>
      </c>
      <c r="K320" s="2">
        <v>1</v>
      </c>
      <c r="L320" s="2">
        <v>0</v>
      </c>
      <c r="M320" s="3" t="s">
        <v>290</v>
      </c>
      <c r="N320" s="2">
        <v>267.64600000000002</v>
      </c>
      <c r="O320">
        <v>0.19</v>
      </c>
      <c r="P320">
        <v>8.9999999999999993E-3</v>
      </c>
    </row>
    <row r="321" spans="1:16" x14ac:dyDescent="0.35">
      <c r="A321" s="2">
        <v>1.1700999999999999</v>
      </c>
      <c r="B321" s="2">
        <v>1</v>
      </c>
      <c r="C321" s="2">
        <v>2</v>
      </c>
      <c r="D321" s="2">
        <v>2</v>
      </c>
      <c r="E321" s="2">
        <v>0</v>
      </c>
      <c r="F321" s="2">
        <v>2</v>
      </c>
      <c r="G321" s="2">
        <v>6</v>
      </c>
      <c r="H321" s="2" t="s">
        <v>123</v>
      </c>
      <c r="I321" s="2">
        <v>5</v>
      </c>
      <c r="J321" s="6" t="s">
        <v>25</v>
      </c>
      <c r="K321" s="2">
        <v>2</v>
      </c>
      <c r="L321" s="2">
        <v>0</v>
      </c>
      <c r="M321" s="3" t="s">
        <v>313</v>
      </c>
      <c r="N321" s="2">
        <v>267.64600000000002</v>
      </c>
      <c r="O321">
        <v>1.07</v>
      </c>
      <c r="P321">
        <v>2E-3</v>
      </c>
    </row>
    <row r="322" spans="1:16" x14ac:dyDescent="0.35">
      <c r="A322" s="2">
        <v>1.1700999999999999</v>
      </c>
      <c r="B322" s="2">
        <v>1</v>
      </c>
      <c r="C322" s="2">
        <v>2</v>
      </c>
      <c r="D322" s="2">
        <v>2</v>
      </c>
      <c r="E322" s="2">
        <v>0</v>
      </c>
      <c r="F322" s="2">
        <v>2</v>
      </c>
      <c r="G322" s="2">
        <v>6</v>
      </c>
      <c r="H322" s="2" t="s">
        <v>123</v>
      </c>
      <c r="I322" s="2">
        <v>5</v>
      </c>
      <c r="J322" s="6" t="s">
        <v>25</v>
      </c>
      <c r="K322" s="2">
        <v>3</v>
      </c>
      <c r="L322" s="2">
        <v>0</v>
      </c>
      <c r="M322" s="3" t="s">
        <v>294</v>
      </c>
      <c r="N322" s="2">
        <v>284.42899999999997</v>
      </c>
      <c r="O322">
        <v>7.0000000000000007E-2</v>
      </c>
      <c r="P322">
        <v>8.9999999999999993E-3</v>
      </c>
    </row>
    <row r="323" spans="1:16" x14ac:dyDescent="0.35">
      <c r="A323" s="2">
        <v>1.1700999999999999</v>
      </c>
      <c r="B323" s="2">
        <v>1</v>
      </c>
      <c r="C323" s="2">
        <v>2</v>
      </c>
      <c r="D323" s="2">
        <v>2</v>
      </c>
      <c r="E323" s="2">
        <v>0</v>
      </c>
      <c r="F323" s="2">
        <v>2</v>
      </c>
      <c r="G323" s="2">
        <v>6</v>
      </c>
      <c r="H323" s="2" t="s">
        <v>123</v>
      </c>
      <c r="I323" s="2">
        <v>5</v>
      </c>
      <c r="J323" s="6" t="s">
        <v>25</v>
      </c>
      <c r="K323" s="2">
        <v>4</v>
      </c>
      <c r="L323" s="2">
        <v>1</v>
      </c>
      <c r="M323" s="3" t="s">
        <v>329</v>
      </c>
      <c r="N323" s="2">
        <v>25.475000000000001</v>
      </c>
      <c r="O323">
        <v>0.12</v>
      </c>
      <c r="P323">
        <v>8.9999999999999993E-3</v>
      </c>
    </row>
    <row r="324" spans="1:16" x14ac:dyDescent="0.35">
      <c r="A324" s="2">
        <v>1.1700999999999999</v>
      </c>
      <c r="B324" s="2">
        <v>1</v>
      </c>
      <c r="C324" s="2">
        <v>2</v>
      </c>
      <c r="D324" s="2">
        <v>2</v>
      </c>
      <c r="E324" s="2">
        <v>0</v>
      </c>
      <c r="F324" s="2">
        <v>2</v>
      </c>
      <c r="G324" s="2">
        <v>6</v>
      </c>
      <c r="H324" s="2" t="s">
        <v>123</v>
      </c>
      <c r="I324" s="2">
        <v>5</v>
      </c>
      <c r="J324" s="6" t="s">
        <v>25</v>
      </c>
      <c r="K324" s="2">
        <v>5</v>
      </c>
      <c r="L324" s="2">
        <v>1</v>
      </c>
      <c r="M324" s="3" t="s">
        <v>329</v>
      </c>
      <c r="N324" s="2">
        <v>25.475000000000001</v>
      </c>
      <c r="O324">
        <v>0.12</v>
      </c>
      <c r="P324">
        <v>8.9999999999999993E-3</v>
      </c>
    </row>
    <row r="325" spans="1:16" x14ac:dyDescent="0.35">
      <c r="A325" s="2">
        <v>1.1700999999999999</v>
      </c>
      <c r="B325" s="2">
        <v>1</v>
      </c>
      <c r="C325" s="2">
        <v>2</v>
      </c>
      <c r="D325" s="2">
        <v>2</v>
      </c>
      <c r="E325" s="2">
        <v>0</v>
      </c>
      <c r="F325" s="2">
        <v>2</v>
      </c>
      <c r="G325" s="2">
        <v>6</v>
      </c>
      <c r="H325" s="2" t="s">
        <v>123</v>
      </c>
      <c r="I325" s="2">
        <v>5</v>
      </c>
      <c r="J325" s="6" t="s">
        <v>25</v>
      </c>
      <c r="K325" s="2">
        <v>6</v>
      </c>
      <c r="L325" s="2">
        <v>0</v>
      </c>
      <c r="M325" s="3" t="s">
        <v>331</v>
      </c>
      <c r="N325" s="2">
        <v>532.91499999999996</v>
      </c>
      <c r="O325">
        <v>0.01</v>
      </c>
      <c r="P325">
        <v>1.2999999999999999E-2</v>
      </c>
    </row>
    <row r="326" spans="1:16" x14ac:dyDescent="0.35">
      <c r="A326" s="2">
        <v>1.1700999999999999</v>
      </c>
      <c r="B326" s="2">
        <v>1</v>
      </c>
      <c r="C326" s="2">
        <v>2</v>
      </c>
      <c r="D326" s="2">
        <v>2</v>
      </c>
      <c r="E326" s="2">
        <v>0</v>
      </c>
      <c r="F326" s="2">
        <v>2</v>
      </c>
      <c r="G326" s="2">
        <v>6</v>
      </c>
      <c r="H326" s="3" t="s">
        <v>124</v>
      </c>
      <c r="I326" s="3">
        <v>6</v>
      </c>
      <c r="J326" s="7" t="s">
        <v>137</v>
      </c>
      <c r="K326" s="3">
        <v>1</v>
      </c>
      <c r="L326" s="3">
        <v>1</v>
      </c>
      <c r="M326" s="3" t="s">
        <v>331</v>
      </c>
      <c r="N326" s="3">
        <v>14.920999999999999</v>
      </c>
      <c r="O326">
        <v>0.01</v>
      </c>
      <c r="P326">
        <v>1.2999999999999999E-2</v>
      </c>
    </row>
    <row r="327" spans="1:16" x14ac:dyDescent="0.35">
      <c r="A327" s="2">
        <v>1.1700999999999999</v>
      </c>
      <c r="B327" s="2">
        <v>1</v>
      </c>
      <c r="C327" s="2">
        <v>2</v>
      </c>
      <c r="D327" s="2">
        <v>2</v>
      </c>
      <c r="E327" s="2">
        <v>0</v>
      </c>
      <c r="F327" s="2">
        <v>2</v>
      </c>
      <c r="G327" s="2">
        <v>6</v>
      </c>
      <c r="H327" s="3" t="s">
        <v>124</v>
      </c>
      <c r="I327" s="3">
        <v>6</v>
      </c>
      <c r="J327" s="7" t="s">
        <v>137</v>
      </c>
      <c r="K327" s="3">
        <v>2</v>
      </c>
      <c r="L327" s="3">
        <v>1</v>
      </c>
      <c r="M327" s="3" t="s">
        <v>331</v>
      </c>
      <c r="N327" s="3">
        <v>14.920999999999999</v>
      </c>
      <c r="O327">
        <v>0.01</v>
      </c>
      <c r="P327">
        <v>1.2999999999999999E-2</v>
      </c>
    </row>
    <row r="328" spans="1:16" x14ac:dyDescent="0.35">
      <c r="A328" s="2">
        <v>1.1700999999999999</v>
      </c>
      <c r="B328" s="2">
        <v>1</v>
      </c>
      <c r="C328" s="2">
        <v>2</v>
      </c>
      <c r="D328" s="2">
        <v>2</v>
      </c>
      <c r="E328" s="2">
        <v>0</v>
      </c>
      <c r="F328" s="2">
        <v>2</v>
      </c>
      <c r="G328" s="2">
        <v>6</v>
      </c>
      <c r="H328" s="3" t="s">
        <v>124</v>
      </c>
      <c r="I328" s="3">
        <v>6</v>
      </c>
      <c r="J328" s="7" t="s">
        <v>137</v>
      </c>
      <c r="K328" s="3">
        <v>3</v>
      </c>
      <c r="L328" s="3">
        <v>1</v>
      </c>
      <c r="M328" s="3" t="s">
        <v>289</v>
      </c>
      <c r="N328" s="3">
        <v>35.445</v>
      </c>
      <c r="O328">
        <v>0.27</v>
      </c>
      <c r="P328">
        <v>4.5999999999999999E-2</v>
      </c>
    </row>
    <row r="329" spans="1:16" x14ac:dyDescent="0.35">
      <c r="A329" s="2">
        <v>1.1700999999999999</v>
      </c>
      <c r="B329" s="2">
        <v>1</v>
      </c>
      <c r="C329" s="2">
        <v>2</v>
      </c>
      <c r="D329" s="2">
        <v>2</v>
      </c>
      <c r="E329" s="2">
        <v>0</v>
      </c>
      <c r="F329" s="2">
        <v>2</v>
      </c>
      <c r="G329" s="2">
        <v>6</v>
      </c>
      <c r="H329" s="3" t="s">
        <v>124</v>
      </c>
      <c r="I329" s="3">
        <v>6</v>
      </c>
      <c r="J329" s="7" t="s">
        <v>137</v>
      </c>
      <c r="K329" s="3">
        <v>4</v>
      </c>
      <c r="L329" s="3">
        <v>1</v>
      </c>
      <c r="M329" s="3" t="s">
        <v>289</v>
      </c>
      <c r="N329" s="3">
        <v>33.244</v>
      </c>
      <c r="O329">
        <v>0.27</v>
      </c>
      <c r="P329">
        <v>4.5999999999999999E-2</v>
      </c>
    </row>
    <row r="330" spans="1:16" x14ac:dyDescent="0.35">
      <c r="A330" s="2">
        <v>1.1700999999999999</v>
      </c>
      <c r="B330" s="2">
        <v>1</v>
      </c>
      <c r="C330" s="2">
        <v>2</v>
      </c>
      <c r="D330" s="2">
        <v>2</v>
      </c>
      <c r="E330" s="2">
        <v>0</v>
      </c>
      <c r="F330" s="2">
        <v>2</v>
      </c>
      <c r="G330" s="2">
        <v>6</v>
      </c>
      <c r="H330" s="3" t="s">
        <v>124</v>
      </c>
      <c r="I330" s="3">
        <v>6</v>
      </c>
      <c r="J330" s="7" t="s">
        <v>137</v>
      </c>
      <c r="K330" s="3">
        <v>5</v>
      </c>
      <c r="L330" s="3">
        <v>1</v>
      </c>
      <c r="M330" s="3" t="s">
        <v>289</v>
      </c>
      <c r="N330" s="3">
        <v>13.999000000000001</v>
      </c>
      <c r="O330">
        <v>0.27</v>
      </c>
      <c r="P330">
        <v>4.5999999999999999E-2</v>
      </c>
    </row>
    <row r="331" spans="1:16" x14ac:dyDescent="0.35">
      <c r="A331" s="2">
        <v>1.1700999999999999</v>
      </c>
      <c r="B331" s="2">
        <v>1</v>
      </c>
      <c r="C331" s="2">
        <v>2</v>
      </c>
      <c r="D331" s="2">
        <v>2</v>
      </c>
      <c r="E331" s="2">
        <v>0</v>
      </c>
      <c r="F331" s="2">
        <v>2</v>
      </c>
      <c r="G331" s="2">
        <v>6</v>
      </c>
      <c r="H331" s="3" t="s">
        <v>124</v>
      </c>
      <c r="I331" s="3">
        <v>6</v>
      </c>
      <c r="J331" s="7" t="s">
        <v>137</v>
      </c>
      <c r="K331" s="3">
        <v>6</v>
      </c>
      <c r="L331" s="3">
        <v>1</v>
      </c>
      <c r="M331" s="3" t="s">
        <v>297</v>
      </c>
      <c r="N331" s="3">
        <v>13.999000000000001</v>
      </c>
      <c r="O331">
        <v>0.15</v>
      </c>
      <c r="P331">
        <v>2.1000000000000001E-2</v>
      </c>
    </row>
    <row r="332" spans="1:16" x14ac:dyDescent="0.35">
      <c r="A332" s="2">
        <v>1.1700999999999999</v>
      </c>
      <c r="B332" s="2">
        <v>1</v>
      </c>
      <c r="C332" s="2">
        <v>2</v>
      </c>
      <c r="D332" s="2">
        <v>2</v>
      </c>
      <c r="E332" s="2">
        <v>0</v>
      </c>
      <c r="F332" s="2">
        <v>2</v>
      </c>
      <c r="G332" s="2">
        <v>6</v>
      </c>
      <c r="H332" s="2" t="s">
        <v>125</v>
      </c>
      <c r="I332" s="2">
        <v>7</v>
      </c>
      <c r="J332" s="6" t="s">
        <v>138</v>
      </c>
      <c r="K332" s="2">
        <v>1</v>
      </c>
      <c r="L332" s="2">
        <v>1</v>
      </c>
      <c r="M332" s="3" t="s">
        <v>272</v>
      </c>
      <c r="N332" s="2">
        <v>72.954999999999998</v>
      </c>
      <c r="O332">
        <v>5.0000000000000001E-3</v>
      </c>
      <c r="P332">
        <v>1.4E-2</v>
      </c>
    </row>
    <row r="333" spans="1:16" x14ac:dyDescent="0.35">
      <c r="A333" s="2">
        <v>1.1700999999999999</v>
      </c>
      <c r="B333" s="2">
        <v>1</v>
      </c>
      <c r="C333" s="2">
        <v>2</v>
      </c>
      <c r="D333" s="2">
        <v>2</v>
      </c>
      <c r="E333" s="2">
        <v>0</v>
      </c>
      <c r="F333" s="2">
        <v>2</v>
      </c>
      <c r="G333" s="2">
        <v>6</v>
      </c>
      <c r="H333" s="2" t="s">
        <v>125</v>
      </c>
      <c r="I333" s="2">
        <v>7</v>
      </c>
      <c r="J333" s="6" t="s">
        <v>138</v>
      </c>
      <c r="K333" s="2">
        <v>2</v>
      </c>
      <c r="L333" s="2">
        <v>1</v>
      </c>
      <c r="M333" s="3" t="s">
        <v>333</v>
      </c>
      <c r="N333" s="2">
        <v>72.954999999999998</v>
      </c>
      <c r="O333">
        <v>0.12</v>
      </c>
      <c r="P333">
        <v>3.1E-2</v>
      </c>
    </row>
    <row r="334" spans="1:16" x14ac:dyDescent="0.35">
      <c r="A334" s="2">
        <v>1.1700999999999999</v>
      </c>
      <c r="B334" s="2">
        <v>1</v>
      </c>
      <c r="C334" s="2">
        <v>2</v>
      </c>
      <c r="D334" s="2">
        <v>2</v>
      </c>
      <c r="E334" s="2">
        <v>0</v>
      </c>
      <c r="F334" s="2">
        <v>2</v>
      </c>
      <c r="G334" s="2">
        <v>6</v>
      </c>
      <c r="H334" s="2" t="s">
        <v>125</v>
      </c>
      <c r="I334" s="2">
        <v>7</v>
      </c>
      <c r="J334" s="6" t="s">
        <v>138</v>
      </c>
      <c r="K334" s="2">
        <v>3</v>
      </c>
      <c r="L334" s="2">
        <v>1</v>
      </c>
      <c r="M334" s="3" t="s">
        <v>298</v>
      </c>
      <c r="N334" s="2">
        <v>55.511000000000003</v>
      </c>
      <c r="O334">
        <v>0.18</v>
      </c>
      <c r="P334">
        <v>2.1000000000000001E-2</v>
      </c>
    </row>
    <row r="335" spans="1:16" x14ac:dyDescent="0.35">
      <c r="A335" s="2">
        <v>1.1700999999999999</v>
      </c>
      <c r="B335" s="2">
        <v>1</v>
      </c>
      <c r="C335" s="2">
        <v>2</v>
      </c>
      <c r="D335" s="2">
        <v>2</v>
      </c>
      <c r="E335" s="2">
        <v>0</v>
      </c>
      <c r="F335" s="2">
        <v>2</v>
      </c>
      <c r="G335" s="2">
        <v>6</v>
      </c>
      <c r="H335" s="2" t="s">
        <v>125</v>
      </c>
      <c r="I335" s="2">
        <v>7</v>
      </c>
      <c r="J335" s="6" t="s">
        <v>138</v>
      </c>
      <c r="K335" s="2">
        <v>4</v>
      </c>
      <c r="L335" s="2">
        <v>1</v>
      </c>
      <c r="M335" s="3" t="s">
        <v>298</v>
      </c>
      <c r="N335" s="2">
        <v>45.618000000000002</v>
      </c>
      <c r="O335">
        <v>0.18</v>
      </c>
      <c r="P335">
        <v>2.1000000000000001E-2</v>
      </c>
    </row>
    <row r="336" spans="1:16" x14ac:dyDescent="0.35">
      <c r="A336" s="2">
        <v>1.1700999999999999</v>
      </c>
      <c r="B336" s="2">
        <v>1</v>
      </c>
      <c r="C336" s="2">
        <v>2</v>
      </c>
      <c r="D336" s="2">
        <v>2</v>
      </c>
      <c r="E336" s="2">
        <v>0</v>
      </c>
      <c r="F336" s="2">
        <v>2</v>
      </c>
      <c r="G336" s="2">
        <v>6</v>
      </c>
      <c r="H336" s="2" t="s">
        <v>125</v>
      </c>
      <c r="I336" s="2">
        <v>7</v>
      </c>
      <c r="J336" s="6" t="s">
        <v>138</v>
      </c>
      <c r="K336" s="2">
        <v>5</v>
      </c>
      <c r="L336" s="2">
        <v>1</v>
      </c>
      <c r="M336" s="3" t="s">
        <v>329</v>
      </c>
      <c r="N336" s="2">
        <v>26.852</v>
      </c>
      <c r="O336">
        <v>0.12</v>
      </c>
      <c r="P336">
        <v>8.9999999999999993E-3</v>
      </c>
    </row>
    <row r="337" spans="1:16" x14ac:dyDescent="0.35">
      <c r="A337" s="2">
        <v>1.1700999999999999</v>
      </c>
      <c r="B337" s="2">
        <v>1</v>
      </c>
      <c r="C337" s="2">
        <v>2</v>
      </c>
      <c r="D337" s="2">
        <v>2</v>
      </c>
      <c r="E337" s="2">
        <v>0</v>
      </c>
      <c r="F337" s="2">
        <v>2</v>
      </c>
      <c r="G337" s="2">
        <v>6</v>
      </c>
      <c r="H337" s="2" t="s">
        <v>125</v>
      </c>
      <c r="I337" s="2">
        <v>7</v>
      </c>
      <c r="J337" s="6" t="s">
        <v>138</v>
      </c>
      <c r="K337" s="2">
        <v>6</v>
      </c>
      <c r="L337" s="2">
        <v>1</v>
      </c>
      <c r="M337" s="3" t="s">
        <v>329</v>
      </c>
      <c r="N337" s="2">
        <v>26.852</v>
      </c>
      <c r="O337">
        <v>0.12</v>
      </c>
      <c r="P337">
        <v>8.9999999999999993E-3</v>
      </c>
    </row>
    <row r="338" spans="1:16" x14ac:dyDescent="0.35">
      <c r="A338" s="2">
        <v>1.1700999999999999</v>
      </c>
      <c r="B338" s="2">
        <v>1</v>
      </c>
      <c r="C338" s="2">
        <v>2</v>
      </c>
      <c r="D338" s="2">
        <v>2</v>
      </c>
      <c r="E338" s="2">
        <v>0</v>
      </c>
      <c r="F338" s="2">
        <v>2</v>
      </c>
      <c r="G338" s="2">
        <v>6</v>
      </c>
      <c r="H338" s="3" t="s">
        <v>126</v>
      </c>
      <c r="I338" s="3">
        <v>8</v>
      </c>
      <c r="J338" s="7" t="s">
        <v>139</v>
      </c>
      <c r="K338" s="3">
        <v>1</v>
      </c>
      <c r="L338" s="3">
        <v>1</v>
      </c>
      <c r="M338" s="3" t="s">
        <v>285</v>
      </c>
      <c r="N338" s="3">
        <v>40.847999999999999</v>
      </c>
      <c r="O338">
        <v>0.88200000000000001</v>
      </c>
      <c r="P338">
        <v>8.9999999999999993E-3</v>
      </c>
    </row>
    <row r="339" spans="1:16" x14ac:dyDescent="0.35">
      <c r="A339" s="2">
        <v>1.1700999999999999</v>
      </c>
      <c r="B339" s="2">
        <v>1</v>
      </c>
      <c r="C339" s="2">
        <v>2</v>
      </c>
      <c r="D339" s="2">
        <v>2</v>
      </c>
      <c r="E339" s="2">
        <v>0</v>
      </c>
      <c r="F339" s="2">
        <v>2</v>
      </c>
      <c r="G339" s="2">
        <v>6</v>
      </c>
      <c r="H339" s="3" t="s">
        <v>126</v>
      </c>
      <c r="I339" s="3">
        <v>8</v>
      </c>
      <c r="J339" s="7" t="s">
        <v>139</v>
      </c>
      <c r="K339" s="3">
        <v>2</v>
      </c>
      <c r="L339" s="3">
        <v>1</v>
      </c>
      <c r="M339" s="3" t="s">
        <v>285</v>
      </c>
      <c r="N339" s="3">
        <v>37.357999999999997</v>
      </c>
      <c r="O339">
        <v>0.88200000000000001</v>
      </c>
      <c r="P339">
        <v>8.9999999999999993E-3</v>
      </c>
    </row>
    <row r="340" spans="1:16" x14ac:dyDescent="0.35">
      <c r="A340" s="2">
        <v>1.1700999999999999</v>
      </c>
      <c r="B340" s="2">
        <v>1</v>
      </c>
      <c r="C340" s="2">
        <v>2</v>
      </c>
      <c r="D340" s="2">
        <v>2</v>
      </c>
      <c r="E340" s="2">
        <v>0</v>
      </c>
      <c r="F340" s="2">
        <v>2</v>
      </c>
      <c r="G340" s="2">
        <v>6</v>
      </c>
      <c r="H340" s="3" t="s">
        <v>126</v>
      </c>
      <c r="I340" s="3">
        <v>8</v>
      </c>
      <c r="J340" s="7" t="s">
        <v>139</v>
      </c>
      <c r="K340" s="3">
        <v>3</v>
      </c>
      <c r="L340" s="3">
        <v>1</v>
      </c>
      <c r="M340" s="3" t="s">
        <v>288</v>
      </c>
      <c r="N340" s="3">
        <v>37.357999999999997</v>
      </c>
      <c r="O340">
        <v>0.88300000000000001</v>
      </c>
      <c r="P340">
        <v>4.0000000000000003E-5</v>
      </c>
    </row>
    <row r="341" spans="1:16" x14ac:dyDescent="0.35">
      <c r="A341" s="2">
        <v>1.1700999999999999</v>
      </c>
      <c r="B341" s="2">
        <v>1</v>
      </c>
      <c r="C341" s="2">
        <v>2</v>
      </c>
      <c r="D341" s="2">
        <v>2</v>
      </c>
      <c r="E341" s="2">
        <v>0</v>
      </c>
      <c r="F341" s="2">
        <v>2</v>
      </c>
      <c r="G341" s="2">
        <v>6</v>
      </c>
      <c r="H341" s="3" t="s">
        <v>126</v>
      </c>
      <c r="I341" s="3">
        <v>8</v>
      </c>
      <c r="J341" s="7" t="s">
        <v>139</v>
      </c>
      <c r="K341" s="3">
        <v>4</v>
      </c>
      <c r="L341" s="3">
        <v>1</v>
      </c>
      <c r="M341" s="3" t="s">
        <v>288</v>
      </c>
      <c r="N341" s="3">
        <v>55.710999999999999</v>
      </c>
      <c r="O341">
        <v>0.88300000000000001</v>
      </c>
      <c r="P341">
        <v>4.0000000000000003E-5</v>
      </c>
    </row>
    <row r="342" spans="1:16" x14ac:dyDescent="0.35">
      <c r="A342" s="2">
        <v>1.1700999999999999</v>
      </c>
      <c r="B342" s="2">
        <v>1</v>
      </c>
      <c r="C342" s="2">
        <v>2</v>
      </c>
      <c r="D342" s="2">
        <v>2</v>
      </c>
      <c r="E342" s="2">
        <v>0</v>
      </c>
      <c r="F342" s="2">
        <v>2</v>
      </c>
      <c r="G342" s="2">
        <v>6</v>
      </c>
      <c r="H342" s="3" t="s">
        <v>126</v>
      </c>
      <c r="I342" s="3">
        <v>8</v>
      </c>
      <c r="J342" s="7" t="s">
        <v>139</v>
      </c>
      <c r="K342" s="3">
        <v>5</v>
      </c>
      <c r="L342" s="3">
        <v>1</v>
      </c>
      <c r="M342" s="3" t="s">
        <v>326</v>
      </c>
      <c r="N342" s="3">
        <v>129.78399999999999</v>
      </c>
      <c r="O342">
        <v>0.61499999999999999</v>
      </c>
      <c r="P342">
        <v>4.0000000000000001E-3</v>
      </c>
    </row>
    <row r="343" spans="1:16" x14ac:dyDescent="0.35">
      <c r="A343" s="2">
        <v>1.1700999999999999</v>
      </c>
      <c r="B343" s="2">
        <v>1</v>
      </c>
      <c r="C343" s="2">
        <v>2</v>
      </c>
      <c r="D343" s="2">
        <v>2</v>
      </c>
      <c r="E343" s="2">
        <v>0</v>
      </c>
      <c r="F343" s="2">
        <v>2</v>
      </c>
      <c r="G343" s="2">
        <v>6</v>
      </c>
      <c r="H343" s="3" t="s">
        <v>126</v>
      </c>
      <c r="I343" s="3">
        <v>8</v>
      </c>
      <c r="J343" s="7" t="s">
        <v>139</v>
      </c>
      <c r="K343" s="3">
        <v>6</v>
      </c>
      <c r="L343" s="3">
        <v>0</v>
      </c>
      <c r="M343" s="3" t="s">
        <v>331</v>
      </c>
      <c r="N343" s="3">
        <v>1254.027</v>
      </c>
      <c r="O343">
        <v>0.01</v>
      </c>
      <c r="P343">
        <v>1.2999999999999999E-2</v>
      </c>
    </row>
    <row r="344" spans="1:16" x14ac:dyDescent="0.35">
      <c r="A344" s="2">
        <v>1.1700999999999999</v>
      </c>
      <c r="B344" s="2">
        <v>1</v>
      </c>
      <c r="C344" s="2">
        <v>2</v>
      </c>
      <c r="D344" s="2">
        <v>2</v>
      </c>
      <c r="E344" s="2">
        <v>0</v>
      </c>
      <c r="F344" s="2">
        <v>3</v>
      </c>
      <c r="G344" s="2">
        <v>6</v>
      </c>
      <c r="H344" s="2" t="s">
        <v>127</v>
      </c>
      <c r="I344" s="2">
        <v>9</v>
      </c>
      <c r="J344" s="6" t="s">
        <v>140</v>
      </c>
      <c r="K344" s="2">
        <v>1</v>
      </c>
      <c r="L344" s="2">
        <v>1</v>
      </c>
      <c r="M344" s="3" t="s">
        <v>275</v>
      </c>
      <c r="N344" s="2">
        <v>17.027000000000001</v>
      </c>
      <c r="O344">
        <v>6.5000000000000002E-2</v>
      </c>
      <c r="P344">
        <v>1.1000000000000001E-3</v>
      </c>
    </row>
    <row r="345" spans="1:16" x14ac:dyDescent="0.35">
      <c r="A345" s="2">
        <v>1.1700999999999999</v>
      </c>
      <c r="B345" s="2">
        <v>1</v>
      </c>
      <c r="C345" s="2">
        <v>2</v>
      </c>
      <c r="D345" s="2">
        <v>2</v>
      </c>
      <c r="E345" s="2">
        <v>0</v>
      </c>
      <c r="F345" s="2">
        <v>3</v>
      </c>
      <c r="G345" s="2">
        <v>6</v>
      </c>
      <c r="H345" s="2" t="s">
        <v>127</v>
      </c>
      <c r="I345" s="2">
        <v>9</v>
      </c>
      <c r="J345" s="6" t="s">
        <v>140</v>
      </c>
      <c r="K345" s="2">
        <v>2</v>
      </c>
      <c r="L345" s="2">
        <v>1</v>
      </c>
      <c r="M345" s="3" t="s">
        <v>275</v>
      </c>
      <c r="N345" s="2">
        <v>11.278</v>
      </c>
      <c r="O345">
        <v>6.5000000000000002E-2</v>
      </c>
      <c r="P345">
        <v>1.1000000000000001E-3</v>
      </c>
    </row>
    <row r="346" spans="1:16" x14ac:dyDescent="0.35">
      <c r="A346" s="2">
        <v>1.1700999999999999</v>
      </c>
      <c r="B346" s="2">
        <v>1</v>
      </c>
      <c r="C346" s="2">
        <v>2</v>
      </c>
      <c r="D346" s="2">
        <v>2</v>
      </c>
      <c r="E346" s="2">
        <v>0</v>
      </c>
      <c r="F346" s="2">
        <v>3</v>
      </c>
      <c r="G346" s="2">
        <v>6</v>
      </c>
      <c r="H346" s="2" t="s">
        <v>127</v>
      </c>
      <c r="I346" s="2">
        <v>9</v>
      </c>
      <c r="J346" s="6" t="s">
        <v>140</v>
      </c>
      <c r="K346" s="2">
        <v>3</v>
      </c>
      <c r="L346" s="2">
        <v>1</v>
      </c>
      <c r="M346" s="3" t="s">
        <v>275</v>
      </c>
      <c r="N346" s="2">
        <v>11.278</v>
      </c>
      <c r="O346">
        <v>6.5000000000000002E-2</v>
      </c>
      <c r="P346">
        <v>1.1000000000000001E-3</v>
      </c>
    </row>
    <row r="347" spans="1:16" x14ac:dyDescent="0.35">
      <c r="A347" s="2">
        <v>1.1700999999999999</v>
      </c>
      <c r="B347" s="2">
        <v>1</v>
      </c>
      <c r="C347" s="2">
        <v>2</v>
      </c>
      <c r="D347" s="2">
        <v>2</v>
      </c>
      <c r="E347" s="2">
        <v>0</v>
      </c>
      <c r="F347" s="2">
        <v>3</v>
      </c>
      <c r="G347" s="2">
        <v>6</v>
      </c>
      <c r="H347" s="2" t="s">
        <v>127</v>
      </c>
      <c r="I347" s="2">
        <v>9</v>
      </c>
      <c r="J347" s="6" t="s">
        <v>140</v>
      </c>
      <c r="K347" s="2">
        <v>4</v>
      </c>
      <c r="L347" s="2">
        <v>1</v>
      </c>
      <c r="M347" s="3" t="s">
        <v>275</v>
      </c>
      <c r="N347" s="2">
        <v>20.606000000000002</v>
      </c>
      <c r="O347">
        <v>6.5000000000000002E-2</v>
      </c>
      <c r="P347">
        <v>1.1000000000000001E-3</v>
      </c>
    </row>
    <row r="348" spans="1:16" x14ac:dyDescent="0.35">
      <c r="A348" s="2">
        <v>1.1700999999999999</v>
      </c>
      <c r="B348" s="2">
        <v>1</v>
      </c>
      <c r="C348" s="2">
        <v>2</v>
      </c>
      <c r="D348" s="2">
        <v>2</v>
      </c>
      <c r="E348" s="2">
        <v>0</v>
      </c>
      <c r="F348" s="2">
        <v>3</v>
      </c>
      <c r="G348" s="2">
        <v>6</v>
      </c>
      <c r="H348" s="2" t="s">
        <v>127</v>
      </c>
      <c r="I348" s="2">
        <v>9</v>
      </c>
      <c r="J348" s="6" t="s">
        <v>140</v>
      </c>
      <c r="K348" s="2">
        <v>5</v>
      </c>
      <c r="L348" s="2">
        <v>0</v>
      </c>
      <c r="M348" s="3" t="s">
        <v>279</v>
      </c>
      <c r="N348" s="2">
        <v>638.98</v>
      </c>
      <c r="O348">
        <v>0.112</v>
      </c>
      <c r="P348">
        <v>2E-3</v>
      </c>
    </row>
    <row r="349" spans="1:16" x14ac:dyDescent="0.35">
      <c r="A349" s="2">
        <v>1.1700999999999999</v>
      </c>
      <c r="B349" s="2">
        <v>1</v>
      </c>
      <c r="C349" s="2">
        <v>2</v>
      </c>
      <c r="D349" s="2">
        <v>2</v>
      </c>
      <c r="E349" s="2">
        <v>0</v>
      </c>
      <c r="F349" s="2">
        <v>3</v>
      </c>
      <c r="G349" s="2">
        <v>6</v>
      </c>
      <c r="H349" s="2" t="s">
        <v>127</v>
      </c>
      <c r="I349" s="2">
        <v>9</v>
      </c>
      <c r="J349" s="6" t="s">
        <v>140</v>
      </c>
      <c r="K349" s="2">
        <v>6</v>
      </c>
      <c r="L349" s="2">
        <v>0</v>
      </c>
      <c r="M349" s="3" t="s">
        <v>334</v>
      </c>
      <c r="N349" s="2">
        <v>1268.335</v>
      </c>
      <c r="O349">
        <v>0.06</v>
      </c>
      <c r="P349">
        <v>2.4E-2</v>
      </c>
    </row>
    <row r="350" spans="1:16" x14ac:dyDescent="0.35">
      <c r="A350" s="2">
        <v>1.1700999999999999</v>
      </c>
      <c r="B350" s="2">
        <v>1</v>
      </c>
      <c r="C350" s="2">
        <v>2</v>
      </c>
      <c r="D350" s="2">
        <v>2</v>
      </c>
      <c r="E350" s="2">
        <v>0</v>
      </c>
      <c r="F350" s="2">
        <v>3</v>
      </c>
      <c r="G350" s="2">
        <v>6</v>
      </c>
      <c r="H350" s="3" t="s">
        <v>128</v>
      </c>
      <c r="I350" s="3">
        <v>10</v>
      </c>
      <c r="J350" s="7" t="s">
        <v>141</v>
      </c>
      <c r="K350" s="3">
        <v>1</v>
      </c>
      <c r="L350" s="3">
        <v>0</v>
      </c>
      <c r="M350" s="3" t="s">
        <v>292</v>
      </c>
      <c r="N350" s="3">
        <v>1413.5229999999999</v>
      </c>
      <c r="O350">
        <v>0.12</v>
      </c>
      <c r="P350">
        <v>3.3999999999999998E-3</v>
      </c>
    </row>
    <row r="351" spans="1:16" x14ac:dyDescent="0.35">
      <c r="A351" s="2">
        <v>1.1700999999999999</v>
      </c>
      <c r="B351" s="2">
        <v>1</v>
      </c>
      <c r="C351" s="2">
        <v>2</v>
      </c>
      <c r="D351" s="2">
        <v>2</v>
      </c>
      <c r="E351" s="2">
        <v>0</v>
      </c>
      <c r="F351" s="2">
        <v>3</v>
      </c>
      <c r="G351" s="2">
        <v>6</v>
      </c>
      <c r="H351" s="3" t="s">
        <v>128</v>
      </c>
      <c r="I351" s="3">
        <v>10</v>
      </c>
      <c r="J351" s="7" t="s">
        <v>141</v>
      </c>
      <c r="K351" s="3">
        <v>2</v>
      </c>
      <c r="L351" s="3">
        <v>1</v>
      </c>
      <c r="M351" s="3" t="s">
        <v>334</v>
      </c>
      <c r="N351" s="3">
        <v>49.383000000000003</v>
      </c>
      <c r="O351">
        <v>0.06</v>
      </c>
      <c r="P351">
        <v>2.4E-2</v>
      </c>
    </row>
    <row r="352" spans="1:16" x14ac:dyDescent="0.35">
      <c r="A352" s="2">
        <v>1.1700999999999999</v>
      </c>
      <c r="B352" s="2">
        <v>1</v>
      </c>
      <c r="C352" s="2">
        <v>2</v>
      </c>
      <c r="D352" s="2">
        <v>2</v>
      </c>
      <c r="E352" s="2">
        <v>0</v>
      </c>
      <c r="F352" s="2">
        <v>3</v>
      </c>
      <c r="G352" s="2">
        <v>6</v>
      </c>
      <c r="H352" s="3" t="s">
        <v>128</v>
      </c>
      <c r="I352" s="3">
        <v>10</v>
      </c>
      <c r="J352" s="7" t="s">
        <v>141</v>
      </c>
      <c r="K352" s="3">
        <v>3</v>
      </c>
      <c r="L352" s="3">
        <v>1</v>
      </c>
      <c r="M352" s="3" t="s">
        <v>334</v>
      </c>
      <c r="N352" s="3">
        <v>30.879000000000001</v>
      </c>
      <c r="O352">
        <v>0.06</v>
      </c>
      <c r="P352">
        <v>2.4E-2</v>
      </c>
    </row>
    <row r="353" spans="1:16" x14ac:dyDescent="0.35">
      <c r="A353" s="2">
        <v>1.1700999999999999</v>
      </c>
      <c r="B353" s="2">
        <v>1</v>
      </c>
      <c r="C353" s="2">
        <v>2</v>
      </c>
      <c r="D353" s="2">
        <v>2</v>
      </c>
      <c r="E353" s="2">
        <v>0</v>
      </c>
      <c r="F353" s="2">
        <v>3</v>
      </c>
      <c r="G353" s="2">
        <v>6</v>
      </c>
      <c r="H353" s="3" t="s">
        <v>128</v>
      </c>
      <c r="I353" s="3">
        <v>10</v>
      </c>
      <c r="J353" s="7" t="s">
        <v>141</v>
      </c>
      <c r="K353" s="3">
        <v>4</v>
      </c>
      <c r="L353" s="3">
        <v>1</v>
      </c>
      <c r="M353" s="3" t="s">
        <v>331</v>
      </c>
      <c r="N353" s="3">
        <v>45.826000000000001</v>
      </c>
      <c r="O353">
        <v>0.01</v>
      </c>
      <c r="P353">
        <v>1.2999999999999999E-2</v>
      </c>
    </row>
    <row r="354" spans="1:16" x14ac:dyDescent="0.35">
      <c r="A354" s="2">
        <v>1.1700999999999999</v>
      </c>
      <c r="B354" s="2">
        <v>1</v>
      </c>
      <c r="C354" s="2">
        <v>2</v>
      </c>
      <c r="D354" s="2">
        <v>2</v>
      </c>
      <c r="E354" s="2">
        <v>0</v>
      </c>
      <c r="F354" s="2">
        <v>3</v>
      </c>
      <c r="G354" s="2">
        <v>6</v>
      </c>
      <c r="H354" s="3" t="s">
        <v>128</v>
      </c>
      <c r="I354" s="3">
        <v>10</v>
      </c>
      <c r="J354" s="7" t="s">
        <v>141</v>
      </c>
      <c r="K354" s="3">
        <v>5</v>
      </c>
      <c r="L354" s="3">
        <v>1</v>
      </c>
      <c r="M354" s="3" t="s">
        <v>331</v>
      </c>
      <c r="N354" s="3">
        <v>30.879000000000001</v>
      </c>
      <c r="O354">
        <v>0.01</v>
      </c>
      <c r="P354">
        <v>1.2999999999999999E-2</v>
      </c>
    </row>
    <row r="355" spans="1:16" x14ac:dyDescent="0.35">
      <c r="A355" s="2">
        <v>1.1700999999999999</v>
      </c>
      <c r="B355" s="2">
        <v>1</v>
      </c>
      <c r="C355" s="2">
        <v>2</v>
      </c>
      <c r="D355" s="2">
        <v>2</v>
      </c>
      <c r="E355" s="2">
        <v>0</v>
      </c>
      <c r="F355" s="2">
        <v>3</v>
      </c>
      <c r="G355" s="2">
        <v>6</v>
      </c>
      <c r="H355" s="3" t="s">
        <v>128</v>
      </c>
      <c r="I355" s="3">
        <v>10</v>
      </c>
      <c r="J355" s="7" t="s">
        <v>141</v>
      </c>
      <c r="K355" s="3">
        <v>6</v>
      </c>
      <c r="L355" s="3">
        <v>1</v>
      </c>
      <c r="M355" s="3" t="s">
        <v>331</v>
      </c>
      <c r="N355" s="3">
        <v>43.116999999999997</v>
      </c>
      <c r="O355">
        <v>0.01</v>
      </c>
      <c r="P355">
        <v>1.2999999999999999E-2</v>
      </c>
    </row>
    <row r="356" spans="1:16" x14ac:dyDescent="0.35">
      <c r="A356" s="2">
        <v>1.1700999999999999</v>
      </c>
      <c r="B356" s="2">
        <v>1</v>
      </c>
      <c r="C356" s="2">
        <v>2</v>
      </c>
      <c r="D356" s="2">
        <v>3</v>
      </c>
      <c r="E356" s="2">
        <v>1</v>
      </c>
      <c r="F356" s="2">
        <v>2</v>
      </c>
      <c r="G356" s="3">
        <v>7</v>
      </c>
      <c r="H356" s="2" t="s">
        <v>119</v>
      </c>
      <c r="I356" s="2">
        <v>1</v>
      </c>
      <c r="J356" s="6" t="s">
        <v>26</v>
      </c>
      <c r="K356" s="2">
        <v>1</v>
      </c>
      <c r="L356" s="2">
        <v>0</v>
      </c>
      <c r="M356" s="3" t="s">
        <v>279</v>
      </c>
      <c r="N356" s="2">
        <v>596.66499999999996</v>
      </c>
      <c r="O356">
        <v>0.112</v>
      </c>
      <c r="P356">
        <v>2E-3</v>
      </c>
    </row>
    <row r="357" spans="1:16" x14ac:dyDescent="0.35">
      <c r="A357" s="2">
        <v>1.1700999999999999</v>
      </c>
      <c r="B357" s="2">
        <v>1</v>
      </c>
      <c r="C357" s="2">
        <v>2</v>
      </c>
      <c r="D357" s="2">
        <v>3</v>
      </c>
      <c r="E357" s="2">
        <v>1</v>
      </c>
      <c r="F357" s="2">
        <v>2</v>
      </c>
      <c r="G357" s="3">
        <v>7</v>
      </c>
      <c r="H357" s="2" t="s">
        <v>119</v>
      </c>
      <c r="I357" s="2">
        <v>1</v>
      </c>
      <c r="J357" s="6" t="s">
        <v>26</v>
      </c>
      <c r="K357" s="2">
        <v>2</v>
      </c>
      <c r="L357" s="2">
        <v>0</v>
      </c>
      <c r="M357" s="3" t="s">
        <v>283</v>
      </c>
      <c r="N357" s="2">
        <v>596.66499999999996</v>
      </c>
      <c r="O357">
        <v>0.09</v>
      </c>
      <c r="P357">
        <v>4.0000000000000001E-3</v>
      </c>
    </row>
    <row r="358" spans="1:16" x14ac:dyDescent="0.35">
      <c r="A358" s="2">
        <v>1.1700999999999999</v>
      </c>
      <c r="B358" s="2">
        <v>1</v>
      </c>
      <c r="C358" s="2">
        <v>2</v>
      </c>
      <c r="D358" s="2">
        <v>3</v>
      </c>
      <c r="E358" s="2">
        <v>1</v>
      </c>
      <c r="F358" s="2">
        <v>2</v>
      </c>
      <c r="G358" s="3">
        <v>7</v>
      </c>
      <c r="H358" s="2" t="s">
        <v>119</v>
      </c>
      <c r="I358" s="2">
        <v>1</v>
      </c>
      <c r="J358" s="6" t="s">
        <v>26</v>
      </c>
      <c r="K358" s="2">
        <v>3</v>
      </c>
      <c r="L358" s="2">
        <v>0</v>
      </c>
      <c r="M358" s="3" t="s">
        <v>337</v>
      </c>
      <c r="N358" s="2">
        <v>208.88800000000001</v>
      </c>
      <c r="O358">
        <v>0.12</v>
      </c>
      <c r="P358">
        <v>8.0000000000000002E-3</v>
      </c>
    </row>
    <row r="359" spans="1:16" x14ac:dyDescent="0.35">
      <c r="A359" s="2">
        <v>1.1700999999999999</v>
      </c>
      <c r="B359" s="2">
        <v>1</v>
      </c>
      <c r="C359" s="2">
        <v>2</v>
      </c>
      <c r="D359" s="2">
        <v>3</v>
      </c>
      <c r="E359" s="2">
        <v>1</v>
      </c>
      <c r="F359" s="2">
        <v>2</v>
      </c>
      <c r="G359" s="3">
        <v>7</v>
      </c>
      <c r="H359" s="2" t="s">
        <v>119</v>
      </c>
      <c r="I359" s="2">
        <v>1</v>
      </c>
      <c r="J359" s="6" t="s">
        <v>26</v>
      </c>
      <c r="K359" s="2">
        <v>4</v>
      </c>
      <c r="L359" s="2">
        <v>0</v>
      </c>
      <c r="M359" s="3" t="s">
        <v>338</v>
      </c>
      <c r="N359" s="2">
        <v>208.88800000000001</v>
      </c>
      <c r="O359">
        <v>0.08</v>
      </c>
      <c r="P359">
        <v>3.5000000000000003E-2</v>
      </c>
    </row>
    <row r="360" spans="1:16" x14ac:dyDescent="0.35">
      <c r="A360" s="2">
        <v>1.1700999999999999</v>
      </c>
      <c r="B360" s="2">
        <v>1</v>
      </c>
      <c r="C360" s="2">
        <v>2</v>
      </c>
      <c r="D360" s="2">
        <v>3</v>
      </c>
      <c r="E360" s="2">
        <v>1</v>
      </c>
      <c r="F360" s="2">
        <v>2</v>
      </c>
      <c r="G360" s="3">
        <v>7</v>
      </c>
      <c r="H360" s="2" t="s">
        <v>119</v>
      </c>
      <c r="I360" s="2">
        <v>1</v>
      </c>
      <c r="J360" s="6" t="s">
        <v>26</v>
      </c>
      <c r="K360" s="2">
        <v>5</v>
      </c>
      <c r="L360" s="2">
        <v>1</v>
      </c>
      <c r="M360" s="3" t="s">
        <v>272</v>
      </c>
      <c r="N360" s="2">
        <v>76.593999999999994</v>
      </c>
      <c r="O360">
        <v>5.0000000000000001E-3</v>
      </c>
      <c r="P360">
        <v>1.4E-2</v>
      </c>
    </row>
    <row r="361" spans="1:16" x14ac:dyDescent="0.35">
      <c r="A361" s="2">
        <v>1.1700999999999999</v>
      </c>
      <c r="B361" s="2">
        <v>1</v>
      </c>
      <c r="C361" s="2">
        <v>2</v>
      </c>
      <c r="D361" s="2">
        <v>3</v>
      </c>
      <c r="E361" s="2">
        <v>1</v>
      </c>
      <c r="F361" s="2">
        <v>2</v>
      </c>
      <c r="G361" s="3">
        <v>7</v>
      </c>
      <c r="H361" s="2" t="s">
        <v>119</v>
      </c>
      <c r="I361" s="2">
        <v>1</v>
      </c>
      <c r="J361" s="6" t="s">
        <v>26</v>
      </c>
      <c r="K361" s="2">
        <v>6</v>
      </c>
      <c r="L361" s="2">
        <v>1</v>
      </c>
      <c r="M361" s="3" t="s">
        <v>331</v>
      </c>
      <c r="N361" s="2">
        <v>76.593999999999994</v>
      </c>
      <c r="O361">
        <v>0.01</v>
      </c>
      <c r="P361">
        <v>1.2999999999999999E-2</v>
      </c>
    </row>
    <row r="362" spans="1:16" x14ac:dyDescent="0.35">
      <c r="A362" s="2">
        <v>1.1700999999999999</v>
      </c>
      <c r="B362" s="2">
        <v>1</v>
      </c>
      <c r="C362" s="2">
        <v>2</v>
      </c>
      <c r="D362" s="2">
        <v>3</v>
      </c>
      <c r="E362" s="2">
        <v>1</v>
      </c>
      <c r="F362" s="2">
        <v>2</v>
      </c>
      <c r="G362" s="3">
        <v>7</v>
      </c>
      <c r="H362" s="3" t="s">
        <v>120</v>
      </c>
      <c r="I362" s="3">
        <v>2</v>
      </c>
      <c r="J362" s="7" t="s">
        <v>142</v>
      </c>
      <c r="K362" s="3">
        <v>1</v>
      </c>
      <c r="L362" s="3">
        <v>0</v>
      </c>
      <c r="M362" s="3" t="s">
        <v>279</v>
      </c>
      <c r="N362" s="3">
        <v>577.27599999999995</v>
      </c>
      <c r="O362">
        <v>0.112</v>
      </c>
      <c r="P362">
        <v>2E-3</v>
      </c>
    </row>
    <row r="363" spans="1:16" x14ac:dyDescent="0.35">
      <c r="A363" s="2">
        <v>1.1700999999999999</v>
      </c>
      <c r="B363" s="2">
        <v>1</v>
      </c>
      <c r="C363" s="2">
        <v>2</v>
      </c>
      <c r="D363" s="2">
        <v>3</v>
      </c>
      <c r="E363" s="2">
        <v>1</v>
      </c>
      <c r="F363" s="2">
        <v>2</v>
      </c>
      <c r="G363" s="3">
        <v>7</v>
      </c>
      <c r="H363" s="3" t="s">
        <v>120</v>
      </c>
      <c r="I363" s="3">
        <v>2</v>
      </c>
      <c r="J363" s="7" t="s">
        <v>142</v>
      </c>
      <c r="K363" s="3">
        <v>2</v>
      </c>
      <c r="L363" s="3">
        <v>0</v>
      </c>
      <c r="M363" s="3" t="s">
        <v>283</v>
      </c>
      <c r="N363" s="3">
        <v>395.82799999999997</v>
      </c>
      <c r="O363">
        <v>0.09</v>
      </c>
      <c r="P363">
        <v>4.0000000000000001E-3</v>
      </c>
    </row>
    <row r="364" spans="1:16" x14ac:dyDescent="0.35">
      <c r="A364" s="2">
        <v>1.1700999999999999</v>
      </c>
      <c r="B364" s="2">
        <v>1</v>
      </c>
      <c r="C364" s="2">
        <v>2</v>
      </c>
      <c r="D364" s="2">
        <v>3</v>
      </c>
      <c r="E364" s="2">
        <v>1</v>
      </c>
      <c r="F364" s="2">
        <v>2</v>
      </c>
      <c r="G364" s="3">
        <v>7</v>
      </c>
      <c r="H364" s="3" t="s">
        <v>120</v>
      </c>
      <c r="I364" s="3">
        <v>2</v>
      </c>
      <c r="J364" s="7" t="s">
        <v>142</v>
      </c>
      <c r="K364" s="3">
        <v>3</v>
      </c>
      <c r="L364" s="3">
        <v>1</v>
      </c>
      <c r="M364" s="3" t="s">
        <v>282</v>
      </c>
      <c r="N364" s="3">
        <v>131.369</v>
      </c>
      <c r="O364">
        <v>0.05</v>
      </c>
      <c r="P364">
        <v>1.7000000000000001E-2</v>
      </c>
    </row>
    <row r="365" spans="1:16" x14ac:dyDescent="0.35">
      <c r="A365" s="2">
        <v>1.1700999999999999</v>
      </c>
      <c r="B365" s="2">
        <v>1</v>
      </c>
      <c r="C365" s="2">
        <v>2</v>
      </c>
      <c r="D365" s="2">
        <v>3</v>
      </c>
      <c r="E365" s="2">
        <v>1</v>
      </c>
      <c r="F365" s="2">
        <v>2</v>
      </c>
      <c r="G365" s="3">
        <v>7</v>
      </c>
      <c r="H365" s="3" t="s">
        <v>120</v>
      </c>
      <c r="I365" s="3">
        <v>2</v>
      </c>
      <c r="J365" s="7" t="s">
        <v>142</v>
      </c>
      <c r="K365" s="3">
        <v>4</v>
      </c>
      <c r="L365" s="3">
        <v>1</v>
      </c>
      <c r="M365" s="3" t="s">
        <v>339</v>
      </c>
      <c r="N365" s="3">
        <v>131.369</v>
      </c>
      <c r="O365">
        <v>0.17</v>
      </c>
      <c r="P365">
        <v>1.7999999999999999E-2</v>
      </c>
    </row>
    <row r="366" spans="1:16" x14ac:dyDescent="0.35">
      <c r="A366" s="2">
        <v>1.1700999999999999</v>
      </c>
      <c r="B366" s="2">
        <v>1</v>
      </c>
      <c r="C366" s="2">
        <v>2</v>
      </c>
      <c r="D366" s="2">
        <v>3</v>
      </c>
      <c r="E366" s="2">
        <v>1</v>
      </c>
      <c r="F366" s="2">
        <v>2</v>
      </c>
      <c r="G366" s="3">
        <v>7</v>
      </c>
      <c r="H366" s="3" t="s">
        <v>120</v>
      </c>
      <c r="I366" s="3">
        <v>2</v>
      </c>
      <c r="J366" s="7" t="s">
        <v>142</v>
      </c>
      <c r="K366" s="3">
        <v>5</v>
      </c>
      <c r="L366" s="3">
        <v>1</v>
      </c>
      <c r="M366" s="3" t="s">
        <v>272</v>
      </c>
      <c r="N366" s="3">
        <v>93.716999999999999</v>
      </c>
      <c r="O366">
        <v>5.0000000000000001E-3</v>
      </c>
      <c r="P366">
        <v>1.4E-2</v>
      </c>
    </row>
    <row r="367" spans="1:16" x14ac:dyDescent="0.35">
      <c r="A367" s="2">
        <v>1.1700999999999999</v>
      </c>
      <c r="B367" s="2">
        <v>1</v>
      </c>
      <c r="C367" s="2">
        <v>2</v>
      </c>
      <c r="D367" s="2">
        <v>3</v>
      </c>
      <c r="E367" s="2">
        <v>1</v>
      </c>
      <c r="F367" s="2">
        <v>2</v>
      </c>
      <c r="G367" s="3">
        <v>7</v>
      </c>
      <c r="H367" s="3" t="s">
        <v>120</v>
      </c>
      <c r="I367" s="3">
        <v>2</v>
      </c>
      <c r="J367" s="7" t="s">
        <v>142</v>
      </c>
      <c r="K367" s="3">
        <v>6</v>
      </c>
      <c r="L367" s="3">
        <v>1</v>
      </c>
      <c r="M367" s="3" t="s">
        <v>331</v>
      </c>
      <c r="N367" s="3">
        <v>93.716999999999999</v>
      </c>
      <c r="O367">
        <v>0.01</v>
      </c>
      <c r="P367">
        <v>1.2999999999999999E-2</v>
      </c>
    </row>
    <row r="368" spans="1:16" x14ac:dyDescent="0.35">
      <c r="A368" s="2">
        <v>1.1700999999999999</v>
      </c>
      <c r="B368" s="2">
        <v>1</v>
      </c>
      <c r="C368" s="2">
        <v>2</v>
      </c>
      <c r="D368" s="2">
        <v>3</v>
      </c>
      <c r="E368" s="2">
        <v>1</v>
      </c>
      <c r="F368" s="2">
        <v>2</v>
      </c>
      <c r="G368" s="3">
        <v>7</v>
      </c>
      <c r="H368" s="2" t="s">
        <v>121</v>
      </c>
      <c r="I368" s="2">
        <v>3</v>
      </c>
      <c r="J368" s="6" t="s">
        <v>27</v>
      </c>
      <c r="K368" s="2">
        <v>1</v>
      </c>
      <c r="L368" s="2">
        <v>0</v>
      </c>
      <c r="M368" s="3" t="s">
        <v>279</v>
      </c>
      <c r="N368" s="2">
        <v>501.94</v>
      </c>
      <c r="O368">
        <v>0.112</v>
      </c>
      <c r="P368">
        <v>2E-3</v>
      </c>
    </row>
    <row r="369" spans="1:16" x14ac:dyDescent="0.35">
      <c r="A369" s="2">
        <v>1.1700999999999999</v>
      </c>
      <c r="B369" s="2">
        <v>1</v>
      </c>
      <c r="C369" s="2">
        <v>2</v>
      </c>
      <c r="D369" s="2">
        <v>3</v>
      </c>
      <c r="E369" s="2">
        <v>1</v>
      </c>
      <c r="F369" s="2">
        <v>2</v>
      </c>
      <c r="G369" s="3">
        <v>7</v>
      </c>
      <c r="H369" s="2" t="s">
        <v>121</v>
      </c>
      <c r="I369" s="2">
        <v>3</v>
      </c>
      <c r="J369" s="6" t="s">
        <v>27</v>
      </c>
      <c r="K369" s="2">
        <v>2</v>
      </c>
      <c r="L369" s="2">
        <v>0</v>
      </c>
      <c r="M369" s="3" t="s">
        <v>307</v>
      </c>
      <c r="N369" s="2">
        <v>519.86800000000005</v>
      </c>
      <c r="O369">
        <v>0.13</v>
      </c>
      <c r="P369">
        <v>2.0999999999999999E-3</v>
      </c>
    </row>
    <row r="370" spans="1:16" x14ac:dyDescent="0.35">
      <c r="A370" s="2">
        <v>1.1700999999999999</v>
      </c>
      <c r="B370" s="2">
        <v>1</v>
      </c>
      <c r="C370" s="2">
        <v>2</v>
      </c>
      <c r="D370" s="2">
        <v>3</v>
      </c>
      <c r="E370" s="2">
        <v>1</v>
      </c>
      <c r="F370" s="2">
        <v>2</v>
      </c>
      <c r="G370" s="3">
        <v>7</v>
      </c>
      <c r="H370" s="2" t="s">
        <v>121</v>
      </c>
      <c r="I370" s="2">
        <v>3</v>
      </c>
      <c r="J370" s="6" t="s">
        <v>27</v>
      </c>
      <c r="K370" s="2">
        <v>3</v>
      </c>
      <c r="L370" s="2">
        <v>1</v>
      </c>
      <c r="M370" s="3" t="s">
        <v>340</v>
      </c>
      <c r="N370" s="2">
        <v>99.171999999999997</v>
      </c>
      <c r="O370">
        <v>0.7</v>
      </c>
      <c r="P370">
        <v>3.3000000000000002E-2</v>
      </c>
    </row>
    <row r="371" spans="1:16" x14ac:dyDescent="0.35">
      <c r="A371" s="2">
        <v>1.1700999999999999</v>
      </c>
      <c r="B371" s="2">
        <v>1</v>
      </c>
      <c r="C371" s="2">
        <v>2</v>
      </c>
      <c r="D371" s="2">
        <v>3</v>
      </c>
      <c r="E371" s="2">
        <v>1</v>
      </c>
      <c r="F371" s="2">
        <v>2</v>
      </c>
      <c r="G371" s="3">
        <v>7</v>
      </c>
      <c r="H371" s="2" t="s">
        <v>121</v>
      </c>
      <c r="I371" s="2">
        <v>3</v>
      </c>
      <c r="J371" s="6" t="s">
        <v>27</v>
      </c>
      <c r="K371" s="2">
        <v>4</v>
      </c>
      <c r="L371" s="2">
        <v>1</v>
      </c>
      <c r="M371" s="3" t="s">
        <v>318</v>
      </c>
      <c r="N371" s="2">
        <v>99.171999999999997</v>
      </c>
      <c r="O371">
        <v>0.23</v>
      </c>
      <c r="P371">
        <v>3.3000000000000002E-2</v>
      </c>
    </row>
    <row r="372" spans="1:16" x14ac:dyDescent="0.35">
      <c r="A372" s="2">
        <v>1.1700999999999999</v>
      </c>
      <c r="B372" s="2">
        <v>1</v>
      </c>
      <c r="C372" s="2">
        <v>2</v>
      </c>
      <c r="D372" s="2">
        <v>3</v>
      </c>
      <c r="E372" s="2">
        <v>1</v>
      </c>
      <c r="F372" s="2">
        <v>2</v>
      </c>
      <c r="G372" s="3">
        <v>7</v>
      </c>
      <c r="H372" s="2" t="s">
        <v>121</v>
      </c>
      <c r="I372" s="2">
        <v>3</v>
      </c>
      <c r="J372" s="6" t="s">
        <v>27</v>
      </c>
      <c r="K372" s="2">
        <v>5</v>
      </c>
      <c r="L372" s="2">
        <v>1</v>
      </c>
      <c r="M372" s="3" t="s">
        <v>331</v>
      </c>
      <c r="N372" s="2">
        <v>29.661000000000001</v>
      </c>
      <c r="O372">
        <v>0.01</v>
      </c>
      <c r="P372">
        <v>1.2999999999999999E-2</v>
      </c>
    </row>
    <row r="373" spans="1:16" x14ac:dyDescent="0.35">
      <c r="A373" s="2">
        <v>1.1700999999999999</v>
      </c>
      <c r="B373" s="2">
        <v>1</v>
      </c>
      <c r="C373" s="2">
        <v>2</v>
      </c>
      <c r="D373" s="2">
        <v>3</v>
      </c>
      <c r="E373" s="2">
        <v>1</v>
      </c>
      <c r="F373" s="2">
        <v>2</v>
      </c>
      <c r="G373" s="3">
        <v>7</v>
      </c>
      <c r="H373" s="2" t="s">
        <v>121</v>
      </c>
      <c r="I373" s="2">
        <v>3</v>
      </c>
      <c r="J373" s="6" t="s">
        <v>27</v>
      </c>
      <c r="K373" s="2">
        <v>6</v>
      </c>
      <c r="L373" s="2">
        <v>1</v>
      </c>
      <c r="M373" s="3" t="s">
        <v>331</v>
      </c>
      <c r="N373" s="2">
        <v>29.661000000000001</v>
      </c>
      <c r="O373">
        <v>0.01</v>
      </c>
      <c r="P373">
        <v>1.2999999999999999E-2</v>
      </c>
    </row>
    <row r="374" spans="1:16" x14ac:dyDescent="0.35">
      <c r="A374" s="2">
        <v>1.1700999999999999</v>
      </c>
      <c r="B374" s="2">
        <v>1</v>
      </c>
      <c r="C374" s="2">
        <v>2</v>
      </c>
      <c r="D374" s="2">
        <v>3</v>
      </c>
      <c r="E374" s="2">
        <v>1</v>
      </c>
      <c r="F374" s="2">
        <v>2</v>
      </c>
      <c r="G374" s="3">
        <v>7</v>
      </c>
      <c r="H374" s="3" t="s">
        <v>122</v>
      </c>
      <c r="I374" s="3">
        <v>4</v>
      </c>
      <c r="J374" s="7" t="s">
        <v>143</v>
      </c>
      <c r="K374" s="3">
        <v>1</v>
      </c>
      <c r="L374" s="3">
        <v>0</v>
      </c>
      <c r="M374" s="3" t="s">
        <v>279</v>
      </c>
      <c r="N374" s="3">
        <v>583.53</v>
      </c>
      <c r="O374">
        <v>0.13</v>
      </c>
      <c r="P374">
        <v>5.4000000000000003E-3</v>
      </c>
    </row>
    <row r="375" spans="1:16" x14ac:dyDescent="0.35">
      <c r="A375" s="2">
        <v>1.1700999999999999</v>
      </c>
      <c r="B375" s="2">
        <v>1</v>
      </c>
      <c r="C375" s="2">
        <v>2</v>
      </c>
      <c r="D375" s="2">
        <v>3</v>
      </c>
      <c r="E375" s="2">
        <v>1</v>
      </c>
      <c r="F375" s="2">
        <v>2</v>
      </c>
      <c r="G375" s="3">
        <v>7</v>
      </c>
      <c r="H375" s="3" t="s">
        <v>122</v>
      </c>
      <c r="I375" s="3">
        <v>4</v>
      </c>
      <c r="J375" s="7" t="s">
        <v>143</v>
      </c>
      <c r="K375" s="3">
        <v>2</v>
      </c>
      <c r="L375" s="3">
        <v>0</v>
      </c>
      <c r="M375" s="3" t="s">
        <v>283</v>
      </c>
      <c r="N375" s="3">
        <v>583.53</v>
      </c>
      <c r="O375">
        <v>0.09</v>
      </c>
      <c r="P375">
        <v>4.0000000000000001E-3</v>
      </c>
    </row>
    <row r="376" spans="1:16" x14ac:dyDescent="0.35">
      <c r="A376" s="2">
        <v>1.1700999999999999</v>
      </c>
      <c r="B376" s="2">
        <v>1</v>
      </c>
      <c r="C376" s="2">
        <v>2</v>
      </c>
      <c r="D376" s="2">
        <v>3</v>
      </c>
      <c r="E376" s="2">
        <v>1</v>
      </c>
      <c r="F376" s="2">
        <v>2</v>
      </c>
      <c r="G376" s="3">
        <v>7</v>
      </c>
      <c r="H376" s="3" t="s">
        <v>122</v>
      </c>
      <c r="I376" s="3">
        <v>4</v>
      </c>
      <c r="J376" s="7" t="s">
        <v>143</v>
      </c>
      <c r="K376" s="3">
        <v>3</v>
      </c>
      <c r="L376" s="3">
        <v>1</v>
      </c>
      <c r="M376" s="3" t="s">
        <v>338</v>
      </c>
      <c r="N376" s="3">
        <v>17.818000000000001</v>
      </c>
      <c r="O376">
        <v>0.08</v>
      </c>
      <c r="P376">
        <v>3.5000000000000003E-2</v>
      </c>
    </row>
    <row r="377" spans="1:16" x14ac:dyDescent="0.35">
      <c r="A377" s="2">
        <v>1.1700999999999999</v>
      </c>
      <c r="B377" s="2">
        <v>1</v>
      </c>
      <c r="C377" s="2">
        <v>2</v>
      </c>
      <c r="D377" s="2">
        <v>3</v>
      </c>
      <c r="E377" s="2">
        <v>1</v>
      </c>
      <c r="F377" s="2">
        <v>2</v>
      </c>
      <c r="G377" s="3">
        <v>7</v>
      </c>
      <c r="H377" s="3" t="s">
        <v>122</v>
      </c>
      <c r="I377" s="3">
        <v>4</v>
      </c>
      <c r="J377" s="7" t="s">
        <v>143</v>
      </c>
      <c r="K377" s="3">
        <v>4</v>
      </c>
      <c r="L377" s="3">
        <v>1</v>
      </c>
      <c r="M377" s="3" t="s">
        <v>316</v>
      </c>
      <c r="N377" s="3">
        <v>17.818000000000001</v>
      </c>
      <c r="O377">
        <v>0.46</v>
      </c>
      <c r="P377">
        <v>4.2999999999999997E-2</v>
      </c>
    </row>
    <row r="378" spans="1:16" x14ac:dyDescent="0.35">
      <c r="A378" s="2">
        <v>1.1700999999999999</v>
      </c>
      <c r="B378" s="2">
        <v>1</v>
      </c>
      <c r="C378" s="2">
        <v>2</v>
      </c>
      <c r="D378" s="2">
        <v>3</v>
      </c>
      <c r="E378" s="2">
        <v>1</v>
      </c>
      <c r="F378" s="2">
        <v>2</v>
      </c>
      <c r="G378" s="3">
        <v>7</v>
      </c>
      <c r="H378" s="3" t="s">
        <v>122</v>
      </c>
      <c r="I378" s="3">
        <v>4</v>
      </c>
      <c r="J378" s="7" t="s">
        <v>143</v>
      </c>
      <c r="K378" s="3">
        <v>5</v>
      </c>
      <c r="L378" s="3">
        <v>1</v>
      </c>
      <c r="M378" s="3" t="s">
        <v>331</v>
      </c>
      <c r="N378" s="3">
        <v>0</v>
      </c>
      <c r="O378">
        <v>0.01</v>
      </c>
      <c r="P378">
        <v>1.2999999999999999E-2</v>
      </c>
    </row>
    <row r="379" spans="1:16" x14ac:dyDescent="0.35">
      <c r="A379" s="2">
        <v>1.1700999999999999</v>
      </c>
      <c r="B379" s="2">
        <v>1</v>
      </c>
      <c r="C379" s="2">
        <v>2</v>
      </c>
      <c r="D379" s="2">
        <v>3</v>
      </c>
      <c r="E379" s="2">
        <v>1</v>
      </c>
      <c r="F379" s="2">
        <v>2</v>
      </c>
      <c r="G379" s="3">
        <v>7</v>
      </c>
      <c r="H379" s="3" t="s">
        <v>122</v>
      </c>
      <c r="I379" s="3">
        <v>4</v>
      </c>
      <c r="J379" s="7" t="s">
        <v>143</v>
      </c>
      <c r="K379" s="3">
        <v>6</v>
      </c>
      <c r="L379" s="3">
        <v>1</v>
      </c>
      <c r="M379" s="3" t="s">
        <v>331</v>
      </c>
      <c r="N379" s="3">
        <v>0</v>
      </c>
      <c r="O379">
        <v>0.01</v>
      </c>
      <c r="P379">
        <v>1.2999999999999999E-2</v>
      </c>
    </row>
    <row r="380" spans="1:16" x14ac:dyDescent="0.35">
      <c r="A380" s="2">
        <v>1.1700999999999999</v>
      </c>
      <c r="B380" s="2">
        <v>1</v>
      </c>
      <c r="C380" s="2">
        <v>2</v>
      </c>
      <c r="D380" s="2">
        <v>3</v>
      </c>
      <c r="E380" s="2">
        <v>1</v>
      </c>
      <c r="F380" s="2">
        <v>2</v>
      </c>
      <c r="G380" s="3">
        <v>7</v>
      </c>
      <c r="H380" s="2" t="s">
        <v>123</v>
      </c>
      <c r="I380" s="2">
        <v>5</v>
      </c>
      <c r="J380" s="6" t="s">
        <v>28</v>
      </c>
      <c r="K380" s="2">
        <v>1</v>
      </c>
      <c r="L380" s="2">
        <v>0</v>
      </c>
      <c r="M380" s="3" t="s">
        <v>279</v>
      </c>
      <c r="N380" s="2">
        <v>622.31899999999996</v>
      </c>
      <c r="O380">
        <v>0.112</v>
      </c>
      <c r="P380">
        <v>2E-3</v>
      </c>
    </row>
    <row r="381" spans="1:16" x14ac:dyDescent="0.35">
      <c r="A381" s="2">
        <v>1.1700999999999999</v>
      </c>
      <c r="B381" s="2">
        <v>1</v>
      </c>
      <c r="C381" s="2">
        <v>2</v>
      </c>
      <c r="D381" s="2">
        <v>3</v>
      </c>
      <c r="E381" s="2">
        <v>1</v>
      </c>
      <c r="F381" s="2">
        <v>2</v>
      </c>
      <c r="G381" s="3">
        <v>7</v>
      </c>
      <c r="H381" s="2" t="s">
        <v>123</v>
      </c>
      <c r="I381" s="2">
        <v>5</v>
      </c>
      <c r="J381" s="6" t="s">
        <v>28</v>
      </c>
      <c r="K381" s="2">
        <v>2</v>
      </c>
      <c r="L381" s="2">
        <v>0</v>
      </c>
      <c r="M381" s="3" t="s">
        <v>307</v>
      </c>
      <c r="N381" s="2">
        <v>622.31899999999996</v>
      </c>
      <c r="O381">
        <v>0.13</v>
      </c>
      <c r="P381">
        <v>2.0999999999999999E-3</v>
      </c>
    </row>
    <row r="382" spans="1:16" x14ac:dyDescent="0.35">
      <c r="A382" s="2">
        <v>1.1700999999999999</v>
      </c>
      <c r="B382" s="2">
        <v>1</v>
      </c>
      <c r="C382" s="2">
        <v>2</v>
      </c>
      <c r="D382" s="2">
        <v>3</v>
      </c>
      <c r="E382" s="2">
        <v>1</v>
      </c>
      <c r="F382" s="2">
        <v>2</v>
      </c>
      <c r="G382" s="3">
        <v>7</v>
      </c>
      <c r="H382" s="2" t="s">
        <v>123</v>
      </c>
      <c r="I382" s="2">
        <v>5</v>
      </c>
      <c r="J382" s="6" t="s">
        <v>28</v>
      </c>
      <c r="K382" s="2">
        <v>3</v>
      </c>
      <c r="L382" s="2">
        <v>0</v>
      </c>
      <c r="M382" s="3" t="s">
        <v>341</v>
      </c>
      <c r="N382" s="2">
        <v>512.28099999999995</v>
      </c>
      <c r="O382">
        <v>0.98</v>
      </c>
      <c r="P382">
        <v>2.4E-2</v>
      </c>
    </row>
    <row r="383" spans="1:16" x14ac:dyDescent="0.35">
      <c r="A383" s="2">
        <v>1.1700999999999999</v>
      </c>
      <c r="B383" s="2">
        <v>1</v>
      </c>
      <c r="C383" s="2">
        <v>2</v>
      </c>
      <c r="D383" s="2">
        <v>3</v>
      </c>
      <c r="E383" s="2">
        <v>1</v>
      </c>
      <c r="F383" s="2">
        <v>2</v>
      </c>
      <c r="G383" s="3">
        <v>7</v>
      </c>
      <c r="H383" s="2" t="s">
        <v>123</v>
      </c>
      <c r="I383" s="2">
        <v>5</v>
      </c>
      <c r="J383" s="6" t="s">
        <v>28</v>
      </c>
      <c r="K383" s="2">
        <v>4</v>
      </c>
      <c r="L383" s="2">
        <v>1</v>
      </c>
      <c r="M383" s="3" t="s">
        <v>331</v>
      </c>
      <c r="N383" s="2">
        <v>22.158999999999999</v>
      </c>
      <c r="O383">
        <v>0.01</v>
      </c>
      <c r="P383">
        <v>1.2999999999999999E-2</v>
      </c>
    </row>
    <row r="384" spans="1:16" x14ac:dyDescent="0.35">
      <c r="A384" s="2">
        <v>1.1700999999999999</v>
      </c>
      <c r="B384" s="2">
        <v>1</v>
      </c>
      <c r="C384" s="2">
        <v>2</v>
      </c>
      <c r="D384" s="2">
        <v>3</v>
      </c>
      <c r="E384" s="2">
        <v>1</v>
      </c>
      <c r="F384" s="2">
        <v>2</v>
      </c>
      <c r="G384" s="3">
        <v>7</v>
      </c>
      <c r="H384" s="2" t="s">
        <v>123</v>
      </c>
      <c r="I384" s="2">
        <v>5</v>
      </c>
      <c r="J384" s="6" t="s">
        <v>28</v>
      </c>
      <c r="K384" s="2">
        <v>5</v>
      </c>
      <c r="L384" s="2">
        <v>1</v>
      </c>
      <c r="M384" s="3" t="s">
        <v>331</v>
      </c>
      <c r="N384" s="2">
        <v>22.158999999999999</v>
      </c>
      <c r="O384">
        <v>0.01</v>
      </c>
      <c r="P384">
        <v>1.2999999999999999E-2</v>
      </c>
    </row>
    <row r="385" spans="1:16" x14ac:dyDescent="0.35">
      <c r="A385" s="2">
        <v>1.1700999999999999</v>
      </c>
      <c r="B385" s="2">
        <v>1</v>
      </c>
      <c r="C385" s="2">
        <v>2</v>
      </c>
      <c r="D385" s="2">
        <v>3</v>
      </c>
      <c r="E385" s="2">
        <v>1</v>
      </c>
      <c r="F385" s="2">
        <v>2</v>
      </c>
      <c r="G385" s="3">
        <v>7</v>
      </c>
      <c r="H385" s="2" t="s">
        <v>123</v>
      </c>
      <c r="I385" s="2">
        <v>5</v>
      </c>
      <c r="J385" s="6" t="s">
        <v>28</v>
      </c>
      <c r="K385" s="2">
        <v>6</v>
      </c>
      <c r="L385" s="2">
        <v>1</v>
      </c>
      <c r="M385" s="3" t="s">
        <v>331</v>
      </c>
      <c r="N385" s="2">
        <v>71.649000000000001</v>
      </c>
      <c r="O385">
        <v>0.01</v>
      </c>
      <c r="P385">
        <v>1.2999999999999999E-2</v>
      </c>
    </row>
    <row r="386" spans="1:16" x14ac:dyDescent="0.35">
      <c r="A386" s="2">
        <v>1.1700999999999999</v>
      </c>
      <c r="B386" s="2">
        <v>1</v>
      </c>
      <c r="C386" s="2">
        <v>2</v>
      </c>
      <c r="D386" s="2">
        <v>3</v>
      </c>
      <c r="E386" s="2">
        <v>1</v>
      </c>
      <c r="F386" s="2">
        <v>3</v>
      </c>
      <c r="G386" s="3">
        <v>7</v>
      </c>
      <c r="H386" s="3" t="s">
        <v>124</v>
      </c>
      <c r="I386" s="3">
        <v>6</v>
      </c>
      <c r="J386" s="7" t="s">
        <v>144</v>
      </c>
      <c r="K386" s="3">
        <v>1</v>
      </c>
      <c r="L386" s="3">
        <v>0</v>
      </c>
      <c r="M386" s="3" t="s">
        <v>279</v>
      </c>
      <c r="N386" s="3">
        <v>607.58699999999999</v>
      </c>
      <c r="O386">
        <v>0.112</v>
      </c>
      <c r="P386">
        <v>2E-3</v>
      </c>
    </row>
    <row r="387" spans="1:16" x14ac:dyDescent="0.35">
      <c r="A387" s="2">
        <v>1.1700999999999999</v>
      </c>
      <c r="B387" s="2">
        <v>1</v>
      </c>
      <c r="C387" s="2">
        <v>2</v>
      </c>
      <c r="D387" s="2">
        <v>3</v>
      </c>
      <c r="E387" s="2">
        <v>1</v>
      </c>
      <c r="F387" s="2">
        <v>3</v>
      </c>
      <c r="G387" s="3">
        <v>7</v>
      </c>
      <c r="H387" s="3" t="s">
        <v>124</v>
      </c>
      <c r="I387" s="3">
        <v>6</v>
      </c>
      <c r="J387" s="7" t="s">
        <v>144</v>
      </c>
      <c r="K387" s="3">
        <v>2</v>
      </c>
      <c r="L387" s="3">
        <v>0</v>
      </c>
      <c r="M387" s="3" t="s">
        <v>307</v>
      </c>
      <c r="N387" s="3">
        <v>204.71299999999999</v>
      </c>
      <c r="O387">
        <v>0.13</v>
      </c>
      <c r="P387">
        <v>2.0999999999999999E-3</v>
      </c>
    </row>
    <row r="388" spans="1:16" x14ac:dyDescent="0.35">
      <c r="A388" s="2">
        <v>1.1700999999999999</v>
      </c>
      <c r="B388" s="2">
        <v>1</v>
      </c>
      <c r="C388" s="2">
        <v>2</v>
      </c>
      <c r="D388" s="2">
        <v>3</v>
      </c>
      <c r="E388" s="2">
        <v>1</v>
      </c>
      <c r="F388" s="2">
        <v>3</v>
      </c>
      <c r="G388" s="3">
        <v>7</v>
      </c>
      <c r="H388" s="3" t="s">
        <v>124</v>
      </c>
      <c r="I388" s="3">
        <v>6</v>
      </c>
      <c r="J388" s="7" t="s">
        <v>144</v>
      </c>
      <c r="K388" s="3">
        <v>3</v>
      </c>
      <c r="L388" s="3">
        <v>1</v>
      </c>
      <c r="M388" s="3" t="s">
        <v>327</v>
      </c>
      <c r="N388" s="3">
        <v>171.09</v>
      </c>
      <c r="O388">
        <v>0.11</v>
      </c>
      <c r="P388">
        <v>9.4000000000000004E-3</v>
      </c>
    </row>
    <row r="389" spans="1:16" x14ac:dyDescent="0.35">
      <c r="A389" s="2">
        <v>1.1700999999999999</v>
      </c>
      <c r="B389" s="2">
        <v>1</v>
      </c>
      <c r="C389" s="2">
        <v>2</v>
      </c>
      <c r="D389" s="2">
        <v>3</v>
      </c>
      <c r="E389" s="2">
        <v>1</v>
      </c>
      <c r="F389" s="2">
        <v>3</v>
      </c>
      <c r="G389" s="3">
        <v>7</v>
      </c>
      <c r="H389" s="3" t="s">
        <v>124</v>
      </c>
      <c r="I389" s="3">
        <v>6</v>
      </c>
      <c r="J389" s="7" t="s">
        <v>144</v>
      </c>
      <c r="K389" s="3">
        <v>4</v>
      </c>
      <c r="L389" s="3">
        <v>1</v>
      </c>
      <c r="M389" s="3" t="s">
        <v>342</v>
      </c>
      <c r="N389" s="3">
        <v>107.60299999999999</v>
      </c>
      <c r="O389">
        <v>0.15</v>
      </c>
      <c r="P389">
        <v>1.6E-2</v>
      </c>
    </row>
    <row r="390" spans="1:16" x14ac:dyDescent="0.35">
      <c r="A390" s="2">
        <v>1.1700999999999999</v>
      </c>
      <c r="B390" s="2">
        <v>1</v>
      </c>
      <c r="C390" s="2">
        <v>2</v>
      </c>
      <c r="D390" s="2">
        <v>3</v>
      </c>
      <c r="E390" s="2">
        <v>1</v>
      </c>
      <c r="F390" s="2">
        <v>3</v>
      </c>
      <c r="G390" s="3">
        <v>7</v>
      </c>
      <c r="H390" s="3" t="s">
        <v>124</v>
      </c>
      <c r="I390" s="3">
        <v>6</v>
      </c>
      <c r="J390" s="7" t="s">
        <v>144</v>
      </c>
      <c r="K390" s="3">
        <v>5</v>
      </c>
      <c r="L390" s="3">
        <v>1</v>
      </c>
      <c r="M390" s="3" t="s">
        <v>278</v>
      </c>
      <c r="N390" s="3">
        <v>107.60299999999999</v>
      </c>
      <c r="O390">
        <v>0.14000000000000001</v>
      </c>
      <c r="P390">
        <v>2.3E-2</v>
      </c>
    </row>
    <row r="391" spans="1:16" x14ac:dyDescent="0.35">
      <c r="A391" s="2">
        <v>1.1700999999999999</v>
      </c>
      <c r="B391" s="2">
        <v>1</v>
      </c>
      <c r="C391" s="2">
        <v>2</v>
      </c>
      <c r="D391" s="2">
        <v>3</v>
      </c>
      <c r="E391" s="2">
        <v>1</v>
      </c>
      <c r="F391" s="2">
        <v>3</v>
      </c>
      <c r="G391" s="3">
        <v>7</v>
      </c>
      <c r="H391" s="3" t="s">
        <v>124</v>
      </c>
      <c r="I391" s="3">
        <v>6</v>
      </c>
      <c r="J391" s="7" t="s">
        <v>144</v>
      </c>
      <c r="K391" s="3">
        <v>6</v>
      </c>
      <c r="L391" s="3">
        <v>0</v>
      </c>
      <c r="M391" s="3" t="s">
        <v>331</v>
      </c>
      <c r="N391" s="3">
        <v>959.76700000000005</v>
      </c>
      <c r="O391">
        <v>0.01</v>
      </c>
      <c r="P391">
        <v>1.2999999999999999E-2</v>
      </c>
    </row>
    <row r="392" spans="1:16" x14ac:dyDescent="0.35">
      <c r="A392" s="2">
        <v>1.1700999999999999</v>
      </c>
      <c r="B392" s="2">
        <v>1</v>
      </c>
      <c r="C392" s="2">
        <v>2</v>
      </c>
      <c r="D392" s="2">
        <v>3</v>
      </c>
      <c r="E392" s="2">
        <v>1</v>
      </c>
      <c r="F392" s="2">
        <v>3</v>
      </c>
      <c r="G392" s="3">
        <v>7</v>
      </c>
      <c r="H392" s="2" t="s">
        <v>125</v>
      </c>
      <c r="I392" s="2">
        <v>7</v>
      </c>
      <c r="J392" s="6" t="s">
        <v>145</v>
      </c>
      <c r="K392" s="2">
        <v>1</v>
      </c>
      <c r="L392" s="2">
        <v>0</v>
      </c>
      <c r="M392" s="3" t="s">
        <v>307</v>
      </c>
      <c r="N392" s="2">
        <v>588.02599999999995</v>
      </c>
      <c r="O392">
        <v>0.13</v>
      </c>
      <c r="P392">
        <v>2.0999999999999999E-3</v>
      </c>
    </row>
    <row r="393" spans="1:16" x14ac:dyDescent="0.35">
      <c r="A393" s="2">
        <v>1.1700999999999999</v>
      </c>
      <c r="B393" s="2">
        <v>1</v>
      </c>
      <c r="C393" s="2">
        <v>2</v>
      </c>
      <c r="D393" s="2">
        <v>3</v>
      </c>
      <c r="E393" s="2">
        <v>1</v>
      </c>
      <c r="F393" s="2">
        <v>3</v>
      </c>
      <c r="G393" s="3">
        <v>7</v>
      </c>
      <c r="H393" s="2" t="s">
        <v>125</v>
      </c>
      <c r="I393" s="2">
        <v>7</v>
      </c>
      <c r="J393" s="6" t="s">
        <v>145</v>
      </c>
      <c r="K393" s="2">
        <v>2</v>
      </c>
      <c r="L393" s="2">
        <v>0</v>
      </c>
      <c r="M393" s="3" t="s">
        <v>279</v>
      </c>
      <c r="N393" s="2">
        <v>588.02599999999995</v>
      </c>
      <c r="O393">
        <v>0.112</v>
      </c>
      <c r="P393">
        <v>2E-3</v>
      </c>
    </row>
    <row r="394" spans="1:16" x14ac:dyDescent="0.35">
      <c r="A394" s="2">
        <v>1.1700999999999999</v>
      </c>
      <c r="B394" s="2">
        <v>1</v>
      </c>
      <c r="C394" s="2">
        <v>2</v>
      </c>
      <c r="D394" s="2">
        <v>3</v>
      </c>
      <c r="E394" s="2">
        <v>1</v>
      </c>
      <c r="F394" s="2">
        <v>3</v>
      </c>
      <c r="G394" s="3">
        <v>7</v>
      </c>
      <c r="H394" s="2" t="s">
        <v>125</v>
      </c>
      <c r="I394" s="2">
        <v>7</v>
      </c>
      <c r="J394" s="6" t="s">
        <v>145</v>
      </c>
      <c r="K394" s="2">
        <v>3</v>
      </c>
      <c r="L394" s="2">
        <v>1</v>
      </c>
      <c r="M394" s="3" t="s">
        <v>302</v>
      </c>
      <c r="N394" s="2">
        <v>56.692999999999998</v>
      </c>
      <c r="O394">
        <v>0.87</v>
      </c>
      <c r="P394">
        <v>8.0000000000000002E-3</v>
      </c>
    </row>
    <row r="395" spans="1:16" x14ac:dyDescent="0.35">
      <c r="A395" s="2">
        <v>1.1700999999999999</v>
      </c>
      <c r="B395" s="2">
        <v>1</v>
      </c>
      <c r="C395" s="2">
        <v>2</v>
      </c>
      <c r="D395" s="2">
        <v>3</v>
      </c>
      <c r="E395" s="2">
        <v>1</v>
      </c>
      <c r="F395" s="2">
        <v>3</v>
      </c>
      <c r="G395" s="3">
        <v>7</v>
      </c>
      <c r="H395" s="2" t="s">
        <v>125</v>
      </c>
      <c r="I395" s="2">
        <v>7</v>
      </c>
      <c r="J395" s="6" t="s">
        <v>145</v>
      </c>
      <c r="K395" s="2">
        <v>4</v>
      </c>
      <c r="L395" s="2">
        <v>1</v>
      </c>
      <c r="M395" s="3" t="s">
        <v>304</v>
      </c>
      <c r="N395" s="2">
        <v>56.692999999999998</v>
      </c>
      <c r="O395">
        <v>0.98</v>
      </c>
      <c r="P395">
        <v>6.0000000000000001E-3</v>
      </c>
    </row>
    <row r="396" spans="1:16" x14ac:dyDescent="0.35">
      <c r="A396" s="2">
        <v>1.1700999999999999</v>
      </c>
      <c r="B396" s="2">
        <v>1</v>
      </c>
      <c r="C396" s="2">
        <v>2</v>
      </c>
      <c r="D396" s="2">
        <v>3</v>
      </c>
      <c r="E396" s="2">
        <v>1</v>
      </c>
      <c r="F396" s="2">
        <v>3</v>
      </c>
      <c r="G396" s="3">
        <v>7</v>
      </c>
      <c r="H396" s="2" t="s">
        <v>125</v>
      </c>
      <c r="I396" s="2">
        <v>7</v>
      </c>
      <c r="J396" s="6" t="s">
        <v>145</v>
      </c>
      <c r="K396" s="2">
        <v>5</v>
      </c>
      <c r="L396" s="2">
        <v>1</v>
      </c>
      <c r="M396" s="3" t="s">
        <v>331</v>
      </c>
      <c r="N396" s="2">
        <v>70.099999999999994</v>
      </c>
      <c r="O396">
        <v>0.01</v>
      </c>
      <c r="P396">
        <v>1.2999999999999999E-2</v>
      </c>
    </row>
    <row r="397" spans="1:16" x14ac:dyDescent="0.35">
      <c r="A397" s="2">
        <v>1.1700999999999999</v>
      </c>
      <c r="B397" s="2">
        <v>1</v>
      </c>
      <c r="C397" s="2">
        <v>2</v>
      </c>
      <c r="D397" s="2">
        <v>3</v>
      </c>
      <c r="E397" s="2">
        <v>1</v>
      </c>
      <c r="F397" s="2">
        <v>3</v>
      </c>
      <c r="G397" s="3">
        <v>7</v>
      </c>
      <c r="H397" s="2" t="s">
        <v>125</v>
      </c>
      <c r="I397" s="2">
        <v>7</v>
      </c>
      <c r="J397" s="6" t="s">
        <v>145</v>
      </c>
      <c r="K397" s="2">
        <v>6</v>
      </c>
      <c r="L397" s="2">
        <v>1</v>
      </c>
      <c r="M397" s="3" t="s">
        <v>331</v>
      </c>
      <c r="N397" s="2">
        <v>70.099999999999994</v>
      </c>
      <c r="O397">
        <v>0.01</v>
      </c>
      <c r="P397">
        <v>1.2999999999999999E-2</v>
      </c>
    </row>
    <row r="398" spans="1:16" x14ac:dyDescent="0.35">
      <c r="A398" s="2">
        <v>1.1700999999999999</v>
      </c>
      <c r="B398" s="2">
        <v>1</v>
      </c>
      <c r="C398" s="2">
        <v>2</v>
      </c>
      <c r="D398" s="2">
        <v>3</v>
      </c>
      <c r="E398" s="2">
        <v>1</v>
      </c>
      <c r="F398" s="2">
        <v>3</v>
      </c>
      <c r="G398" s="3">
        <v>7</v>
      </c>
      <c r="H398" s="3" t="s">
        <v>126</v>
      </c>
      <c r="I398" s="3">
        <v>8</v>
      </c>
      <c r="J398" s="7" t="s">
        <v>146</v>
      </c>
      <c r="K398" s="3">
        <v>1</v>
      </c>
      <c r="L398" s="3">
        <v>0</v>
      </c>
      <c r="M398" s="3" t="s">
        <v>279</v>
      </c>
      <c r="N398" s="3">
        <v>593.84100000000001</v>
      </c>
      <c r="O398">
        <v>0.112</v>
      </c>
      <c r="P398">
        <v>2E-3</v>
      </c>
    </row>
    <row r="399" spans="1:16" x14ac:dyDescent="0.35">
      <c r="A399" s="2">
        <v>1.1700999999999999</v>
      </c>
      <c r="B399" s="2">
        <v>1</v>
      </c>
      <c r="C399" s="2">
        <v>2</v>
      </c>
      <c r="D399" s="2">
        <v>3</v>
      </c>
      <c r="E399" s="2">
        <v>1</v>
      </c>
      <c r="F399" s="2">
        <v>3</v>
      </c>
      <c r="G399" s="3">
        <v>7</v>
      </c>
      <c r="H399" s="3" t="s">
        <v>126</v>
      </c>
      <c r="I399" s="3">
        <v>8</v>
      </c>
      <c r="J399" s="7" t="s">
        <v>146</v>
      </c>
      <c r="K399" s="3">
        <v>2</v>
      </c>
      <c r="L399" s="3">
        <v>0</v>
      </c>
      <c r="M399" s="3" t="s">
        <v>283</v>
      </c>
      <c r="N399" s="3">
        <v>593.84100000000001</v>
      </c>
      <c r="O399">
        <v>0.09</v>
      </c>
      <c r="P399">
        <v>4.0000000000000001E-3</v>
      </c>
    </row>
    <row r="400" spans="1:16" x14ac:dyDescent="0.35">
      <c r="A400" s="2">
        <v>1.1700999999999999</v>
      </c>
      <c r="B400" s="2">
        <v>1</v>
      </c>
      <c r="C400" s="2">
        <v>2</v>
      </c>
      <c r="D400" s="2">
        <v>3</v>
      </c>
      <c r="E400" s="2">
        <v>1</v>
      </c>
      <c r="F400" s="2">
        <v>3</v>
      </c>
      <c r="G400" s="3">
        <v>7</v>
      </c>
      <c r="H400" s="3" t="s">
        <v>126</v>
      </c>
      <c r="I400" s="3">
        <v>8</v>
      </c>
      <c r="J400" s="7" t="s">
        <v>146</v>
      </c>
      <c r="K400" s="3">
        <v>3</v>
      </c>
      <c r="L400" s="3">
        <v>1</v>
      </c>
      <c r="M400" s="3" t="s">
        <v>302</v>
      </c>
      <c r="N400" s="3">
        <v>159.63999999999999</v>
      </c>
      <c r="O400">
        <v>0.87</v>
      </c>
      <c r="P400">
        <v>8.0000000000000002E-3</v>
      </c>
    </row>
    <row r="401" spans="1:16" x14ac:dyDescent="0.35">
      <c r="A401" s="2">
        <v>1.1700999999999999</v>
      </c>
      <c r="B401" s="2">
        <v>1</v>
      </c>
      <c r="C401" s="2">
        <v>2</v>
      </c>
      <c r="D401" s="2">
        <v>3</v>
      </c>
      <c r="E401" s="2">
        <v>1</v>
      </c>
      <c r="F401" s="2">
        <v>3</v>
      </c>
      <c r="G401" s="3">
        <v>7</v>
      </c>
      <c r="H401" s="3" t="s">
        <v>126</v>
      </c>
      <c r="I401" s="3">
        <v>8</v>
      </c>
      <c r="J401" s="7" t="s">
        <v>146</v>
      </c>
      <c r="K401" s="3">
        <v>4</v>
      </c>
      <c r="L401" s="3">
        <v>1</v>
      </c>
      <c r="M401" s="3" t="s">
        <v>343</v>
      </c>
      <c r="N401" s="3">
        <v>159.63999999999999</v>
      </c>
      <c r="O401">
        <v>0.04</v>
      </c>
      <c r="P401">
        <v>3.3000000000000002E-2</v>
      </c>
    </row>
    <row r="402" spans="1:16" x14ac:dyDescent="0.35">
      <c r="A402" s="2">
        <v>1.1700999999999999</v>
      </c>
      <c r="B402" s="2">
        <v>1</v>
      </c>
      <c r="C402" s="2">
        <v>2</v>
      </c>
      <c r="D402" s="2">
        <v>3</v>
      </c>
      <c r="E402" s="2">
        <v>1</v>
      </c>
      <c r="F402" s="2">
        <v>3</v>
      </c>
      <c r="G402" s="3">
        <v>7</v>
      </c>
      <c r="H402" s="3" t="s">
        <v>126</v>
      </c>
      <c r="I402" s="3">
        <v>8</v>
      </c>
      <c r="J402" s="7" t="s">
        <v>146</v>
      </c>
      <c r="K402" s="3">
        <v>5</v>
      </c>
      <c r="L402" s="3">
        <v>1</v>
      </c>
      <c r="M402" s="3" t="s">
        <v>331</v>
      </c>
      <c r="N402" s="3">
        <v>40.738999999999997</v>
      </c>
      <c r="O402">
        <v>0.01</v>
      </c>
      <c r="P402">
        <v>1.2999999999999999E-2</v>
      </c>
    </row>
    <row r="403" spans="1:16" x14ac:dyDescent="0.35">
      <c r="A403" s="2">
        <v>1.1700999999999999</v>
      </c>
      <c r="B403" s="2">
        <v>1</v>
      </c>
      <c r="C403" s="2">
        <v>2</v>
      </c>
      <c r="D403" s="2">
        <v>3</v>
      </c>
      <c r="E403" s="2">
        <v>1</v>
      </c>
      <c r="F403" s="2">
        <v>3</v>
      </c>
      <c r="G403" s="3">
        <v>7</v>
      </c>
      <c r="H403" s="3" t="s">
        <v>126</v>
      </c>
      <c r="I403" s="3">
        <v>8</v>
      </c>
      <c r="J403" s="7" t="s">
        <v>146</v>
      </c>
      <c r="K403" s="3">
        <v>6</v>
      </c>
      <c r="L403" s="3">
        <v>1</v>
      </c>
      <c r="M403" s="3" t="s">
        <v>331</v>
      </c>
      <c r="N403" s="3">
        <v>40.738999999999997</v>
      </c>
      <c r="O403">
        <v>0.01</v>
      </c>
      <c r="P403">
        <v>1.2999999999999999E-2</v>
      </c>
    </row>
    <row r="404" spans="1:16" x14ac:dyDescent="0.35">
      <c r="A404" s="2">
        <v>1.1700999999999999</v>
      </c>
      <c r="B404" s="2">
        <v>1</v>
      </c>
      <c r="C404" s="2">
        <v>2</v>
      </c>
      <c r="D404" s="2">
        <v>3</v>
      </c>
      <c r="E404" s="2">
        <v>1</v>
      </c>
      <c r="F404" s="2">
        <v>3</v>
      </c>
      <c r="G404" s="3">
        <v>7</v>
      </c>
      <c r="H404" s="2" t="s">
        <v>127</v>
      </c>
      <c r="I404" s="2">
        <v>9</v>
      </c>
      <c r="J404" s="6" t="s">
        <v>147</v>
      </c>
      <c r="K404" s="2">
        <v>1</v>
      </c>
      <c r="L404" s="2">
        <v>1</v>
      </c>
      <c r="M404" s="3" t="s">
        <v>279</v>
      </c>
      <c r="N404" s="2">
        <v>53.646000000000001</v>
      </c>
      <c r="O404">
        <v>0.112</v>
      </c>
      <c r="P404">
        <v>2E-3</v>
      </c>
    </row>
    <row r="405" spans="1:16" x14ac:dyDescent="0.35">
      <c r="A405" s="2">
        <v>1.1700999999999999</v>
      </c>
      <c r="B405" s="2">
        <v>1</v>
      </c>
      <c r="C405" s="2">
        <v>2</v>
      </c>
      <c r="D405" s="2">
        <v>3</v>
      </c>
      <c r="E405" s="2">
        <v>1</v>
      </c>
      <c r="F405" s="2">
        <v>3</v>
      </c>
      <c r="G405" s="3">
        <v>7</v>
      </c>
      <c r="H405" s="2" t="s">
        <v>127</v>
      </c>
      <c r="I405" s="2">
        <v>9</v>
      </c>
      <c r="J405" s="6" t="s">
        <v>147</v>
      </c>
      <c r="K405" s="2">
        <v>2</v>
      </c>
      <c r="L405" s="2">
        <v>1</v>
      </c>
      <c r="M405" s="3" t="s">
        <v>270</v>
      </c>
      <c r="N405" s="2">
        <v>53.646000000000001</v>
      </c>
      <c r="O405">
        <v>0.16600000000000001</v>
      </c>
      <c r="P405">
        <v>4.0000000000000001E-3</v>
      </c>
    </row>
    <row r="406" spans="1:16" x14ac:dyDescent="0.35">
      <c r="A406" s="2">
        <v>1.1700999999999999</v>
      </c>
      <c r="B406" s="2">
        <v>1</v>
      </c>
      <c r="C406" s="2">
        <v>2</v>
      </c>
      <c r="D406" s="2">
        <v>3</v>
      </c>
      <c r="E406" s="2">
        <v>1</v>
      </c>
      <c r="F406" s="2">
        <v>3</v>
      </c>
      <c r="G406" s="3">
        <v>7</v>
      </c>
      <c r="H406" s="2" t="s">
        <v>127</v>
      </c>
      <c r="I406" s="2">
        <v>9</v>
      </c>
      <c r="J406" s="6" t="s">
        <v>147</v>
      </c>
      <c r="K406" s="2">
        <v>3</v>
      </c>
      <c r="L406" s="2">
        <v>0</v>
      </c>
      <c r="M406" s="3" t="s">
        <v>283</v>
      </c>
      <c r="N406" s="2">
        <v>548.57899999999995</v>
      </c>
      <c r="O406">
        <v>0.09</v>
      </c>
      <c r="P406">
        <v>4.0000000000000001E-3</v>
      </c>
    </row>
    <row r="407" spans="1:16" x14ac:dyDescent="0.35">
      <c r="A407" s="2">
        <v>1.1700999999999999</v>
      </c>
      <c r="B407" s="2">
        <v>1</v>
      </c>
      <c r="C407" s="2">
        <v>2</v>
      </c>
      <c r="D407" s="2">
        <v>3</v>
      </c>
      <c r="E407" s="2">
        <v>1</v>
      </c>
      <c r="F407" s="2">
        <v>3</v>
      </c>
      <c r="G407" s="3">
        <v>7</v>
      </c>
      <c r="H407" s="2" t="s">
        <v>127</v>
      </c>
      <c r="I407" s="2">
        <v>9</v>
      </c>
      <c r="J407" s="6" t="s">
        <v>147</v>
      </c>
      <c r="K407" s="2">
        <v>4</v>
      </c>
      <c r="L407" s="2">
        <v>0</v>
      </c>
      <c r="M407" s="3" t="s">
        <v>338</v>
      </c>
      <c r="N407" s="2">
        <v>652.96799999999996</v>
      </c>
      <c r="O407">
        <v>0.08</v>
      </c>
      <c r="P407">
        <v>3.5000000000000003E-2</v>
      </c>
    </row>
    <row r="408" spans="1:16" x14ac:dyDescent="0.35">
      <c r="A408" s="2">
        <v>1.1700999999999999</v>
      </c>
      <c r="B408" s="2">
        <v>1</v>
      </c>
      <c r="C408" s="2">
        <v>2</v>
      </c>
      <c r="D408" s="2">
        <v>3</v>
      </c>
      <c r="E408" s="2">
        <v>1</v>
      </c>
      <c r="F408" s="2">
        <v>3</v>
      </c>
      <c r="G408" s="3">
        <v>7</v>
      </c>
      <c r="H408" s="2" t="s">
        <v>127</v>
      </c>
      <c r="I408" s="2">
        <v>9</v>
      </c>
      <c r="J408" s="6" t="s">
        <v>147</v>
      </c>
      <c r="K408" s="2">
        <v>5</v>
      </c>
      <c r="L408" s="2">
        <v>1</v>
      </c>
      <c r="M408" s="3" t="s">
        <v>331</v>
      </c>
      <c r="N408" s="2">
        <v>22.562999999999999</v>
      </c>
      <c r="O408">
        <v>0.01</v>
      </c>
      <c r="P408">
        <v>1.2999999999999999E-2</v>
      </c>
    </row>
    <row r="409" spans="1:16" x14ac:dyDescent="0.35">
      <c r="A409" s="2">
        <v>1.1700999999999999</v>
      </c>
      <c r="B409" s="2">
        <v>1</v>
      </c>
      <c r="C409" s="2">
        <v>2</v>
      </c>
      <c r="D409" s="2">
        <v>3</v>
      </c>
      <c r="E409" s="2">
        <v>1</v>
      </c>
      <c r="F409" s="2">
        <v>3</v>
      </c>
      <c r="G409" s="3">
        <v>7</v>
      </c>
      <c r="H409" s="2" t="s">
        <v>127</v>
      </c>
      <c r="I409" s="2">
        <v>9</v>
      </c>
      <c r="J409" s="6" t="s">
        <v>147</v>
      </c>
      <c r="K409" s="2">
        <v>6</v>
      </c>
      <c r="L409" s="2">
        <v>1</v>
      </c>
      <c r="M409" s="3" t="s">
        <v>331</v>
      </c>
      <c r="N409" s="2">
        <v>22.562999999999999</v>
      </c>
      <c r="O409">
        <v>0.01</v>
      </c>
      <c r="P409">
        <v>1.2999999999999999E-2</v>
      </c>
    </row>
    <row r="410" spans="1:16" x14ac:dyDescent="0.35">
      <c r="A410" s="2">
        <v>1.1700999999999999</v>
      </c>
      <c r="B410" s="2">
        <v>1</v>
      </c>
      <c r="C410" s="2">
        <v>2</v>
      </c>
      <c r="D410" s="2">
        <v>3</v>
      </c>
      <c r="E410" s="2">
        <v>1</v>
      </c>
      <c r="F410" s="2">
        <v>3</v>
      </c>
      <c r="G410" s="3">
        <v>7</v>
      </c>
      <c r="H410" s="3" t="s">
        <v>128</v>
      </c>
      <c r="I410" s="3">
        <v>10</v>
      </c>
      <c r="J410" s="7" t="s">
        <v>148</v>
      </c>
      <c r="K410" s="3">
        <v>1</v>
      </c>
      <c r="L410" s="3">
        <v>0</v>
      </c>
      <c r="M410" s="3" t="s">
        <v>279</v>
      </c>
      <c r="N410" s="3">
        <v>630.64400000000001</v>
      </c>
      <c r="O410">
        <v>0.112</v>
      </c>
      <c r="P410">
        <v>2E-3</v>
      </c>
    </row>
    <row r="411" spans="1:16" x14ac:dyDescent="0.35">
      <c r="A411" s="2">
        <v>1.1700999999999999</v>
      </c>
      <c r="B411" s="2">
        <v>1</v>
      </c>
      <c r="C411" s="2">
        <v>2</v>
      </c>
      <c r="D411" s="2">
        <v>3</v>
      </c>
      <c r="E411" s="2">
        <v>1</v>
      </c>
      <c r="F411" s="2">
        <v>3</v>
      </c>
      <c r="G411" s="3">
        <v>7</v>
      </c>
      <c r="H411" s="3" t="s">
        <v>128</v>
      </c>
      <c r="I411" s="3">
        <v>10</v>
      </c>
      <c r="J411" s="7" t="s">
        <v>148</v>
      </c>
      <c r="K411" s="3">
        <v>2</v>
      </c>
      <c r="L411" s="3">
        <v>0</v>
      </c>
      <c r="M411" s="3" t="s">
        <v>307</v>
      </c>
      <c r="N411" s="3">
        <v>630.64400000000001</v>
      </c>
      <c r="O411">
        <v>0.13</v>
      </c>
      <c r="P411">
        <v>2.0999999999999999E-3</v>
      </c>
    </row>
    <row r="412" spans="1:16" x14ac:dyDescent="0.35">
      <c r="A412" s="2">
        <v>1.1700999999999999</v>
      </c>
      <c r="B412" s="2">
        <v>1</v>
      </c>
      <c r="C412" s="2">
        <v>2</v>
      </c>
      <c r="D412" s="2">
        <v>3</v>
      </c>
      <c r="E412" s="2">
        <v>1</v>
      </c>
      <c r="F412" s="2">
        <v>3</v>
      </c>
      <c r="G412" s="3">
        <v>7</v>
      </c>
      <c r="H412" s="3" t="s">
        <v>128</v>
      </c>
      <c r="I412" s="3">
        <v>10</v>
      </c>
      <c r="J412" s="7" t="s">
        <v>148</v>
      </c>
      <c r="K412" s="3">
        <v>3</v>
      </c>
      <c r="L412" s="3">
        <v>0</v>
      </c>
      <c r="M412" s="3" t="s">
        <v>277</v>
      </c>
      <c r="N412" s="3">
        <v>248.65100000000001</v>
      </c>
      <c r="O412">
        <v>0.91</v>
      </c>
      <c r="P412">
        <v>3.5000000000000003E-2</v>
      </c>
    </row>
    <row r="413" spans="1:16" x14ac:dyDescent="0.35">
      <c r="A413" s="2">
        <v>1.1700999999999999</v>
      </c>
      <c r="B413" s="2">
        <v>1</v>
      </c>
      <c r="C413" s="2">
        <v>2</v>
      </c>
      <c r="D413" s="2">
        <v>3</v>
      </c>
      <c r="E413" s="2">
        <v>1</v>
      </c>
      <c r="F413" s="2">
        <v>3</v>
      </c>
      <c r="G413" s="3">
        <v>7</v>
      </c>
      <c r="H413" s="3" t="s">
        <v>128</v>
      </c>
      <c r="I413" s="3">
        <v>10</v>
      </c>
      <c r="J413" s="7" t="s">
        <v>148</v>
      </c>
      <c r="K413" s="3">
        <v>4</v>
      </c>
      <c r="L413" s="3">
        <v>0</v>
      </c>
      <c r="M413" s="3" t="s">
        <v>341</v>
      </c>
      <c r="N413" s="3">
        <v>248.65100000000001</v>
      </c>
      <c r="O413">
        <v>0.98</v>
      </c>
      <c r="P413">
        <v>2.4E-2</v>
      </c>
    </row>
    <row r="414" spans="1:16" x14ac:dyDescent="0.35">
      <c r="A414" s="2">
        <v>1.1700999999999999</v>
      </c>
      <c r="B414" s="2">
        <v>1</v>
      </c>
      <c r="C414" s="2">
        <v>2</v>
      </c>
      <c r="D414" s="2">
        <v>3</v>
      </c>
      <c r="E414" s="2">
        <v>1</v>
      </c>
      <c r="F414" s="2">
        <v>3</v>
      </c>
      <c r="G414" s="3">
        <v>7</v>
      </c>
      <c r="H414" s="3" t="s">
        <v>128</v>
      </c>
      <c r="I414" s="3">
        <v>10</v>
      </c>
      <c r="J414" s="7" t="s">
        <v>148</v>
      </c>
      <c r="K414" s="3">
        <v>5</v>
      </c>
      <c r="L414" s="3">
        <v>1</v>
      </c>
      <c r="M414" s="3" t="s">
        <v>331</v>
      </c>
      <c r="N414" s="3">
        <v>52.472999999999999</v>
      </c>
      <c r="O414">
        <v>0.01</v>
      </c>
      <c r="P414">
        <v>1.2999999999999999E-2</v>
      </c>
    </row>
    <row r="415" spans="1:16" x14ac:dyDescent="0.35">
      <c r="A415" s="2">
        <v>1.1700999999999999</v>
      </c>
      <c r="B415" s="2">
        <v>1</v>
      </c>
      <c r="C415" s="2">
        <v>2</v>
      </c>
      <c r="D415" s="2">
        <v>3</v>
      </c>
      <c r="E415" s="2">
        <v>1</v>
      </c>
      <c r="F415" s="2">
        <v>3</v>
      </c>
      <c r="G415" s="3">
        <v>7</v>
      </c>
      <c r="H415" s="3" t="s">
        <v>128</v>
      </c>
      <c r="I415" s="3">
        <v>10</v>
      </c>
      <c r="J415" s="7" t="s">
        <v>148</v>
      </c>
      <c r="K415" s="3">
        <v>6</v>
      </c>
      <c r="L415" s="3">
        <v>1</v>
      </c>
      <c r="M415" s="3" t="s">
        <v>331</v>
      </c>
      <c r="N415" s="3">
        <v>52.472999999999999</v>
      </c>
      <c r="O415">
        <v>0.01</v>
      </c>
      <c r="P415">
        <v>1.2999999999999999E-2</v>
      </c>
    </row>
    <row r="416" spans="1:16" x14ac:dyDescent="0.35">
      <c r="A416" s="2">
        <v>1.1700999999999999</v>
      </c>
      <c r="B416" s="2">
        <v>1</v>
      </c>
      <c r="C416" s="2">
        <v>2</v>
      </c>
      <c r="D416" s="2">
        <v>4</v>
      </c>
      <c r="E416" s="2">
        <v>1</v>
      </c>
      <c r="F416" s="2">
        <v>2</v>
      </c>
      <c r="G416" s="2">
        <v>8</v>
      </c>
      <c r="H416" s="2" t="s">
        <v>119</v>
      </c>
      <c r="I416" s="2">
        <v>1</v>
      </c>
      <c r="J416" s="6" t="s">
        <v>29</v>
      </c>
      <c r="K416" s="2">
        <v>1</v>
      </c>
      <c r="L416" s="2">
        <v>1</v>
      </c>
      <c r="M416" s="3" t="s">
        <v>279</v>
      </c>
      <c r="N416" s="2">
        <v>32.695</v>
      </c>
      <c r="O416">
        <v>0.112</v>
      </c>
      <c r="P416">
        <v>2E-3</v>
      </c>
    </row>
    <row r="417" spans="1:16" x14ac:dyDescent="0.35">
      <c r="A417" s="2">
        <v>1.1700999999999999</v>
      </c>
      <c r="B417" s="2">
        <v>1</v>
      </c>
      <c r="C417" s="2">
        <v>2</v>
      </c>
      <c r="D417" s="2">
        <v>4</v>
      </c>
      <c r="E417" s="2">
        <v>1</v>
      </c>
      <c r="F417" s="2">
        <v>2</v>
      </c>
      <c r="G417" s="2">
        <v>8</v>
      </c>
      <c r="H417" s="2" t="s">
        <v>119</v>
      </c>
      <c r="I417" s="2">
        <v>1</v>
      </c>
      <c r="J417" s="6" t="s">
        <v>29</v>
      </c>
      <c r="K417" s="2">
        <v>2</v>
      </c>
      <c r="L417" s="2">
        <v>1</v>
      </c>
      <c r="M417" s="3" t="s">
        <v>279</v>
      </c>
      <c r="N417" s="2">
        <v>32.695</v>
      </c>
      <c r="O417">
        <v>0.112</v>
      </c>
      <c r="P417">
        <v>2E-3</v>
      </c>
    </row>
    <row r="418" spans="1:16" x14ac:dyDescent="0.35">
      <c r="A418" s="2">
        <v>1.1700999999999999</v>
      </c>
      <c r="B418" s="2">
        <v>1</v>
      </c>
      <c r="C418" s="2">
        <v>2</v>
      </c>
      <c r="D418" s="2">
        <v>4</v>
      </c>
      <c r="E418" s="2">
        <v>1</v>
      </c>
      <c r="F418" s="2">
        <v>2</v>
      </c>
      <c r="G418" s="2">
        <v>8</v>
      </c>
      <c r="H418" s="2" t="s">
        <v>119</v>
      </c>
      <c r="I418" s="2">
        <v>1</v>
      </c>
      <c r="J418" s="6" t="s">
        <v>29</v>
      </c>
      <c r="K418" s="2">
        <v>3</v>
      </c>
      <c r="L418" s="2">
        <v>1</v>
      </c>
      <c r="M418" s="3" t="s">
        <v>270</v>
      </c>
      <c r="N418" s="2">
        <v>36.664000000000001</v>
      </c>
      <c r="O418">
        <v>0.16600000000000001</v>
      </c>
      <c r="P418">
        <v>4.0000000000000001E-3</v>
      </c>
    </row>
    <row r="419" spans="1:16" x14ac:dyDescent="0.35">
      <c r="A419" s="2">
        <v>1.1700999999999999</v>
      </c>
      <c r="B419" s="2">
        <v>1</v>
      </c>
      <c r="C419" s="2">
        <v>2</v>
      </c>
      <c r="D419" s="2">
        <v>4</v>
      </c>
      <c r="E419" s="2">
        <v>1</v>
      </c>
      <c r="F419" s="2">
        <v>2</v>
      </c>
      <c r="G419" s="2">
        <v>8</v>
      </c>
      <c r="H419" s="2" t="s">
        <v>119</v>
      </c>
      <c r="I419" s="2">
        <v>1</v>
      </c>
      <c r="J419" s="6" t="s">
        <v>29</v>
      </c>
      <c r="K419" s="2">
        <v>4</v>
      </c>
      <c r="L419" s="2">
        <v>1</v>
      </c>
      <c r="M419" s="3" t="s">
        <v>270</v>
      </c>
      <c r="N419" s="2">
        <v>39.637999999999998</v>
      </c>
      <c r="O419">
        <v>0.16600000000000001</v>
      </c>
      <c r="P419">
        <v>4.0000000000000001E-3</v>
      </c>
    </row>
    <row r="420" spans="1:16" x14ac:dyDescent="0.35">
      <c r="A420" s="2">
        <v>1.1700999999999999</v>
      </c>
      <c r="B420" s="2">
        <v>1</v>
      </c>
      <c r="C420" s="2">
        <v>2</v>
      </c>
      <c r="D420" s="2">
        <v>4</v>
      </c>
      <c r="E420" s="2">
        <v>1</v>
      </c>
      <c r="F420" s="2">
        <v>2</v>
      </c>
      <c r="G420" s="2">
        <v>8</v>
      </c>
      <c r="H420" s="2" t="s">
        <v>119</v>
      </c>
      <c r="I420" s="2">
        <v>1</v>
      </c>
      <c r="J420" s="6" t="s">
        <v>29</v>
      </c>
      <c r="K420" s="2">
        <v>5</v>
      </c>
      <c r="L420" s="2">
        <v>0</v>
      </c>
      <c r="M420" s="3" t="s">
        <v>308</v>
      </c>
      <c r="N420" s="2">
        <v>669.04700000000003</v>
      </c>
      <c r="O420">
        <v>0.02</v>
      </c>
      <c r="P420">
        <v>1.9E-2</v>
      </c>
    </row>
    <row r="421" spans="1:16" x14ac:dyDescent="0.35">
      <c r="A421" s="2">
        <v>1.1700999999999999</v>
      </c>
      <c r="B421" s="2">
        <v>1</v>
      </c>
      <c r="C421" s="2">
        <v>2</v>
      </c>
      <c r="D421" s="2">
        <v>4</v>
      </c>
      <c r="E421" s="2">
        <v>1</v>
      </c>
      <c r="F421" s="2">
        <v>2</v>
      </c>
      <c r="G421" s="2">
        <v>8</v>
      </c>
      <c r="H421" s="2" t="s">
        <v>119</v>
      </c>
      <c r="I421" s="2">
        <v>1</v>
      </c>
      <c r="J421" s="6" t="s">
        <v>29</v>
      </c>
      <c r="K421" s="2">
        <v>6</v>
      </c>
      <c r="L421" s="2">
        <v>0</v>
      </c>
      <c r="M421" s="3" t="s">
        <v>344</v>
      </c>
      <c r="N421" s="2">
        <v>669.04700000000003</v>
      </c>
      <c r="O421">
        <v>0.04</v>
      </c>
      <c r="P421">
        <v>8.9999999999999993E-3</v>
      </c>
    </row>
    <row r="422" spans="1:16" x14ac:dyDescent="0.35">
      <c r="A422" s="2">
        <v>1.1700999999999999</v>
      </c>
      <c r="B422" s="2">
        <v>1</v>
      </c>
      <c r="C422" s="2">
        <v>2</v>
      </c>
      <c r="D422" s="2">
        <v>4</v>
      </c>
      <c r="E422" s="2">
        <v>1</v>
      </c>
      <c r="F422" s="2">
        <v>2</v>
      </c>
      <c r="G422" s="2">
        <v>8</v>
      </c>
      <c r="H422" s="3" t="s">
        <v>120</v>
      </c>
      <c r="I422" s="3">
        <v>2</v>
      </c>
      <c r="J422" s="7" t="s">
        <v>149</v>
      </c>
      <c r="K422" s="3">
        <v>1</v>
      </c>
      <c r="L422" s="3">
        <v>1</v>
      </c>
      <c r="M422" s="3" t="s">
        <v>284</v>
      </c>
      <c r="N422" s="3">
        <v>47.981000000000002</v>
      </c>
      <c r="O422">
        <v>0.11799999999999999</v>
      </c>
      <c r="P422">
        <v>2E-3</v>
      </c>
    </row>
    <row r="423" spans="1:16" x14ac:dyDescent="0.35">
      <c r="A423" s="2">
        <v>1.1700999999999999</v>
      </c>
      <c r="B423" s="2">
        <v>1</v>
      </c>
      <c r="C423" s="2">
        <v>2</v>
      </c>
      <c r="D423" s="2">
        <v>4</v>
      </c>
      <c r="E423" s="2">
        <v>1</v>
      </c>
      <c r="F423" s="2">
        <v>2</v>
      </c>
      <c r="G423" s="2">
        <v>8</v>
      </c>
      <c r="H423" s="3" t="s">
        <v>120</v>
      </c>
      <c r="I423" s="3">
        <v>2</v>
      </c>
      <c r="J423" s="7" t="s">
        <v>149</v>
      </c>
      <c r="K423" s="3">
        <v>2</v>
      </c>
      <c r="L423" s="3">
        <v>1</v>
      </c>
      <c r="M423" s="3" t="s">
        <v>284</v>
      </c>
      <c r="N423" s="3">
        <v>47.981000000000002</v>
      </c>
      <c r="O423">
        <v>0.11799999999999999</v>
      </c>
      <c r="P423">
        <v>2E-3</v>
      </c>
    </row>
    <row r="424" spans="1:16" x14ac:dyDescent="0.35">
      <c r="A424" s="2">
        <v>1.1700999999999999</v>
      </c>
      <c r="B424" s="2">
        <v>1</v>
      </c>
      <c r="C424" s="2">
        <v>2</v>
      </c>
      <c r="D424" s="2">
        <v>4</v>
      </c>
      <c r="E424" s="2">
        <v>1</v>
      </c>
      <c r="F424" s="2">
        <v>2</v>
      </c>
      <c r="G424" s="2">
        <v>8</v>
      </c>
      <c r="H424" s="3" t="s">
        <v>120</v>
      </c>
      <c r="I424" s="3">
        <v>2</v>
      </c>
      <c r="J424" s="7" t="s">
        <v>149</v>
      </c>
      <c r="K424" s="3">
        <v>3</v>
      </c>
      <c r="L424" s="3">
        <v>1</v>
      </c>
      <c r="M424" s="3" t="s">
        <v>320</v>
      </c>
      <c r="N424" s="3">
        <v>81.183000000000007</v>
      </c>
      <c r="O424">
        <v>9.2999999999999999E-2</v>
      </c>
      <c r="P424">
        <v>1.9E-3</v>
      </c>
    </row>
    <row r="425" spans="1:16" x14ac:dyDescent="0.35">
      <c r="A425" s="2">
        <v>1.1700999999999999</v>
      </c>
      <c r="B425" s="2">
        <v>1</v>
      </c>
      <c r="C425" s="2">
        <v>2</v>
      </c>
      <c r="D425" s="2">
        <v>4</v>
      </c>
      <c r="E425" s="2">
        <v>1</v>
      </c>
      <c r="F425" s="2">
        <v>2</v>
      </c>
      <c r="G425" s="2">
        <v>8</v>
      </c>
      <c r="H425" s="3" t="s">
        <v>120</v>
      </c>
      <c r="I425" s="3">
        <v>2</v>
      </c>
      <c r="J425" s="7" t="s">
        <v>149</v>
      </c>
      <c r="K425" s="3">
        <v>4</v>
      </c>
      <c r="L425" s="3">
        <v>0</v>
      </c>
      <c r="M425" s="3" t="s">
        <v>325</v>
      </c>
      <c r="N425" s="3">
        <v>495.279</v>
      </c>
      <c r="O425">
        <v>0.11</v>
      </c>
      <c r="P425">
        <v>1.7999999999999999E-2</v>
      </c>
    </row>
    <row r="426" spans="1:16" x14ac:dyDescent="0.35">
      <c r="A426" s="2">
        <v>1.1700999999999999</v>
      </c>
      <c r="B426" s="2">
        <v>1</v>
      </c>
      <c r="C426" s="2">
        <v>2</v>
      </c>
      <c r="D426" s="2">
        <v>4</v>
      </c>
      <c r="E426" s="2">
        <v>1</v>
      </c>
      <c r="F426" s="2">
        <v>2</v>
      </c>
      <c r="G426" s="2">
        <v>8</v>
      </c>
      <c r="H426" s="3" t="s">
        <v>120</v>
      </c>
      <c r="I426" s="3">
        <v>2</v>
      </c>
      <c r="J426" s="7" t="s">
        <v>149</v>
      </c>
      <c r="K426" s="3">
        <v>5</v>
      </c>
      <c r="L426" s="3">
        <v>1</v>
      </c>
      <c r="M426" s="3" t="s">
        <v>272</v>
      </c>
      <c r="N426" s="3">
        <v>156.46100000000001</v>
      </c>
      <c r="O426">
        <v>5.0000000000000001E-3</v>
      </c>
      <c r="P426">
        <v>1.4E-2</v>
      </c>
    </row>
    <row r="427" spans="1:16" x14ac:dyDescent="0.35">
      <c r="A427" s="2">
        <v>1.1700999999999999</v>
      </c>
      <c r="B427" s="2">
        <v>1</v>
      </c>
      <c r="C427" s="2">
        <v>2</v>
      </c>
      <c r="D427" s="2">
        <v>4</v>
      </c>
      <c r="E427" s="2">
        <v>1</v>
      </c>
      <c r="F427" s="2">
        <v>2</v>
      </c>
      <c r="G427" s="2">
        <v>8</v>
      </c>
      <c r="H427" s="3" t="s">
        <v>120</v>
      </c>
      <c r="I427" s="3">
        <v>2</v>
      </c>
      <c r="J427" s="7" t="s">
        <v>149</v>
      </c>
      <c r="K427" s="3">
        <v>6</v>
      </c>
      <c r="L427" s="3">
        <v>1</v>
      </c>
      <c r="M427" s="3" t="s">
        <v>331</v>
      </c>
      <c r="N427" s="3">
        <v>156.46100000000001</v>
      </c>
      <c r="O427">
        <v>0.01</v>
      </c>
      <c r="P427">
        <v>1.2999999999999999E-2</v>
      </c>
    </row>
    <row r="428" spans="1:16" x14ac:dyDescent="0.35">
      <c r="A428" s="2">
        <v>1.1700999999999999</v>
      </c>
      <c r="B428" s="2">
        <v>1</v>
      </c>
      <c r="C428" s="2">
        <v>2</v>
      </c>
      <c r="D428" s="2">
        <v>4</v>
      </c>
      <c r="E428" s="2">
        <v>1</v>
      </c>
      <c r="F428" s="2">
        <v>2</v>
      </c>
      <c r="G428" s="2">
        <v>8</v>
      </c>
      <c r="H428" s="2" t="s">
        <v>121</v>
      </c>
      <c r="I428" s="2">
        <v>3</v>
      </c>
      <c r="J428" s="6" t="s">
        <v>30</v>
      </c>
      <c r="K428" s="2">
        <v>1</v>
      </c>
      <c r="L428" s="2">
        <v>1</v>
      </c>
      <c r="M428" s="3" t="s">
        <v>326</v>
      </c>
      <c r="N428" s="2">
        <v>24.265999999999998</v>
      </c>
      <c r="O428">
        <v>0.61499999999999999</v>
      </c>
      <c r="P428">
        <v>4.0000000000000001E-3</v>
      </c>
    </row>
    <row r="429" spans="1:16" x14ac:dyDescent="0.35">
      <c r="A429" s="2">
        <v>1.1700999999999999</v>
      </c>
      <c r="B429" s="2">
        <v>1</v>
      </c>
      <c r="C429" s="2">
        <v>2</v>
      </c>
      <c r="D429" s="2">
        <v>4</v>
      </c>
      <c r="E429" s="2">
        <v>1</v>
      </c>
      <c r="F429" s="2">
        <v>2</v>
      </c>
      <c r="G429" s="2">
        <v>8</v>
      </c>
      <c r="H429" s="2" t="s">
        <v>121</v>
      </c>
      <c r="I429" s="2">
        <v>3</v>
      </c>
      <c r="J429" s="6" t="s">
        <v>30</v>
      </c>
      <c r="K429" s="2">
        <v>2</v>
      </c>
      <c r="L429" s="2">
        <v>1</v>
      </c>
      <c r="M429" s="3" t="s">
        <v>292</v>
      </c>
      <c r="N429" s="2">
        <v>24.265999999999998</v>
      </c>
      <c r="O429">
        <v>0.12</v>
      </c>
      <c r="P429">
        <v>3.3999999999999998E-3</v>
      </c>
    </row>
    <row r="430" spans="1:16" x14ac:dyDescent="0.35">
      <c r="A430" s="2">
        <v>1.1700999999999999</v>
      </c>
      <c r="B430" s="2">
        <v>1</v>
      </c>
      <c r="C430" s="2">
        <v>2</v>
      </c>
      <c r="D430" s="2">
        <v>4</v>
      </c>
      <c r="E430" s="2">
        <v>1</v>
      </c>
      <c r="F430" s="2">
        <v>2</v>
      </c>
      <c r="G430" s="2">
        <v>8</v>
      </c>
      <c r="H430" s="2" t="s">
        <v>121</v>
      </c>
      <c r="I430" s="2">
        <v>3</v>
      </c>
      <c r="J430" s="6" t="s">
        <v>30</v>
      </c>
      <c r="K430" s="2">
        <v>3</v>
      </c>
      <c r="L430" s="2">
        <v>0</v>
      </c>
      <c r="M430" s="3" t="s">
        <v>310</v>
      </c>
      <c r="N430" s="2">
        <v>483.815</v>
      </c>
      <c r="O430">
        <v>0.05</v>
      </c>
      <c r="P430">
        <v>2.4E-2</v>
      </c>
    </row>
    <row r="431" spans="1:16" x14ac:dyDescent="0.35">
      <c r="A431" s="2">
        <v>1.1700999999999999</v>
      </c>
      <c r="B431" s="2">
        <v>1</v>
      </c>
      <c r="C431" s="2">
        <v>2</v>
      </c>
      <c r="D431" s="2">
        <v>4</v>
      </c>
      <c r="E431" s="2">
        <v>1</v>
      </c>
      <c r="F431" s="2">
        <v>2</v>
      </c>
      <c r="G431" s="2">
        <v>8</v>
      </c>
      <c r="H431" s="2" t="s">
        <v>121</v>
      </c>
      <c r="I431" s="2">
        <v>3</v>
      </c>
      <c r="J431" s="6" t="s">
        <v>30</v>
      </c>
      <c r="K431" s="2">
        <v>4</v>
      </c>
      <c r="L431" s="2">
        <v>1</v>
      </c>
      <c r="M431" s="3" t="s">
        <v>334</v>
      </c>
      <c r="N431" s="2">
        <v>72.507999999999996</v>
      </c>
      <c r="O431">
        <v>0.06</v>
      </c>
      <c r="P431">
        <v>2.4E-2</v>
      </c>
    </row>
    <row r="432" spans="1:16" x14ac:dyDescent="0.35">
      <c r="A432" s="2">
        <v>1.1700999999999999</v>
      </c>
      <c r="B432" s="2">
        <v>1</v>
      </c>
      <c r="C432" s="2">
        <v>2</v>
      </c>
      <c r="D432" s="2">
        <v>4</v>
      </c>
      <c r="E432" s="2">
        <v>1</v>
      </c>
      <c r="F432" s="2">
        <v>2</v>
      </c>
      <c r="G432" s="2">
        <v>8</v>
      </c>
      <c r="H432" s="2" t="s">
        <v>121</v>
      </c>
      <c r="I432" s="2">
        <v>3</v>
      </c>
      <c r="J432" s="6" t="s">
        <v>30</v>
      </c>
      <c r="K432" s="2">
        <v>5</v>
      </c>
      <c r="L432" s="2">
        <v>1</v>
      </c>
      <c r="M432" s="3" t="s">
        <v>331</v>
      </c>
      <c r="N432" s="2">
        <v>12.632999999999999</v>
      </c>
      <c r="O432">
        <v>0.01</v>
      </c>
      <c r="P432">
        <v>1.2999999999999999E-2</v>
      </c>
    </row>
    <row r="433" spans="1:16" x14ac:dyDescent="0.35">
      <c r="A433" s="2">
        <v>1.1700999999999999</v>
      </c>
      <c r="B433" s="2">
        <v>1</v>
      </c>
      <c r="C433" s="2">
        <v>2</v>
      </c>
      <c r="D433" s="2">
        <v>4</v>
      </c>
      <c r="E433" s="2">
        <v>1</v>
      </c>
      <c r="F433" s="2">
        <v>2</v>
      </c>
      <c r="G433" s="2">
        <v>8</v>
      </c>
      <c r="H433" s="2" t="s">
        <v>121</v>
      </c>
      <c r="I433" s="2">
        <v>3</v>
      </c>
      <c r="J433" s="6" t="s">
        <v>30</v>
      </c>
      <c r="K433" s="2">
        <v>6</v>
      </c>
      <c r="L433" s="2">
        <v>1</v>
      </c>
      <c r="M433" s="3" t="s">
        <v>331</v>
      </c>
      <c r="N433" s="2">
        <v>12.632999999999999</v>
      </c>
      <c r="O433">
        <v>0.01</v>
      </c>
      <c r="P433">
        <v>1.2999999999999999E-2</v>
      </c>
    </row>
    <row r="434" spans="1:16" x14ac:dyDescent="0.35">
      <c r="A434" s="2">
        <v>1.1700999999999999</v>
      </c>
      <c r="B434" s="2">
        <v>1</v>
      </c>
      <c r="C434" s="2">
        <v>2</v>
      </c>
      <c r="D434" s="2">
        <v>4</v>
      </c>
      <c r="E434" s="2">
        <v>1</v>
      </c>
      <c r="F434" s="2">
        <v>2</v>
      </c>
      <c r="G434" s="2">
        <v>8</v>
      </c>
      <c r="H434" s="3" t="s">
        <v>122</v>
      </c>
      <c r="I434" s="3">
        <v>4</v>
      </c>
      <c r="J434" s="7" t="s">
        <v>150</v>
      </c>
      <c r="K434" s="3">
        <v>1</v>
      </c>
      <c r="L434" s="3">
        <v>0</v>
      </c>
      <c r="M434" s="3" t="s">
        <v>270</v>
      </c>
      <c r="N434" s="3">
        <v>222.97200000000001</v>
      </c>
      <c r="O434">
        <v>0.16600000000000001</v>
      </c>
      <c r="P434">
        <v>4.0000000000000001E-3</v>
      </c>
    </row>
    <row r="435" spans="1:16" x14ac:dyDescent="0.35">
      <c r="A435" s="2">
        <v>1.1700999999999999</v>
      </c>
      <c r="B435" s="2">
        <v>1</v>
      </c>
      <c r="C435" s="2">
        <v>2</v>
      </c>
      <c r="D435" s="2">
        <v>4</v>
      </c>
      <c r="E435" s="2">
        <v>1</v>
      </c>
      <c r="F435" s="2">
        <v>2</v>
      </c>
      <c r="G435" s="2">
        <v>8</v>
      </c>
      <c r="H435" s="3" t="s">
        <v>122</v>
      </c>
      <c r="I435" s="3">
        <v>4</v>
      </c>
      <c r="J435" s="7" t="s">
        <v>150</v>
      </c>
      <c r="K435" s="3">
        <v>2</v>
      </c>
      <c r="L435" s="3">
        <v>0</v>
      </c>
      <c r="M435" s="3" t="s">
        <v>288</v>
      </c>
      <c r="N435" s="3">
        <v>194.37100000000001</v>
      </c>
      <c r="O435">
        <v>0.88300000000000001</v>
      </c>
      <c r="P435">
        <v>4.0000000000000003E-5</v>
      </c>
    </row>
    <row r="436" spans="1:16" x14ac:dyDescent="0.35">
      <c r="A436" s="2">
        <v>1.1700999999999999</v>
      </c>
      <c r="B436" s="2">
        <v>1</v>
      </c>
      <c r="C436" s="2">
        <v>2</v>
      </c>
      <c r="D436" s="2">
        <v>4</v>
      </c>
      <c r="E436" s="2">
        <v>1</v>
      </c>
      <c r="F436" s="2">
        <v>2</v>
      </c>
      <c r="G436" s="2">
        <v>8</v>
      </c>
      <c r="H436" s="3" t="s">
        <v>122</v>
      </c>
      <c r="I436" s="3">
        <v>4</v>
      </c>
      <c r="J436" s="7" t="s">
        <v>150</v>
      </c>
      <c r="K436" s="3">
        <v>3</v>
      </c>
      <c r="L436" s="3">
        <v>0</v>
      </c>
      <c r="M436" s="3" t="s">
        <v>313</v>
      </c>
      <c r="N436" s="3">
        <v>194.37100000000001</v>
      </c>
      <c r="O436">
        <v>1.07</v>
      </c>
      <c r="P436">
        <v>2E-3</v>
      </c>
    </row>
    <row r="437" spans="1:16" x14ac:dyDescent="0.35">
      <c r="A437" s="2">
        <v>1.1700999999999999</v>
      </c>
      <c r="B437" s="2">
        <v>1</v>
      </c>
      <c r="C437" s="2">
        <v>2</v>
      </c>
      <c r="D437" s="2">
        <v>4</v>
      </c>
      <c r="E437" s="2">
        <v>1</v>
      </c>
      <c r="F437" s="2">
        <v>2</v>
      </c>
      <c r="G437" s="2">
        <v>8</v>
      </c>
      <c r="H437" s="3" t="s">
        <v>122</v>
      </c>
      <c r="I437" s="3">
        <v>4</v>
      </c>
      <c r="J437" s="7" t="s">
        <v>150</v>
      </c>
      <c r="K437" s="3">
        <v>4</v>
      </c>
      <c r="L437" s="3">
        <v>1</v>
      </c>
      <c r="M437" s="3" t="s">
        <v>301</v>
      </c>
      <c r="N437" s="3">
        <v>21.596</v>
      </c>
      <c r="O437">
        <v>0.42</v>
      </c>
      <c r="P437">
        <v>0.03</v>
      </c>
    </row>
    <row r="438" spans="1:16" x14ac:dyDescent="0.35">
      <c r="A438" s="2">
        <v>1.1700999999999999</v>
      </c>
      <c r="B438" s="2">
        <v>1</v>
      </c>
      <c r="C438" s="2">
        <v>2</v>
      </c>
      <c r="D438" s="2">
        <v>4</v>
      </c>
      <c r="E438" s="2">
        <v>1</v>
      </c>
      <c r="F438" s="2">
        <v>2</v>
      </c>
      <c r="G438" s="2">
        <v>8</v>
      </c>
      <c r="H438" s="3" t="s">
        <v>122</v>
      </c>
      <c r="I438" s="3">
        <v>4</v>
      </c>
      <c r="J438" s="7" t="s">
        <v>150</v>
      </c>
      <c r="K438" s="3">
        <v>5</v>
      </c>
      <c r="L438" s="3">
        <v>1</v>
      </c>
      <c r="M438" s="3" t="s">
        <v>300</v>
      </c>
      <c r="N438" s="3">
        <v>21.596</v>
      </c>
      <c r="O438">
        <v>0.05</v>
      </c>
      <c r="P438">
        <v>0.04</v>
      </c>
    </row>
    <row r="439" spans="1:16" x14ac:dyDescent="0.35">
      <c r="A439" s="2">
        <v>1.1700999999999999</v>
      </c>
      <c r="B439" s="2">
        <v>1</v>
      </c>
      <c r="C439" s="2">
        <v>2</v>
      </c>
      <c r="D439" s="2">
        <v>4</v>
      </c>
      <c r="E439" s="2">
        <v>1</v>
      </c>
      <c r="F439" s="2">
        <v>2</v>
      </c>
      <c r="G439" s="2">
        <v>8</v>
      </c>
      <c r="H439" s="3" t="s">
        <v>122</v>
      </c>
      <c r="I439" s="3">
        <v>4</v>
      </c>
      <c r="J439" s="7" t="s">
        <v>150</v>
      </c>
      <c r="K439" s="3">
        <v>6</v>
      </c>
      <c r="L439" s="3">
        <v>0</v>
      </c>
      <c r="M439" s="3" t="s">
        <v>331</v>
      </c>
      <c r="N439" s="3">
        <v>534.36599999999999</v>
      </c>
      <c r="O439">
        <v>0.01</v>
      </c>
      <c r="P439">
        <v>1.2999999999999999E-2</v>
      </c>
    </row>
    <row r="440" spans="1:16" x14ac:dyDescent="0.35">
      <c r="A440" s="2">
        <v>1.1700999999999999</v>
      </c>
      <c r="B440" s="2">
        <v>1</v>
      </c>
      <c r="C440" s="2">
        <v>2</v>
      </c>
      <c r="D440" s="2">
        <v>4</v>
      </c>
      <c r="E440" s="2">
        <v>1</v>
      </c>
      <c r="F440" s="2">
        <v>2</v>
      </c>
      <c r="G440" s="2">
        <v>8</v>
      </c>
      <c r="H440" s="2" t="s">
        <v>123</v>
      </c>
      <c r="I440" s="2">
        <v>5</v>
      </c>
      <c r="J440" s="6" t="s">
        <v>22</v>
      </c>
      <c r="K440" s="2">
        <v>1</v>
      </c>
      <c r="L440" s="2">
        <v>1</v>
      </c>
      <c r="M440" s="3" t="s">
        <v>270</v>
      </c>
      <c r="N440" s="2">
        <v>24.321999999999999</v>
      </c>
      <c r="O440">
        <v>0.16600000000000001</v>
      </c>
      <c r="P440">
        <v>4.0000000000000001E-3</v>
      </c>
    </row>
    <row r="441" spans="1:16" x14ac:dyDescent="0.35">
      <c r="A441" s="2">
        <v>1.1700999999999999</v>
      </c>
      <c r="B441" s="2">
        <v>1</v>
      </c>
      <c r="C441" s="2">
        <v>2</v>
      </c>
      <c r="D441" s="2">
        <v>4</v>
      </c>
      <c r="E441" s="2">
        <v>1</v>
      </c>
      <c r="F441" s="2">
        <v>2</v>
      </c>
      <c r="G441" s="2">
        <v>8</v>
      </c>
      <c r="H441" s="2" t="s">
        <v>123</v>
      </c>
      <c r="I441" s="2">
        <v>5</v>
      </c>
      <c r="J441" s="6" t="s">
        <v>22</v>
      </c>
      <c r="K441" s="2">
        <v>2</v>
      </c>
      <c r="L441" s="2">
        <v>1</v>
      </c>
      <c r="M441" s="3" t="s">
        <v>288</v>
      </c>
      <c r="N441" s="2">
        <v>24.321999999999999</v>
      </c>
      <c r="O441">
        <v>0.88300000000000001</v>
      </c>
      <c r="P441">
        <v>4.0000000000000003E-5</v>
      </c>
    </row>
    <row r="442" spans="1:16" x14ac:dyDescent="0.35">
      <c r="A442" s="2">
        <v>1.1700999999999999</v>
      </c>
      <c r="B442" s="2">
        <v>1</v>
      </c>
      <c r="C442" s="2">
        <v>2</v>
      </c>
      <c r="D442" s="2">
        <v>4</v>
      </c>
      <c r="E442" s="2">
        <v>1</v>
      </c>
      <c r="F442" s="2">
        <v>2</v>
      </c>
      <c r="G442" s="2">
        <v>8</v>
      </c>
      <c r="H442" s="2" t="s">
        <v>123</v>
      </c>
      <c r="I442" s="2">
        <v>5</v>
      </c>
      <c r="J442" s="6" t="s">
        <v>22</v>
      </c>
      <c r="K442" s="2">
        <v>3</v>
      </c>
      <c r="L442" s="2">
        <v>1</v>
      </c>
      <c r="M442" s="3" t="s">
        <v>313</v>
      </c>
      <c r="N442" s="2">
        <v>73.462999999999994</v>
      </c>
      <c r="O442">
        <v>1.07</v>
      </c>
      <c r="P442">
        <v>2E-3</v>
      </c>
    </row>
    <row r="443" spans="1:16" x14ac:dyDescent="0.35">
      <c r="A443" s="2">
        <v>1.1700999999999999</v>
      </c>
      <c r="B443" s="2">
        <v>1</v>
      </c>
      <c r="C443" s="2">
        <v>2</v>
      </c>
      <c r="D443" s="2">
        <v>4</v>
      </c>
      <c r="E443" s="2">
        <v>1</v>
      </c>
      <c r="F443" s="2">
        <v>2</v>
      </c>
      <c r="G443" s="2">
        <v>8</v>
      </c>
      <c r="H443" s="2" t="s">
        <v>123</v>
      </c>
      <c r="I443" s="2">
        <v>5</v>
      </c>
      <c r="J443" s="6" t="s">
        <v>22</v>
      </c>
      <c r="K443" s="2">
        <v>4</v>
      </c>
      <c r="L443" s="2">
        <v>0</v>
      </c>
      <c r="M443" s="3" t="s">
        <v>301</v>
      </c>
      <c r="N443" s="2">
        <v>647.35799999999995</v>
      </c>
      <c r="O443">
        <v>0.42</v>
      </c>
      <c r="P443">
        <v>0.03</v>
      </c>
    </row>
    <row r="444" spans="1:16" x14ac:dyDescent="0.35">
      <c r="A444" s="2">
        <v>1.1700999999999999</v>
      </c>
      <c r="B444" s="2">
        <v>1</v>
      </c>
      <c r="C444" s="2">
        <v>2</v>
      </c>
      <c r="D444" s="2">
        <v>4</v>
      </c>
      <c r="E444" s="2">
        <v>1</v>
      </c>
      <c r="F444" s="2">
        <v>2</v>
      </c>
      <c r="G444" s="2">
        <v>8</v>
      </c>
      <c r="H444" s="2" t="s">
        <v>123</v>
      </c>
      <c r="I444" s="2">
        <v>5</v>
      </c>
      <c r="J444" s="6" t="s">
        <v>22</v>
      </c>
      <c r="K444" s="2">
        <v>5</v>
      </c>
      <c r="L444" s="2">
        <v>0</v>
      </c>
      <c r="M444" s="3" t="s">
        <v>300</v>
      </c>
      <c r="N444" s="2">
        <v>546.32100000000003</v>
      </c>
      <c r="O444">
        <v>0.05</v>
      </c>
      <c r="P444">
        <v>0.04</v>
      </c>
    </row>
    <row r="445" spans="1:16" x14ac:dyDescent="0.35">
      <c r="A445" s="2">
        <v>1.1700999999999999</v>
      </c>
      <c r="B445" s="2">
        <v>1</v>
      </c>
      <c r="C445" s="2">
        <v>2</v>
      </c>
      <c r="D445" s="2">
        <v>4</v>
      </c>
      <c r="E445" s="2">
        <v>1</v>
      </c>
      <c r="F445" s="2">
        <v>2</v>
      </c>
      <c r="G445" s="2">
        <v>8</v>
      </c>
      <c r="H445" s="2" t="s">
        <v>123</v>
      </c>
      <c r="I445" s="2">
        <v>5</v>
      </c>
      <c r="J445" s="6" t="s">
        <v>22</v>
      </c>
      <c r="K445" s="2">
        <v>6</v>
      </c>
      <c r="L445" s="2">
        <v>0</v>
      </c>
      <c r="M445" s="3" t="s">
        <v>331</v>
      </c>
      <c r="N445" s="2">
        <v>546.32100000000003</v>
      </c>
      <c r="O445">
        <v>0.01</v>
      </c>
      <c r="P445">
        <v>1.2999999999999999E-2</v>
      </c>
    </row>
    <row r="446" spans="1:16" x14ac:dyDescent="0.35">
      <c r="A446" s="2">
        <v>1.1700999999999999</v>
      </c>
      <c r="B446" s="2">
        <v>1</v>
      </c>
      <c r="C446" s="2">
        <v>2</v>
      </c>
      <c r="D446" s="2">
        <v>4</v>
      </c>
      <c r="E446" s="2">
        <v>1</v>
      </c>
      <c r="F446" s="2">
        <v>2</v>
      </c>
      <c r="G446" s="2">
        <v>8</v>
      </c>
      <c r="H446" s="3" t="s">
        <v>124</v>
      </c>
      <c r="I446" s="3">
        <v>6</v>
      </c>
      <c r="J446" s="7" t="s">
        <v>151</v>
      </c>
      <c r="K446" s="3">
        <v>1</v>
      </c>
      <c r="L446" s="3">
        <v>0</v>
      </c>
      <c r="M446" s="3" t="s">
        <v>331</v>
      </c>
      <c r="N446" s="3">
        <v>329.57</v>
      </c>
      <c r="O446">
        <v>0.01</v>
      </c>
      <c r="P446">
        <v>1.2999999999999999E-2</v>
      </c>
    </row>
    <row r="447" spans="1:16" x14ac:dyDescent="0.35">
      <c r="A447" s="2">
        <v>1.1700999999999999</v>
      </c>
      <c r="B447" s="2">
        <v>1</v>
      </c>
      <c r="C447" s="2">
        <v>2</v>
      </c>
      <c r="D447" s="2">
        <v>4</v>
      </c>
      <c r="E447" s="2">
        <v>1</v>
      </c>
      <c r="F447" s="2">
        <v>2</v>
      </c>
      <c r="G447" s="2">
        <v>8</v>
      </c>
      <c r="H447" s="3" t="s">
        <v>124</v>
      </c>
      <c r="I447" s="3">
        <v>6</v>
      </c>
      <c r="J447" s="7" t="s">
        <v>151</v>
      </c>
      <c r="K447" s="3">
        <v>2</v>
      </c>
      <c r="L447" s="3">
        <v>1</v>
      </c>
      <c r="M447" s="3" t="s">
        <v>272</v>
      </c>
      <c r="N447" s="3">
        <v>133.274</v>
      </c>
      <c r="O447">
        <v>5.0000000000000001E-3</v>
      </c>
      <c r="P447">
        <v>1.4E-2</v>
      </c>
    </row>
    <row r="448" spans="1:16" x14ac:dyDescent="0.35">
      <c r="A448" s="2">
        <v>1.1700999999999999</v>
      </c>
      <c r="B448" s="2">
        <v>1</v>
      </c>
      <c r="C448" s="2">
        <v>2</v>
      </c>
      <c r="D448" s="2">
        <v>4</v>
      </c>
      <c r="E448" s="2">
        <v>1</v>
      </c>
      <c r="F448" s="2">
        <v>2</v>
      </c>
      <c r="G448" s="2">
        <v>8</v>
      </c>
      <c r="H448" s="3" t="s">
        <v>124</v>
      </c>
      <c r="I448" s="3">
        <v>6</v>
      </c>
      <c r="J448" s="7" t="s">
        <v>151</v>
      </c>
      <c r="K448" s="3">
        <v>3</v>
      </c>
      <c r="L448" s="3">
        <v>1</v>
      </c>
      <c r="M448" s="3" t="s">
        <v>331</v>
      </c>
      <c r="N448" s="3">
        <v>10.986000000000001</v>
      </c>
      <c r="O448">
        <v>0.01</v>
      </c>
      <c r="P448">
        <v>1.2999999999999999E-2</v>
      </c>
    </row>
    <row r="449" spans="1:16" x14ac:dyDescent="0.35">
      <c r="A449" s="2">
        <v>1.1700999999999999</v>
      </c>
      <c r="B449" s="2">
        <v>1</v>
      </c>
      <c r="C449" s="2">
        <v>2</v>
      </c>
      <c r="D449" s="2">
        <v>4</v>
      </c>
      <c r="E449" s="2">
        <v>1</v>
      </c>
      <c r="F449" s="2">
        <v>2</v>
      </c>
      <c r="G449" s="2">
        <v>8</v>
      </c>
      <c r="H449" s="3" t="s">
        <v>124</v>
      </c>
      <c r="I449" s="3">
        <v>6</v>
      </c>
      <c r="J449" s="7" t="s">
        <v>151</v>
      </c>
      <c r="K449" s="3">
        <v>4</v>
      </c>
      <c r="L449" s="3">
        <v>1</v>
      </c>
      <c r="M449" s="3" t="s">
        <v>331</v>
      </c>
      <c r="N449" s="3">
        <v>10.986000000000001</v>
      </c>
      <c r="O449">
        <v>0.01</v>
      </c>
      <c r="P449">
        <v>1.2999999999999999E-2</v>
      </c>
    </row>
    <row r="450" spans="1:16" x14ac:dyDescent="0.35">
      <c r="A450" s="2">
        <v>1.1700999999999999</v>
      </c>
      <c r="B450" s="2">
        <v>1</v>
      </c>
      <c r="C450" s="2">
        <v>2</v>
      </c>
      <c r="D450" s="2">
        <v>4</v>
      </c>
      <c r="E450" s="2">
        <v>1</v>
      </c>
      <c r="F450" s="2">
        <v>2</v>
      </c>
      <c r="G450" s="2">
        <v>8</v>
      </c>
      <c r="H450" s="3" t="s">
        <v>124</v>
      </c>
      <c r="I450" s="3">
        <v>6</v>
      </c>
      <c r="J450" s="7" t="s">
        <v>151</v>
      </c>
      <c r="K450" s="3">
        <v>5</v>
      </c>
      <c r="L450" s="3">
        <v>1</v>
      </c>
      <c r="M450" s="3" t="s">
        <v>331</v>
      </c>
      <c r="N450" s="3">
        <v>16.056999999999999</v>
      </c>
      <c r="O450">
        <v>0.01</v>
      </c>
      <c r="P450">
        <v>1.2999999999999999E-2</v>
      </c>
    </row>
    <row r="451" spans="1:16" x14ac:dyDescent="0.35">
      <c r="A451" s="2">
        <v>1.1700999999999999</v>
      </c>
      <c r="B451" s="2">
        <v>1</v>
      </c>
      <c r="C451" s="2">
        <v>2</v>
      </c>
      <c r="D451" s="2">
        <v>4</v>
      </c>
      <c r="E451" s="2">
        <v>1</v>
      </c>
      <c r="F451" s="2">
        <v>2</v>
      </c>
      <c r="G451" s="2">
        <v>8</v>
      </c>
      <c r="H451" s="3" t="s">
        <v>124</v>
      </c>
      <c r="I451" s="3">
        <v>6</v>
      </c>
      <c r="J451" s="7" t="s">
        <v>151</v>
      </c>
      <c r="K451" s="3">
        <v>6</v>
      </c>
      <c r="L451" s="3">
        <v>1</v>
      </c>
      <c r="M451" s="3" t="s">
        <v>331</v>
      </c>
      <c r="N451" s="3">
        <v>62.875</v>
      </c>
      <c r="O451">
        <v>0.01</v>
      </c>
      <c r="P451">
        <v>1.2999999999999999E-2</v>
      </c>
    </row>
    <row r="452" spans="1:16" x14ac:dyDescent="0.35">
      <c r="A452" s="2">
        <v>1.1700999999999999</v>
      </c>
      <c r="B452" s="2">
        <v>1</v>
      </c>
      <c r="C452" s="2">
        <v>2</v>
      </c>
      <c r="D452" s="2">
        <v>4</v>
      </c>
      <c r="E452" s="2">
        <v>1</v>
      </c>
      <c r="F452" s="2">
        <v>2</v>
      </c>
      <c r="G452" s="2">
        <v>8</v>
      </c>
      <c r="H452" s="2" t="s">
        <v>125</v>
      </c>
      <c r="I452" s="2">
        <v>7</v>
      </c>
      <c r="J452" s="6" t="s">
        <v>152</v>
      </c>
      <c r="K452" s="2">
        <v>1</v>
      </c>
      <c r="L452" s="2">
        <v>0</v>
      </c>
      <c r="M452" s="3" t="s">
        <v>307</v>
      </c>
      <c r="N452" s="2">
        <v>965.97900000000004</v>
      </c>
      <c r="O452">
        <v>0.13</v>
      </c>
      <c r="P452">
        <v>2.0999999999999999E-3</v>
      </c>
    </row>
    <row r="453" spans="1:16" x14ac:dyDescent="0.35">
      <c r="A453" s="2">
        <v>1.1700999999999999</v>
      </c>
      <c r="B453" s="2">
        <v>1</v>
      </c>
      <c r="C453" s="2">
        <v>2</v>
      </c>
      <c r="D453" s="2">
        <v>4</v>
      </c>
      <c r="E453" s="2">
        <v>1</v>
      </c>
      <c r="F453" s="2">
        <v>2</v>
      </c>
      <c r="G453" s="2">
        <v>8</v>
      </c>
      <c r="H453" s="2" t="s">
        <v>125</v>
      </c>
      <c r="I453" s="2">
        <v>7</v>
      </c>
      <c r="J453" s="6" t="s">
        <v>152</v>
      </c>
      <c r="K453" s="2">
        <v>2</v>
      </c>
      <c r="L453" s="2">
        <v>0</v>
      </c>
      <c r="M453" s="3" t="s">
        <v>309</v>
      </c>
      <c r="N453" s="2">
        <v>317.44</v>
      </c>
      <c r="O453">
        <v>0.05</v>
      </c>
      <c r="P453">
        <v>0.02</v>
      </c>
    </row>
    <row r="454" spans="1:16" x14ac:dyDescent="0.35">
      <c r="A454" s="2">
        <v>1.1700999999999999</v>
      </c>
      <c r="B454" s="2">
        <v>1</v>
      </c>
      <c r="C454" s="2">
        <v>2</v>
      </c>
      <c r="D454" s="2">
        <v>4</v>
      </c>
      <c r="E454" s="2">
        <v>1</v>
      </c>
      <c r="F454" s="2">
        <v>2</v>
      </c>
      <c r="G454" s="2">
        <v>8</v>
      </c>
      <c r="H454" s="2" t="s">
        <v>125</v>
      </c>
      <c r="I454" s="2">
        <v>7</v>
      </c>
      <c r="J454" s="6" t="s">
        <v>152</v>
      </c>
      <c r="K454" s="2">
        <v>3</v>
      </c>
      <c r="L454" s="2">
        <v>1</v>
      </c>
      <c r="M454" s="3" t="s">
        <v>272</v>
      </c>
      <c r="N454" s="2">
        <v>128.178</v>
      </c>
      <c r="O454">
        <v>5.0000000000000001E-3</v>
      </c>
      <c r="P454">
        <v>1.4E-2</v>
      </c>
    </row>
    <row r="455" spans="1:16" x14ac:dyDescent="0.35">
      <c r="A455" s="2">
        <v>1.1700999999999999</v>
      </c>
      <c r="B455" s="2">
        <v>1</v>
      </c>
      <c r="C455" s="2">
        <v>2</v>
      </c>
      <c r="D455" s="2">
        <v>4</v>
      </c>
      <c r="E455" s="2">
        <v>1</v>
      </c>
      <c r="F455" s="2">
        <v>2</v>
      </c>
      <c r="G455" s="2">
        <v>8</v>
      </c>
      <c r="H455" s="2" t="s">
        <v>125</v>
      </c>
      <c r="I455" s="2">
        <v>7</v>
      </c>
      <c r="J455" s="6" t="s">
        <v>152</v>
      </c>
      <c r="K455" s="2">
        <v>4</v>
      </c>
      <c r="L455" s="2">
        <v>1</v>
      </c>
      <c r="M455" s="3" t="s">
        <v>331</v>
      </c>
      <c r="N455" s="2">
        <v>22.28</v>
      </c>
      <c r="O455">
        <v>0.01</v>
      </c>
      <c r="P455">
        <v>1.2999999999999999E-2</v>
      </c>
    </row>
    <row r="456" spans="1:16" x14ac:dyDescent="0.35">
      <c r="A456" s="2">
        <v>1.1700999999999999</v>
      </c>
      <c r="B456" s="2">
        <v>1</v>
      </c>
      <c r="C456" s="2">
        <v>2</v>
      </c>
      <c r="D456" s="2">
        <v>4</v>
      </c>
      <c r="E456" s="2">
        <v>1</v>
      </c>
      <c r="F456" s="2">
        <v>2</v>
      </c>
      <c r="G456" s="2">
        <v>8</v>
      </c>
      <c r="H456" s="2" t="s">
        <v>125</v>
      </c>
      <c r="I456" s="2">
        <v>7</v>
      </c>
      <c r="J456" s="6" t="s">
        <v>152</v>
      </c>
      <c r="K456" s="2">
        <v>5</v>
      </c>
      <c r="L456" s="2">
        <v>1</v>
      </c>
      <c r="M456" s="3" t="s">
        <v>331</v>
      </c>
      <c r="N456" s="2">
        <v>22.28</v>
      </c>
      <c r="O456">
        <v>0.01</v>
      </c>
      <c r="P456">
        <v>1.2999999999999999E-2</v>
      </c>
    </row>
    <row r="457" spans="1:16" x14ac:dyDescent="0.35">
      <c r="A457" s="2">
        <v>1.1700999999999999</v>
      </c>
      <c r="B457" s="2">
        <v>1</v>
      </c>
      <c r="C457" s="2">
        <v>2</v>
      </c>
      <c r="D457" s="2">
        <v>4</v>
      </c>
      <c r="E457" s="2">
        <v>1</v>
      </c>
      <c r="F457" s="2">
        <v>2</v>
      </c>
      <c r="G457" s="2">
        <v>8</v>
      </c>
      <c r="H457" s="2" t="s">
        <v>125</v>
      </c>
      <c r="I457" s="2">
        <v>7</v>
      </c>
      <c r="J457" s="6" t="s">
        <v>152</v>
      </c>
      <c r="K457" s="2">
        <v>6</v>
      </c>
      <c r="L457" s="2">
        <v>1</v>
      </c>
      <c r="M457" s="3" t="s">
        <v>331</v>
      </c>
      <c r="N457" s="2">
        <v>39.798000000000002</v>
      </c>
      <c r="O457">
        <v>0.01</v>
      </c>
      <c r="P457">
        <v>1.2999999999999999E-2</v>
      </c>
    </row>
    <row r="458" spans="1:16" x14ac:dyDescent="0.35">
      <c r="A458" s="2">
        <v>1.1700999999999999</v>
      </c>
      <c r="B458" s="2">
        <v>1</v>
      </c>
      <c r="C458" s="2">
        <v>2</v>
      </c>
      <c r="D458" s="2">
        <v>4</v>
      </c>
      <c r="E458" s="2">
        <v>1</v>
      </c>
      <c r="F458" s="2">
        <v>2</v>
      </c>
      <c r="G458" s="2">
        <v>8</v>
      </c>
      <c r="H458" s="3" t="s">
        <v>126</v>
      </c>
      <c r="I458" s="3">
        <v>8</v>
      </c>
      <c r="J458" s="7" t="s">
        <v>153</v>
      </c>
      <c r="K458" s="3">
        <v>1</v>
      </c>
      <c r="L458" s="3">
        <v>1</v>
      </c>
      <c r="M458" s="3" t="s">
        <v>274</v>
      </c>
      <c r="N458" s="3">
        <v>12.833</v>
      </c>
      <c r="O458">
        <v>0.13</v>
      </c>
      <c r="P458">
        <v>5.4000000000000003E-3</v>
      </c>
    </row>
    <row r="459" spans="1:16" x14ac:dyDescent="0.35">
      <c r="A459" s="2">
        <v>1.1700999999999999</v>
      </c>
      <c r="B459" s="2">
        <v>1</v>
      </c>
      <c r="C459" s="2">
        <v>2</v>
      </c>
      <c r="D459" s="2">
        <v>4</v>
      </c>
      <c r="E459" s="2">
        <v>1</v>
      </c>
      <c r="F459" s="2">
        <v>2</v>
      </c>
      <c r="G459" s="2">
        <v>8</v>
      </c>
      <c r="H459" s="3" t="s">
        <v>126</v>
      </c>
      <c r="I459" s="3">
        <v>8</v>
      </c>
      <c r="J459" s="7" t="s">
        <v>153</v>
      </c>
      <c r="K459" s="3">
        <v>2</v>
      </c>
      <c r="L459" s="3">
        <v>1</v>
      </c>
      <c r="M459" s="3" t="s">
        <v>274</v>
      </c>
      <c r="N459" s="3">
        <v>12.833</v>
      </c>
      <c r="O459">
        <v>0.13</v>
      </c>
      <c r="P459">
        <v>5.4000000000000003E-3</v>
      </c>
    </row>
    <row r="460" spans="1:16" x14ac:dyDescent="0.35">
      <c r="A460" s="2">
        <v>1.1700999999999999</v>
      </c>
      <c r="B460" s="2">
        <v>1</v>
      </c>
      <c r="C460" s="2">
        <v>2</v>
      </c>
      <c r="D460" s="2">
        <v>4</v>
      </c>
      <c r="E460" s="2">
        <v>1</v>
      </c>
      <c r="F460" s="2">
        <v>2</v>
      </c>
      <c r="G460" s="2">
        <v>8</v>
      </c>
      <c r="H460" s="3" t="s">
        <v>126</v>
      </c>
      <c r="I460" s="3">
        <v>8</v>
      </c>
      <c r="J460" s="7" t="s">
        <v>153</v>
      </c>
      <c r="K460" s="3">
        <v>3</v>
      </c>
      <c r="L460" s="3">
        <v>1</v>
      </c>
      <c r="M460" s="3" t="s">
        <v>274</v>
      </c>
      <c r="N460" s="3">
        <v>30.989000000000001</v>
      </c>
      <c r="O460">
        <v>0.13</v>
      </c>
      <c r="P460">
        <v>5.4000000000000003E-3</v>
      </c>
    </row>
    <row r="461" spans="1:16" x14ac:dyDescent="0.35">
      <c r="A461" s="2">
        <v>1.1700999999999999</v>
      </c>
      <c r="B461" s="2">
        <v>1</v>
      </c>
      <c r="C461" s="2">
        <v>2</v>
      </c>
      <c r="D461" s="2">
        <v>4</v>
      </c>
      <c r="E461" s="2">
        <v>1</v>
      </c>
      <c r="F461" s="2">
        <v>2</v>
      </c>
      <c r="G461" s="2">
        <v>8</v>
      </c>
      <c r="H461" s="3" t="s">
        <v>126</v>
      </c>
      <c r="I461" s="3">
        <v>8</v>
      </c>
      <c r="J461" s="7" t="s">
        <v>153</v>
      </c>
      <c r="K461" s="3">
        <v>4</v>
      </c>
      <c r="L461" s="3">
        <v>1</v>
      </c>
      <c r="M461" s="3" t="s">
        <v>309</v>
      </c>
      <c r="N461" s="3">
        <v>27.646000000000001</v>
      </c>
      <c r="O461">
        <v>0.05</v>
      </c>
      <c r="P461">
        <v>0.02</v>
      </c>
    </row>
    <row r="462" spans="1:16" x14ac:dyDescent="0.35">
      <c r="A462" s="2">
        <v>1.1700999999999999</v>
      </c>
      <c r="B462" s="2">
        <v>1</v>
      </c>
      <c r="C462" s="2">
        <v>2</v>
      </c>
      <c r="D462" s="2">
        <v>4</v>
      </c>
      <c r="E462" s="2">
        <v>1</v>
      </c>
      <c r="F462" s="2">
        <v>2</v>
      </c>
      <c r="G462" s="2">
        <v>8</v>
      </c>
      <c r="H462" s="3" t="s">
        <v>126</v>
      </c>
      <c r="I462" s="3">
        <v>8</v>
      </c>
      <c r="J462" s="7" t="s">
        <v>153</v>
      </c>
      <c r="K462" s="3">
        <v>5</v>
      </c>
      <c r="L462" s="3">
        <v>1</v>
      </c>
      <c r="M462" s="3" t="s">
        <v>300</v>
      </c>
      <c r="N462" s="3">
        <v>27.646000000000001</v>
      </c>
      <c r="O462">
        <v>0.05</v>
      </c>
      <c r="P462">
        <v>0.04</v>
      </c>
    </row>
    <row r="463" spans="1:16" x14ac:dyDescent="0.35">
      <c r="A463" s="2">
        <v>1.1700999999999999</v>
      </c>
      <c r="B463" s="2">
        <v>1</v>
      </c>
      <c r="C463" s="2">
        <v>2</v>
      </c>
      <c r="D463" s="2">
        <v>4</v>
      </c>
      <c r="E463" s="2">
        <v>1</v>
      </c>
      <c r="F463" s="2">
        <v>2</v>
      </c>
      <c r="G463" s="2">
        <v>8</v>
      </c>
      <c r="H463" s="3" t="s">
        <v>126</v>
      </c>
      <c r="I463" s="3">
        <v>8</v>
      </c>
      <c r="J463" s="7" t="s">
        <v>153</v>
      </c>
      <c r="K463" s="3">
        <v>6</v>
      </c>
      <c r="L463" s="3">
        <v>0</v>
      </c>
      <c r="M463" s="3" t="s">
        <v>331</v>
      </c>
      <c r="N463" s="3">
        <v>433.16300000000001</v>
      </c>
      <c r="O463">
        <v>0.01</v>
      </c>
      <c r="P463">
        <v>1.2999999999999999E-2</v>
      </c>
    </row>
    <row r="464" spans="1:16" x14ac:dyDescent="0.35">
      <c r="A464" s="2">
        <v>1.1700999999999999</v>
      </c>
      <c r="B464" s="2">
        <v>1</v>
      </c>
      <c r="C464" s="2">
        <v>2</v>
      </c>
      <c r="D464" s="2">
        <v>4</v>
      </c>
      <c r="E464" s="2">
        <v>1</v>
      </c>
      <c r="F464" s="2">
        <v>3</v>
      </c>
      <c r="G464" s="2">
        <v>8</v>
      </c>
      <c r="H464" s="2" t="s">
        <v>127</v>
      </c>
      <c r="I464" s="2">
        <v>9</v>
      </c>
      <c r="J464" s="6" t="s">
        <v>114</v>
      </c>
      <c r="K464" s="2">
        <v>1</v>
      </c>
      <c r="L464" s="2">
        <v>0</v>
      </c>
      <c r="M464" s="3" t="s">
        <v>285</v>
      </c>
      <c r="N464" s="2">
        <v>645.66899999999998</v>
      </c>
      <c r="O464">
        <v>0.88200000000000001</v>
      </c>
      <c r="P464">
        <v>8.9999999999999993E-3</v>
      </c>
    </row>
    <row r="465" spans="1:16" x14ac:dyDescent="0.35">
      <c r="A465" s="2">
        <v>1.1700999999999999</v>
      </c>
      <c r="B465" s="2">
        <v>1</v>
      </c>
      <c r="C465" s="2">
        <v>2</v>
      </c>
      <c r="D465" s="2">
        <v>4</v>
      </c>
      <c r="E465" s="2">
        <v>1</v>
      </c>
      <c r="F465" s="2">
        <v>3</v>
      </c>
      <c r="G465" s="2">
        <v>8</v>
      </c>
      <c r="H465" s="2" t="s">
        <v>127</v>
      </c>
      <c r="I465" s="2">
        <v>9</v>
      </c>
      <c r="J465" s="6" t="s">
        <v>114</v>
      </c>
      <c r="K465" s="2">
        <v>2</v>
      </c>
      <c r="L465" s="2">
        <v>0</v>
      </c>
      <c r="M465" s="3" t="s">
        <v>345</v>
      </c>
      <c r="N465" s="2">
        <v>645.66899999999998</v>
      </c>
      <c r="O465">
        <v>0.08</v>
      </c>
      <c r="P465">
        <v>2.1000000000000001E-2</v>
      </c>
    </row>
    <row r="466" spans="1:16" x14ac:dyDescent="0.35">
      <c r="A466" s="2">
        <v>1.1700999999999999</v>
      </c>
      <c r="B466" s="2">
        <v>1</v>
      </c>
      <c r="C466" s="2">
        <v>2</v>
      </c>
      <c r="D466" s="2">
        <v>4</v>
      </c>
      <c r="E466" s="2">
        <v>1</v>
      </c>
      <c r="F466" s="2">
        <v>3</v>
      </c>
      <c r="G466" s="2">
        <v>8</v>
      </c>
      <c r="H466" s="2" t="s">
        <v>127</v>
      </c>
      <c r="I466" s="2">
        <v>9</v>
      </c>
      <c r="J466" s="6" t="s">
        <v>114</v>
      </c>
      <c r="K466" s="2">
        <v>3</v>
      </c>
      <c r="L466" s="2">
        <v>1</v>
      </c>
      <c r="M466" s="3" t="s">
        <v>333</v>
      </c>
      <c r="N466" s="2">
        <v>77.531000000000006</v>
      </c>
      <c r="O466">
        <v>0.12</v>
      </c>
      <c r="P466">
        <v>3.1E-2</v>
      </c>
    </row>
    <row r="467" spans="1:16" x14ac:dyDescent="0.35">
      <c r="A467" s="2">
        <v>1.1700999999999999</v>
      </c>
      <c r="B467" s="2">
        <v>1</v>
      </c>
      <c r="C467" s="2">
        <v>2</v>
      </c>
      <c r="D467" s="2">
        <v>4</v>
      </c>
      <c r="E467" s="2">
        <v>1</v>
      </c>
      <c r="F467" s="2">
        <v>3</v>
      </c>
      <c r="G467" s="2">
        <v>8</v>
      </c>
      <c r="H467" s="2" t="s">
        <v>127</v>
      </c>
      <c r="I467" s="2">
        <v>9</v>
      </c>
      <c r="J467" s="6" t="s">
        <v>114</v>
      </c>
      <c r="K467" s="2">
        <v>4</v>
      </c>
      <c r="L467" s="2">
        <v>1</v>
      </c>
      <c r="M467" s="3" t="s">
        <v>333</v>
      </c>
      <c r="N467" s="2">
        <v>77.531000000000006</v>
      </c>
      <c r="O467">
        <v>0.12</v>
      </c>
      <c r="P467">
        <v>3.1E-2</v>
      </c>
    </row>
    <row r="468" spans="1:16" x14ac:dyDescent="0.35">
      <c r="A468" s="2">
        <v>1.1700999999999999</v>
      </c>
      <c r="B468" s="2">
        <v>1</v>
      </c>
      <c r="C468" s="2">
        <v>2</v>
      </c>
      <c r="D468" s="2">
        <v>4</v>
      </c>
      <c r="E468" s="2">
        <v>1</v>
      </c>
      <c r="F468" s="2">
        <v>3</v>
      </c>
      <c r="G468" s="2">
        <v>8</v>
      </c>
      <c r="H468" s="2" t="s">
        <v>127</v>
      </c>
      <c r="I468" s="2">
        <v>9</v>
      </c>
      <c r="J468" s="6" t="s">
        <v>114</v>
      </c>
      <c r="K468" s="2">
        <v>5</v>
      </c>
      <c r="L468" s="2">
        <v>1</v>
      </c>
      <c r="M468" s="3" t="s">
        <v>331</v>
      </c>
      <c r="N468" s="2">
        <v>60.996000000000002</v>
      </c>
      <c r="O468">
        <v>0.01</v>
      </c>
      <c r="P468">
        <v>1.2999999999999999E-2</v>
      </c>
    </row>
    <row r="469" spans="1:16" x14ac:dyDescent="0.35">
      <c r="A469" s="2">
        <v>1.1700999999999999</v>
      </c>
      <c r="B469" s="2">
        <v>1</v>
      </c>
      <c r="C469" s="2">
        <v>2</v>
      </c>
      <c r="D469" s="2">
        <v>4</v>
      </c>
      <c r="E469" s="2">
        <v>1</v>
      </c>
      <c r="F469" s="2">
        <v>3</v>
      </c>
      <c r="G469" s="2">
        <v>8</v>
      </c>
      <c r="H469" s="2" t="s">
        <v>127</v>
      </c>
      <c r="I469" s="2">
        <v>9</v>
      </c>
      <c r="J469" s="6" t="s">
        <v>114</v>
      </c>
      <c r="K469" s="2">
        <v>6</v>
      </c>
      <c r="L469" s="2">
        <v>1</v>
      </c>
      <c r="M469" s="3" t="s">
        <v>331</v>
      </c>
      <c r="N469" s="2">
        <v>60.996000000000002</v>
      </c>
      <c r="O469">
        <v>0.01</v>
      </c>
      <c r="P469">
        <v>1.2999999999999999E-2</v>
      </c>
    </row>
    <row r="470" spans="1:16" x14ac:dyDescent="0.35">
      <c r="A470" s="2">
        <v>1.1700999999999999</v>
      </c>
      <c r="B470" s="2">
        <v>1</v>
      </c>
      <c r="C470" s="2">
        <v>2</v>
      </c>
      <c r="D470" s="2">
        <v>4</v>
      </c>
      <c r="E470" s="2">
        <v>1</v>
      </c>
      <c r="F470" s="2">
        <v>3</v>
      </c>
      <c r="G470" s="2">
        <v>8</v>
      </c>
      <c r="H470" s="3" t="s">
        <v>128</v>
      </c>
      <c r="I470" s="3">
        <v>10</v>
      </c>
      <c r="J470" s="7" t="s">
        <v>115</v>
      </c>
      <c r="K470" s="3">
        <v>1</v>
      </c>
      <c r="L470" s="3">
        <v>1</v>
      </c>
      <c r="M470" s="3" t="s">
        <v>308</v>
      </c>
      <c r="N470" s="3">
        <v>106.85599999999999</v>
      </c>
      <c r="O470">
        <v>0.02</v>
      </c>
      <c r="P470">
        <v>1.9E-2</v>
      </c>
    </row>
    <row r="471" spans="1:16" x14ac:dyDescent="0.35">
      <c r="A471" s="2">
        <v>1.1700999999999999</v>
      </c>
      <c r="B471" s="2">
        <v>1</v>
      </c>
      <c r="C471" s="2">
        <v>2</v>
      </c>
      <c r="D471" s="2">
        <v>4</v>
      </c>
      <c r="E471" s="2">
        <v>1</v>
      </c>
      <c r="F471" s="2">
        <v>3</v>
      </c>
      <c r="G471" s="2">
        <v>8</v>
      </c>
      <c r="H471" s="3" t="s">
        <v>128</v>
      </c>
      <c r="I471" s="3">
        <v>10</v>
      </c>
      <c r="J471" s="7" t="s">
        <v>115</v>
      </c>
      <c r="K471" s="3">
        <v>2</v>
      </c>
      <c r="L471" s="3">
        <v>1</v>
      </c>
      <c r="M471" s="3" t="s">
        <v>333</v>
      </c>
      <c r="N471" s="3">
        <v>24.454000000000001</v>
      </c>
      <c r="O471">
        <v>0.12</v>
      </c>
      <c r="P471">
        <v>3.1E-2</v>
      </c>
    </row>
    <row r="472" spans="1:16" x14ac:dyDescent="0.35">
      <c r="A472" s="2">
        <v>1.1700999999999999</v>
      </c>
      <c r="B472" s="2">
        <v>1</v>
      </c>
      <c r="C472" s="2">
        <v>2</v>
      </c>
      <c r="D472" s="2">
        <v>4</v>
      </c>
      <c r="E472" s="2">
        <v>1</v>
      </c>
      <c r="F472" s="2">
        <v>3</v>
      </c>
      <c r="G472" s="2">
        <v>8</v>
      </c>
      <c r="H472" s="3" t="s">
        <v>128</v>
      </c>
      <c r="I472" s="3">
        <v>10</v>
      </c>
      <c r="J472" s="7" t="s">
        <v>115</v>
      </c>
      <c r="K472" s="3">
        <v>3</v>
      </c>
      <c r="L472" s="3">
        <v>1</v>
      </c>
      <c r="M472" s="3" t="s">
        <v>333</v>
      </c>
      <c r="N472" s="3">
        <v>24.454000000000001</v>
      </c>
      <c r="O472">
        <v>0.12</v>
      </c>
      <c r="P472">
        <v>3.1E-2</v>
      </c>
    </row>
    <row r="473" spans="1:16" x14ac:dyDescent="0.35">
      <c r="A473" s="2">
        <v>1.1700999999999999</v>
      </c>
      <c r="B473" s="2">
        <v>1</v>
      </c>
      <c r="C473" s="2">
        <v>2</v>
      </c>
      <c r="D473" s="2">
        <v>4</v>
      </c>
      <c r="E473" s="2">
        <v>1</v>
      </c>
      <c r="F473" s="2">
        <v>3</v>
      </c>
      <c r="G473" s="2">
        <v>8</v>
      </c>
      <c r="H473" s="3" t="s">
        <v>128</v>
      </c>
      <c r="I473" s="3">
        <v>10</v>
      </c>
      <c r="J473" s="7" t="s">
        <v>115</v>
      </c>
      <c r="K473" s="3">
        <v>4</v>
      </c>
      <c r="L473" s="3">
        <v>1</v>
      </c>
      <c r="M473" s="3" t="s">
        <v>331</v>
      </c>
      <c r="N473" s="3">
        <v>45.11</v>
      </c>
      <c r="O473">
        <v>0.01</v>
      </c>
      <c r="P473">
        <v>1.2999999999999999E-2</v>
      </c>
    </row>
    <row r="474" spans="1:16" x14ac:dyDescent="0.35">
      <c r="A474" s="2">
        <v>1.1700999999999999</v>
      </c>
      <c r="B474" s="2">
        <v>1</v>
      </c>
      <c r="C474" s="2">
        <v>2</v>
      </c>
      <c r="D474" s="2">
        <v>4</v>
      </c>
      <c r="E474" s="2">
        <v>1</v>
      </c>
      <c r="F474" s="2">
        <v>3</v>
      </c>
      <c r="G474" s="2">
        <v>8</v>
      </c>
      <c r="H474" s="3" t="s">
        <v>128</v>
      </c>
      <c r="I474" s="3">
        <v>10</v>
      </c>
      <c r="J474" s="7" t="s">
        <v>115</v>
      </c>
      <c r="K474" s="3">
        <v>5</v>
      </c>
      <c r="L474" s="3">
        <v>1</v>
      </c>
      <c r="M474" s="3" t="s">
        <v>331</v>
      </c>
      <c r="N474" s="3">
        <v>45.11</v>
      </c>
      <c r="O474">
        <v>0.01</v>
      </c>
      <c r="P474">
        <v>1.2999999999999999E-2</v>
      </c>
    </row>
    <row r="475" spans="1:16" x14ac:dyDescent="0.35">
      <c r="A475" s="2">
        <v>1.1700999999999999</v>
      </c>
      <c r="B475" s="2">
        <v>1</v>
      </c>
      <c r="C475" s="2">
        <v>2</v>
      </c>
      <c r="D475" s="2">
        <v>4</v>
      </c>
      <c r="E475" s="2">
        <v>1</v>
      </c>
      <c r="F475" s="2">
        <v>3</v>
      </c>
      <c r="G475" s="2">
        <v>8</v>
      </c>
      <c r="H475" s="3" t="s">
        <v>128</v>
      </c>
      <c r="I475" s="3">
        <v>10</v>
      </c>
      <c r="J475" s="7" t="s">
        <v>115</v>
      </c>
      <c r="K475" s="3">
        <v>6</v>
      </c>
      <c r="L475" s="3">
        <v>1</v>
      </c>
      <c r="M475" s="3" t="s">
        <v>331</v>
      </c>
      <c r="N475" s="3">
        <v>48.191000000000003</v>
      </c>
      <c r="O475">
        <v>0.01</v>
      </c>
      <c r="P475">
        <v>1.2999999999999999E-2</v>
      </c>
    </row>
    <row r="476" spans="1:16" x14ac:dyDescent="0.35">
      <c r="A476" s="2">
        <v>1.2231000000000001</v>
      </c>
      <c r="B476" s="2">
        <v>1</v>
      </c>
      <c r="C476" s="2">
        <v>3</v>
      </c>
      <c r="D476" s="2">
        <v>1</v>
      </c>
      <c r="E476" s="2">
        <v>1</v>
      </c>
      <c r="F476" s="2">
        <v>4</v>
      </c>
      <c r="G476" s="3">
        <v>9</v>
      </c>
      <c r="H476" s="2" t="s">
        <v>119</v>
      </c>
      <c r="I476" s="2">
        <v>1</v>
      </c>
      <c r="J476" s="6" t="s">
        <v>32</v>
      </c>
      <c r="K476" s="2">
        <v>1</v>
      </c>
      <c r="L476" s="2">
        <v>1</v>
      </c>
      <c r="M476" s="3" t="s">
        <v>334</v>
      </c>
      <c r="N476" s="2">
        <v>21.594999999999999</v>
      </c>
      <c r="O476">
        <v>0.06</v>
      </c>
      <c r="P476">
        <v>2.4E-2</v>
      </c>
    </row>
    <row r="477" spans="1:16" x14ac:dyDescent="0.35">
      <c r="A477" s="2">
        <v>1.2231000000000001</v>
      </c>
      <c r="B477" s="2">
        <v>1</v>
      </c>
      <c r="C477" s="2">
        <v>3</v>
      </c>
      <c r="D477" s="2">
        <v>1</v>
      </c>
      <c r="E477" s="2">
        <v>1</v>
      </c>
      <c r="F477" s="2">
        <v>4</v>
      </c>
      <c r="G477" s="3">
        <v>9</v>
      </c>
      <c r="H477" s="2" t="s">
        <v>119</v>
      </c>
      <c r="I477" s="2">
        <v>1</v>
      </c>
      <c r="J477" s="6" t="s">
        <v>32</v>
      </c>
      <c r="K477" s="2">
        <v>2</v>
      </c>
      <c r="L477" s="2">
        <v>1</v>
      </c>
      <c r="M477" s="3" t="s">
        <v>334</v>
      </c>
      <c r="N477" s="2">
        <v>21.594999999999999</v>
      </c>
      <c r="O477">
        <v>0.06</v>
      </c>
      <c r="P477">
        <v>2.4E-2</v>
      </c>
    </row>
    <row r="478" spans="1:16" x14ac:dyDescent="0.35">
      <c r="A478" s="2">
        <v>1.2231000000000001</v>
      </c>
      <c r="B478" s="2">
        <v>1</v>
      </c>
      <c r="C478" s="2">
        <v>3</v>
      </c>
      <c r="D478" s="2">
        <v>1</v>
      </c>
      <c r="E478" s="2">
        <v>1</v>
      </c>
      <c r="F478" s="2">
        <v>4</v>
      </c>
      <c r="G478" s="3">
        <v>9</v>
      </c>
      <c r="H478" s="2" t="s">
        <v>119</v>
      </c>
      <c r="I478" s="2">
        <v>1</v>
      </c>
      <c r="J478" s="6" t="s">
        <v>32</v>
      </c>
      <c r="K478" s="2">
        <v>3</v>
      </c>
      <c r="L478" s="2">
        <v>1</v>
      </c>
      <c r="M478" s="3" t="s">
        <v>331</v>
      </c>
      <c r="N478" s="2">
        <v>65.004000000000005</v>
      </c>
      <c r="O478">
        <v>0.01</v>
      </c>
      <c r="P478">
        <v>1.2999999999999999E-2</v>
      </c>
    </row>
    <row r="479" spans="1:16" x14ac:dyDescent="0.35">
      <c r="A479" s="2">
        <v>1.2231000000000001</v>
      </c>
      <c r="B479" s="2">
        <v>1</v>
      </c>
      <c r="C479" s="2">
        <v>3</v>
      </c>
      <c r="D479" s="2">
        <v>1</v>
      </c>
      <c r="E479" s="2">
        <v>1</v>
      </c>
      <c r="F479" s="2">
        <v>4</v>
      </c>
      <c r="G479" s="3">
        <v>9</v>
      </c>
      <c r="H479" s="2" t="s">
        <v>119</v>
      </c>
      <c r="I479" s="2">
        <v>1</v>
      </c>
      <c r="J479" s="6" t="s">
        <v>32</v>
      </c>
      <c r="K479" s="2">
        <v>4</v>
      </c>
      <c r="L479" s="2">
        <v>1</v>
      </c>
      <c r="M479" s="3" t="s">
        <v>272</v>
      </c>
      <c r="N479" s="2">
        <v>179.374</v>
      </c>
      <c r="O479">
        <v>5.0000000000000001E-3</v>
      </c>
      <c r="P479">
        <v>1.4E-2</v>
      </c>
    </row>
    <row r="480" spans="1:16" x14ac:dyDescent="0.35">
      <c r="A480" s="2">
        <v>1.2231000000000001</v>
      </c>
      <c r="B480" s="2">
        <v>1</v>
      </c>
      <c r="C480" s="2">
        <v>3</v>
      </c>
      <c r="D480" s="2">
        <v>1</v>
      </c>
      <c r="E480" s="2">
        <v>1</v>
      </c>
      <c r="F480" s="2">
        <v>4</v>
      </c>
      <c r="G480" s="3">
        <v>9</v>
      </c>
      <c r="H480" s="2" t="s">
        <v>119</v>
      </c>
      <c r="I480" s="2">
        <v>1</v>
      </c>
      <c r="J480" s="6" t="s">
        <v>32</v>
      </c>
      <c r="K480" s="2">
        <v>5</v>
      </c>
      <c r="L480" s="2">
        <v>0</v>
      </c>
      <c r="M480" s="3" t="s">
        <v>311</v>
      </c>
      <c r="N480" s="2">
        <v>797.01099999999997</v>
      </c>
      <c r="O480">
        <v>0.1</v>
      </c>
      <c r="P480">
        <v>2.5999999999999999E-2</v>
      </c>
    </row>
    <row r="481" spans="1:16" x14ac:dyDescent="0.35">
      <c r="A481" s="2">
        <v>1.2231000000000001</v>
      </c>
      <c r="B481" s="2">
        <v>1</v>
      </c>
      <c r="C481" s="2">
        <v>3</v>
      </c>
      <c r="D481" s="2">
        <v>1</v>
      </c>
      <c r="E481" s="2">
        <v>1</v>
      </c>
      <c r="F481" s="2">
        <v>4</v>
      </c>
      <c r="G481" s="3">
        <v>9</v>
      </c>
      <c r="H481" s="2" t="s">
        <v>119</v>
      </c>
      <c r="I481" s="2">
        <v>1</v>
      </c>
      <c r="J481" s="6" t="s">
        <v>32</v>
      </c>
      <c r="K481" s="2">
        <v>6</v>
      </c>
      <c r="L481" s="2">
        <v>0</v>
      </c>
      <c r="M481" s="3" t="s">
        <v>279</v>
      </c>
      <c r="N481" s="2">
        <v>654.14099999999996</v>
      </c>
      <c r="O481">
        <v>0.112</v>
      </c>
      <c r="P481">
        <v>2E-3</v>
      </c>
    </row>
    <row r="482" spans="1:16" x14ac:dyDescent="0.35">
      <c r="A482" s="2">
        <v>1.2231000000000001</v>
      </c>
      <c r="B482" s="2">
        <v>1</v>
      </c>
      <c r="C482" s="2">
        <v>3</v>
      </c>
      <c r="D482" s="2">
        <v>1</v>
      </c>
      <c r="E482" s="2">
        <v>1</v>
      </c>
      <c r="F482" s="2">
        <v>4</v>
      </c>
      <c r="G482" s="3">
        <v>9</v>
      </c>
      <c r="H482" s="3" t="s">
        <v>120</v>
      </c>
      <c r="I482" s="3">
        <v>2</v>
      </c>
      <c r="J482" s="7" t="s">
        <v>154</v>
      </c>
      <c r="K482" s="3">
        <v>1</v>
      </c>
      <c r="L482" s="3">
        <v>0</v>
      </c>
      <c r="M482" s="3" t="s">
        <v>271</v>
      </c>
      <c r="N482" s="3">
        <v>585.76900000000001</v>
      </c>
      <c r="O482">
        <v>0.03</v>
      </c>
      <c r="P482">
        <v>3.0000000000000001E-3</v>
      </c>
    </row>
    <row r="483" spans="1:16" x14ac:dyDescent="0.35">
      <c r="A483" s="2">
        <v>1.2231000000000001</v>
      </c>
      <c r="B483" s="2">
        <v>1</v>
      </c>
      <c r="C483" s="2">
        <v>3</v>
      </c>
      <c r="D483" s="2">
        <v>1</v>
      </c>
      <c r="E483" s="2">
        <v>1</v>
      </c>
      <c r="F483" s="2">
        <v>4</v>
      </c>
      <c r="G483" s="3">
        <v>9</v>
      </c>
      <c r="H483" s="3" t="s">
        <v>120</v>
      </c>
      <c r="I483" s="3">
        <v>2</v>
      </c>
      <c r="J483" s="7" t="s">
        <v>154</v>
      </c>
      <c r="K483" s="3">
        <v>2</v>
      </c>
      <c r="L483" s="3">
        <v>1</v>
      </c>
      <c r="M483" s="3" t="s">
        <v>331</v>
      </c>
      <c r="N483" s="3">
        <v>36.395000000000003</v>
      </c>
      <c r="O483">
        <v>0.01</v>
      </c>
      <c r="P483">
        <v>1.2999999999999999E-2</v>
      </c>
    </row>
    <row r="484" spans="1:16" x14ac:dyDescent="0.35">
      <c r="A484" s="2">
        <v>1.2231000000000001</v>
      </c>
      <c r="B484" s="2">
        <v>1</v>
      </c>
      <c r="C484" s="2">
        <v>3</v>
      </c>
      <c r="D484" s="2">
        <v>1</v>
      </c>
      <c r="E484" s="2">
        <v>1</v>
      </c>
      <c r="F484" s="2">
        <v>4</v>
      </c>
      <c r="G484" s="3">
        <v>9</v>
      </c>
      <c r="H484" s="3" t="s">
        <v>120</v>
      </c>
      <c r="I484" s="3">
        <v>2</v>
      </c>
      <c r="J484" s="7" t="s">
        <v>154</v>
      </c>
      <c r="K484" s="3">
        <v>3</v>
      </c>
      <c r="L484" s="3">
        <v>1</v>
      </c>
      <c r="M484" s="3" t="s">
        <v>331</v>
      </c>
      <c r="N484" s="3">
        <v>33.685000000000002</v>
      </c>
      <c r="O484">
        <v>0.01</v>
      </c>
      <c r="P484">
        <v>1.2999999999999999E-2</v>
      </c>
    </row>
    <row r="485" spans="1:16" x14ac:dyDescent="0.35">
      <c r="A485" s="2">
        <v>1.2231000000000001</v>
      </c>
      <c r="B485" s="2">
        <v>1</v>
      </c>
      <c r="C485" s="2">
        <v>3</v>
      </c>
      <c r="D485" s="2">
        <v>1</v>
      </c>
      <c r="E485" s="2">
        <v>1</v>
      </c>
      <c r="F485" s="2">
        <v>4</v>
      </c>
      <c r="G485" s="3">
        <v>9</v>
      </c>
      <c r="H485" s="3" t="s">
        <v>120</v>
      </c>
      <c r="I485" s="3">
        <v>2</v>
      </c>
      <c r="J485" s="7" t="s">
        <v>154</v>
      </c>
      <c r="K485" s="3">
        <v>4</v>
      </c>
      <c r="L485" s="3">
        <v>1</v>
      </c>
      <c r="M485" s="3" t="s">
        <v>334</v>
      </c>
      <c r="N485" s="3">
        <v>33.685000000000002</v>
      </c>
      <c r="O485">
        <v>0.06</v>
      </c>
      <c r="P485">
        <v>2.4E-2</v>
      </c>
    </row>
    <row r="486" spans="1:16" x14ac:dyDescent="0.35">
      <c r="A486" s="2">
        <v>1.2231000000000001</v>
      </c>
      <c r="B486" s="2">
        <v>1</v>
      </c>
      <c r="C486" s="2">
        <v>3</v>
      </c>
      <c r="D486" s="2">
        <v>1</v>
      </c>
      <c r="E486" s="2">
        <v>1</v>
      </c>
      <c r="F486" s="2">
        <v>4</v>
      </c>
      <c r="G486" s="3">
        <v>9</v>
      </c>
      <c r="H486" s="3" t="s">
        <v>120</v>
      </c>
      <c r="I486" s="3">
        <v>2</v>
      </c>
      <c r="J486" s="7" t="s">
        <v>154</v>
      </c>
      <c r="K486" s="3">
        <v>5</v>
      </c>
      <c r="L486" s="3">
        <v>0</v>
      </c>
      <c r="M486" s="3" t="s">
        <v>345</v>
      </c>
      <c r="N486" s="3">
        <v>720.601</v>
      </c>
      <c r="O486">
        <v>0.08</v>
      </c>
      <c r="P486">
        <v>2.1000000000000001E-2</v>
      </c>
    </row>
    <row r="487" spans="1:16" x14ac:dyDescent="0.35">
      <c r="A487" s="2">
        <v>1.2231000000000001</v>
      </c>
      <c r="B487" s="2">
        <v>1</v>
      </c>
      <c r="C487" s="2">
        <v>3</v>
      </c>
      <c r="D487" s="2">
        <v>1</v>
      </c>
      <c r="E487" s="2">
        <v>1</v>
      </c>
      <c r="F487" s="2">
        <v>4</v>
      </c>
      <c r="G487" s="3">
        <v>9</v>
      </c>
      <c r="H487" s="3" t="s">
        <v>120</v>
      </c>
      <c r="I487" s="3">
        <v>2</v>
      </c>
      <c r="J487" s="7" t="s">
        <v>154</v>
      </c>
      <c r="K487" s="3">
        <v>6</v>
      </c>
      <c r="L487" s="3">
        <v>0</v>
      </c>
      <c r="M487" s="3" t="s">
        <v>279</v>
      </c>
      <c r="N487" s="3">
        <v>745.82399999999996</v>
      </c>
      <c r="O487">
        <v>0.112</v>
      </c>
      <c r="P487">
        <v>2E-3</v>
      </c>
    </row>
    <row r="488" spans="1:16" x14ac:dyDescent="0.35">
      <c r="A488" s="2">
        <v>1.2231000000000001</v>
      </c>
      <c r="B488" s="2">
        <v>1</v>
      </c>
      <c r="C488" s="2">
        <v>3</v>
      </c>
      <c r="D488" s="2">
        <v>1</v>
      </c>
      <c r="E488" s="2">
        <v>1</v>
      </c>
      <c r="F488" s="2">
        <v>4</v>
      </c>
      <c r="G488" s="3">
        <v>9</v>
      </c>
      <c r="H488" s="2" t="s">
        <v>121</v>
      </c>
      <c r="I488" s="2">
        <v>3</v>
      </c>
      <c r="J488" s="6" t="s">
        <v>33</v>
      </c>
      <c r="K488" s="2">
        <v>1</v>
      </c>
      <c r="L488" s="2">
        <v>0</v>
      </c>
      <c r="M488" s="3" t="s">
        <v>331</v>
      </c>
      <c r="N488" s="2">
        <v>403.351</v>
      </c>
      <c r="O488">
        <v>0.01</v>
      </c>
      <c r="P488">
        <v>1.2999999999999999E-2</v>
      </c>
    </row>
    <row r="489" spans="1:16" x14ac:dyDescent="0.35">
      <c r="A489" s="2">
        <v>1.2231000000000001</v>
      </c>
      <c r="B489" s="2">
        <v>1</v>
      </c>
      <c r="C489" s="2">
        <v>3</v>
      </c>
      <c r="D489" s="2">
        <v>1</v>
      </c>
      <c r="E489" s="2">
        <v>1</v>
      </c>
      <c r="F489" s="2">
        <v>4</v>
      </c>
      <c r="G489" s="3">
        <v>9</v>
      </c>
      <c r="H489" s="2" t="s">
        <v>121</v>
      </c>
      <c r="I489" s="2">
        <v>3</v>
      </c>
      <c r="J489" s="6" t="s">
        <v>33</v>
      </c>
      <c r="K489" s="2">
        <v>2</v>
      </c>
      <c r="L489" s="2">
        <v>0</v>
      </c>
      <c r="M489" s="3" t="s">
        <v>330</v>
      </c>
      <c r="N489" s="2">
        <v>403.351</v>
      </c>
      <c r="O489">
        <v>0.15</v>
      </c>
      <c r="P489">
        <v>3.7999999999999999E-2</v>
      </c>
    </row>
    <row r="490" spans="1:16" x14ac:dyDescent="0.35">
      <c r="A490" s="2">
        <v>1.2231000000000001</v>
      </c>
      <c r="B490" s="2">
        <v>1</v>
      </c>
      <c r="C490" s="2">
        <v>3</v>
      </c>
      <c r="D490" s="2">
        <v>1</v>
      </c>
      <c r="E490" s="2">
        <v>1</v>
      </c>
      <c r="F490" s="2">
        <v>4</v>
      </c>
      <c r="G490" s="3">
        <v>9</v>
      </c>
      <c r="H490" s="2" t="s">
        <v>121</v>
      </c>
      <c r="I490" s="2">
        <v>3</v>
      </c>
      <c r="J490" s="6" t="s">
        <v>33</v>
      </c>
      <c r="K490" s="2">
        <v>3</v>
      </c>
      <c r="L490" s="2">
        <v>0</v>
      </c>
      <c r="M490" s="3" t="s">
        <v>279</v>
      </c>
      <c r="N490" s="2">
        <v>505.93099999999998</v>
      </c>
      <c r="O490">
        <v>0.112</v>
      </c>
      <c r="P490">
        <v>2E-3</v>
      </c>
    </row>
    <row r="491" spans="1:16" x14ac:dyDescent="0.35">
      <c r="A491" s="2">
        <v>1.2231000000000001</v>
      </c>
      <c r="B491" s="2">
        <v>1</v>
      </c>
      <c r="C491" s="2">
        <v>3</v>
      </c>
      <c r="D491" s="2">
        <v>1</v>
      </c>
      <c r="E491" s="2">
        <v>1</v>
      </c>
      <c r="F491" s="2">
        <v>4</v>
      </c>
      <c r="G491" s="3">
        <v>9</v>
      </c>
      <c r="H491" s="2" t="s">
        <v>121</v>
      </c>
      <c r="I491" s="2">
        <v>3</v>
      </c>
      <c r="J491" s="6" t="s">
        <v>33</v>
      </c>
      <c r="K491" s="2">
        <v>4</v>
      </c>
      <c r="L491" s="2">
        <v>1</v>
      </c>
      <c r="M491" s="3" t="s">
        <v>292</v>
      </c>
      <c r="N491" s="2">
        <v>47.753</v>
      </c>
      <c r="O491">
        <v>0.12</v>
      </c>
      <c r="P491">
        <v>3.3999999999999998E-3</v>
      </c>
    </row>
    <row r="492" spans="1:16" x14ac:dyDescent="0.35">
      <c r="A492" s="2">
        <v>1.2231000000000001</v>
      </c>
      <c r="B492" s="2">
        <v>1</v>
      </c>
      <c r="C492" s="2">
        <v>3</v>
      </c>
      <c r="D492" s="2">
        <v>1</v>
      </c>
      <c r="E492" s="2">
        <v>1</v>
      </c>
      <c r="F492" s="2">
        <v>4</v>
      </c>
      <c r="G492" s="3">
        <v>9</v>
      </c>
      <c r="H492" s="2" t="s">
        <v>121</v>
      </c>
      <c r="I492" s="2">
        <v>3</v>
      </c>
      <c r="J492" s="6" t="s">
        <v>33</v>
      </c>
      <c r="K492" s="2">
        <v>5</v>
      </c>
      <c r="L492" s="2">
        <v>1</v>
      </c>
      <c r="M492" s="3" t="s">
        <v>284</v>
      </c>
      <c r="N492" s="2">
        <v>47.753</v>
      </c>
      <c r="O492">
        <v>0.11799999999999999</v>
      </c>
      <c r="P492">
        <v>2E-3</v>
      </c>
    </row>
    <row r="493" spans="1:16" x14ac:dyDescent="0.35">
      <c r="A493" s="2">
        <v>1.2231000000000001</v>
      </c>
      <c r="B493" s="2">
        <v>1</v>
      </c>
      <c r="C493" s="2">
        <v>3</v>
      </c>
      <c r="D493" s="2">
        <v>1</v>
      </c>
      <c r="E493" s="2">
        <v>1</v>
      </c>
      <c r="F493" s="2">
        <v>4</v>
      </c>
      <c r="G493" s="3">
        <v>9</v>
      </c>
      <c r="H493" s="2" t="s">
        <v>121</v>
      </c>
      <c r="I493" s="2">
        <v>3</v>
      </c>
      <c r="J493" s="6" t="s">
        <v>33</v>
      </c>
      <c r="K493" s="2">
        <v>6</v>
      </c>
      <c r="L493" s="2">
        <v>1</v>
      </c>
      <c r="M493" s="3" t="s">
        <v>283</v>
      </c>
      <c r="N493" s="2">
        <v>48.741999999999997</v>
      </c>
      <c r="O493">
        <v>0.09</v>
      </c>
      <c r="P493">
        <v>4.0000000000000001E-3</v>
      </c>
    </row>
    <row r="494" spans="1:16" x14ac:dyDescent="0.35">
      <c r="A494" s="2">
        <v>1.2231000000000001</v>
      </c>
      <c r="B494" s="2">
        <v>1</v>
      </c>
      <c r="C494" s="2">
        <v>3</v>
      </c>
      <c r="D494" s="2">
        <v>1</v>
      </c>
      <c r="E494" s="2">
        <v>1</v>
      </c>
      <c r="F494" s="2">
        <v>4</v>
      </c>
      <c r="G494" s="3">
        <v>9</v>
      </c>
      <c r="H494" s="3" t="s">
        <v>122</v>
      </c>
      <c r="I494" s="3">
        <v>4</v>
      </c>
      <c r="J494" s="7" t="s">
        <v>155</v>
      </c>
      <c r="K494" s="3">
        <v>1</v>
      </c>
      <c r="L494" s="3">
        <v>0</v>
      </c>
      <c r="M494" s="3" t="s">
        <v>271</v>
      </c>
      <c r="N494" s="3">
        <v>643.51300000000003</v>
      </c>
      <c r="O494">
        <v>0.03</v>
      </c>
      <c r="P494">
        <v>3.0000000000000001E-3</v>
      </c>
    </row>
    <row r="495" spans="1:16" x14ac:dyDescent="0.35">
      <c r="A495" s="2">
        <v>1.2231000000000001</v>
      </c>
      <c r="B495" s="2">
        <v>1</v>
      </c>
      <c r="C495" s="2">
        <v>3</v>
      </c>
      <c r="D495" s="2">
        <v>1</v>
      </c>
      <c r="E495" s="2">
        <v>1</v>
      </c>
      <c r="F495" s="2">
        <v>4</v>
      </c>
      <c r="G495" s="3">
        <v>9</v>
      </c>
      <c r="H495" s="3" t="s">
        <v>122</v>
      </c>
      <c r="I495" s="3">
        <v>4</v>
      </c>
      <c r="J495" s="7" t="s">
        <v>155</v>
      </c>
      <c r="K495" s="3">
        <v>2</v>
      </c>
      <c r="L495" s="3">
        <v>0</v>
      </c>
      <c r="M495" s="3" t="s">
        <v>272</v>
      </c>
      <c r="N495" s="3">
        <v>643.51300000000003</v>
      </c>
      <c r="O495">
        <v>5.0000000000000001E-3</v>
      </c>
      <c r="P495">
        <v>1.4E-2</v>
      </c>
    </row>
    <row r="496" spans="1:16" x14ac:dyDescent="0.35">
      <c r="A496" s="2">
        <v>1.2231000000000001</v>
      </c>
      <c r="B496" s="2">
        <v>1</v>
      </c>
      <c r="C496" s="2">
        <v>3</v>
      </c>
      <c r="D496" s="2">
        <v>1</v>
      </c>
      <c r="E496" s="2">
        <v>1</v>
      </c>
      <c r="F496" s="2">
        <v>4</v>
      </c>
      <c r="G496" s="3">
        <v>9</v>
      </c>
      <c r="H496" s="3" t="s">
        <v>122</v>
      </c>
      <c r="I496" s="3">
        <v>4</v>
      </c>
      <c r="J496" s="7" t="s">
        <v>155</v>
      </c>
      <c r="K496" s="3">
        <v>3</v>
      </c>
      <c r="L496" s="3">
        <v>1</v>
      </c>
      <c r="M496" s="3" t="s">
        <v>267</v>
      </c>
      <c r="N496" s="3">
        <v>15.37</v>
      </c>
      <c r="O496">
        <v>1.02</v>
      </c>
      <c r="P496">
        <v>3.0000000000000001E-3</v>
      </c>
    </row>
    <row r="497" spans="1:16" x14ac:dyDescent="0.35">
      <c r="A497" s="2">
        <v>1.2231000000000001</v>
      </c>
      <c r="B497" s="2">
        <v>1</v>
      </c>
      <c r="C497" s="2">
        <v>3</v>
      </c>
      <c r="D497" s="2">
        <v>1</v>
      </c>
      <c r="E497" s="2">
        <v>1</v>
      </c>
      <c r="F497" s="2">
        <v>4</v>
      </c>
      <c r="G497" s="3">
        <v>9</v>
      </c>
      <c r="H497" s="3" t="s">
        <v>122</v>
      </c>
      <c r="I497" s="3">
        <v>4</v>
      </c>
      <c r="J497" s="7" t="s">
        <v>155</v>
      </c>
      <c r="K497" s="3">
        <v>4</v>
      </c>
      <c r="L497" s="3">
        <v>1</v>
      </c>
      <c r="M497" s="3" t="s">
        <v>267</v>
      </c>
      <c r="N497" s="3">
        <v>15.37</v>
      </c>
      <c r="O497">
        <v>1.02</v>
      </c>
      <c r="P497">
        <v>3.0000000000000001E-3</v>
      </c>
    </row>
    <row r="498" spans="1:16" x14ac:dyDescent="0.35">
      <c r="A498" s="2">
        <v>1.2231000000000001</v>
      </c>
      <c r="B498" s="2">
        <v>1</v>
      </c>
      <c r="C498" s="2">
        <v>3</v>
      </c>
      <c r="D498" s="2">
        <v>1</v>
      </c>
      <c r="E498" s="2">
        <v>1</v>
      </c>
      <c r="F498" s="2">
        <v>4</v>
      </c>
      <c r="G498" s="3">
        <v>9</v>
      </c>
      <c r="H498" s="3" t="s">
        <v>122</v>
      </c>
      <c r="I498" s="3">
        <v>4</v>
      </c>
      <c r="J498" s="7" t="s">
        <v>155</v>
      </c>
      <c r="K498" s="3">
        <v>5</v>
      </c>
      <c r="L498" s="3">
        <v>1</v>
      </c>
      <c r="M498" s="3" t="s">
        <v>282</v>
      </c>
      <c r="N498" s="3">
        <v>20.972999999999999</v>
      </c>
      <c r="O498">
        <v>0.05</v>
      </c>
      <c r="P498">
        <v>1.7000000000000001E-2</v>
      </c>
    </row>
    <row r="499" spans="1:16" x14ac:dyDescent="0.35">
      <c r="A499" s="2">
        <v>1.2231000000000001</v>
      </c>
      <c r="B499" s="2">
        <v>1</v>
      </c>
      <c r="C499" s="2">
        <v>3</v>
      </c>
      <c r="D499" s="2">
        <v>1</v>
      </c>
      <c r="E499" s="2">
        <v>1</v>
      </c>
      <c r="F499" s="2">
        <v>4</v>
      </c>
      <c r="G499" s="3">
        <v>9</v>
      </c>
      <c r="H499" s="3" t="s">
        <v>122</v>
      </c>
      <c r="I499" s="3">
        <v>4</v>
      </c>
      <c r="J499" s="7" t="s">
        <v>155</v>
      </c>
      <c r="K499" s="3">
        <v>6</v>
      </c>
      <c r="L499" s="3">
        <v>1</v>
      </c>
      <c r="M499" s="3" t="s">
        <v>346</v>
      </c>
      <c r="N499" s="3">
        <v>20.972999999999999</v>
      </c>
      <c r="O499">
        <v>0.33</v>
      </c>
      <c r="P499">
        <v>1.0999999999999999E-2</v>
      </c>
    </row>
    <row r="500" spans="1:16" x14ac:dyDescent="0.35">
      <c r="A500" s="2">
        <v>1.2231000000000001</v>
      </c>
      <c r="B500" s="2">
        <v>1</v>
      </c>
      <c r="C500" s="2">
        <v>3</v>
      </c>
      <c r="D500" s="2">
        <v>1</v>
      </c>
      <c r="E500" s="2">
        <v>1</v>
      </c>
      <c r="F500" s="2">
        <v>4</v>
      </c>
      <c r="G500" s="3">
        <v>9</v>
      </c>
      <c r="H500" s="2" t="s">
        <v>123</v>
      </c>
      <c r="I500" s="2">
        <v>5</v>
      </c>
      <c r="J500" s="6" t="s">
        <v>37</v>
      </c>
      <c r="K500" s="2">
        <v>1</v>
      </c>
      <c r="L500" s="2">
        <v>0</v>
      </c>
      <c r="M500" s="3" t="s">
        <v>331</v>
      </c>
      <c r="N500" s="2">
        <v>539.23</v>
      </c>
      <c r="O500">
        <v>0.01</v>
      </c>
      <c r="P500">
        <v>1.2999999999999999E-2</v>
      </c>
    </row>
    <row r="501" spans="1:16" x14ac:dyDescent="0.35">
      <c r="A501" s="2">
        <v>1.2231000000000001</v>
      </c>
      <c r="B501" s="2">
        <v>1</v>
      </c>
      <c r="C501" s="2">
        <v>3</v>
      </c>
      <c r="D501" s="2">
        <v>1</v>
      </c>
      <c r="E501" s="2">
        <v>1</v>
      </c>
      <c r="F501" s="2">
        <v>4</v>
      </c>
      <c r="G501" s="3">
        <v>9</v>
      </c>
      <c r="H501" s="2" t="s">
        <v>123</v>
      </c>
      <c r="I501" s="2">
        <v>5</v>
      </c>
      <c r="J501" s="6" t="s">
        <v>37</v>
      </c>
      <c r="K501" s="2">
        <v>2</v>
      </c>
      <c r="L501" s="2">
        <v>0</v>
      </c>
      <c r="M501" s="3" t="s">
        <v>279</v>
      </c>
      <c r="N501" s="2">
        <v>876.45299999999997</v>
      </c>
      <c r="O501">
        <v>0.112</v>
      </c>
      <c r="P501">
        <v>2E-3</v>
      </c>
    </row>
    <row r="502" spans="1:16" x14ac:dyDescent="0.35">
      <c r="A502" s="2">
        <v>1.2231000000000001</v>
      </c>
      <c r="B502" s="2">
        <v>1</v>
      </c>
      <c r="C502" s="2">
        <v>3</v>
      </c>
      <c r="D502" s="2">
        <v>1</v>
      </c>
      <c r="E502" s="2">
        <v>1</v>
      </c>
      <c r="F502" s="2">
        <v>4</v>
      </c>
      <c r="G502" s="3">
        <v>9</v>
      </c>
      <c r="H502" s="2" t="s">
        <v>123</v>
      </c>
      <c r="I502" s="2">
        <v>5</v>
      </c>
      <c r="J502" s="6" t="s">
        <v>37</v>
      </c>
      <c r="K502" s="2">
        <v>3</v>
      </c>
      <c r="L502" s="2">
        <v>0</v>
      </c>
      <c r="M502" s="3" t="s">
        <v>298</v>
      </c>
      <c r="N502" s="2">
        <v>344.65800000000002</v>
      </c>
      <c r="O502">
        <v>0.18</v>
      </c>
      <c r="P502">
        <v>2.1000000000000001E-2</v>
      </c>
    </row>
    <row r="503" spans="1:16" x14ac:dyDescent="0.35">
      <c r="A503" s="2">
        <v>1.2231000000000001</v>
      </c>
      <c r="B503" s="2">
        <v>1</v>
      </c>
      <c r="C503" s="2">
        <v>3</v>
      </c>
      <c r="D503" s="2">
        <v>1</v>
      </c>
      <c r="E503" s="2">
        <v>1</v>
      </c>
      <c r="F503" s="2">
        <v>4</v>
      </c>
      <c r="G503" s="3">
        <v>9</v>
      </c>
      <c r="H503" s="2" t="s">
        <v>123</v>
      </c>
      <c r="I503" s="2">
        <v>5</v>
      </c>
      <c r="J503" s="6" t="s">
        <v>37</v>
      </c>
      <c r="K503" s="2">
        <v>4</v>
      </c>
      <c r="L503" s="2">
        <v>1</v>
      </c>
      <c r="M503" s="3" t="s">
        <v>347</v>
      </c>
      <c r="N503" s="2">
        <v>50.39</v>
      </c>
      <c r="O503">
        <v>0.18</v>
      </c>
      <c r="P503">
        <v>2.1000000000000001E-2</v>
      </c>
    </row>
    <row r="504" spans="1:16" x14ac:dyDescent="0.35">
      <c r="A504" s="2">
        <v>1.2231000000000001</v>
      </c>
      <c r="B504" s="2">
        <v>1</v>
      </c>
      <c r="C504" s="2">
        <v>3</v>
      </c>
      <c r="D504" s="2">
        <v>1</v>
      </c>
      <c r="E504" s="2">
        <v>1</v>
      </c>
      <c r="F504" s="2">
        <v>4</v>
      </c>
      <c r="G504" s="3">
        <v>9</v>
      </c>
      <c r="H504" s="2" t="s">
        <v>123</v>
      </c>
      <c r="I504" s="2">
        <v>5</v>
      </c>
      <c r="J504" s="6" t="s">
        <v>37</v>
      </c>
      <c r="K504" s="2">
        <v>5</v>
      </c>
      <c r="L504" s="2">
        <v>1</v>
      </c>
      <c r="M504" s="3" t="s">
        <v>347</v>
      </c>
      <c r="N504" s="2">
        <v>50.39</v>
      </c>
      <c r="O504">
        <v>0.18</v>
      </c>
      <c r="P504">
        <v>2.1000000000000001E-2</v>
      </c>
    </row>
    <row r="505" spans="1:16" x14ac:dyDescent="0.35">
      <c r="A505" s="2">
        <v>1.2231000000000001</v>
      </c>
      <c r="B505" s="2">
        <v>1</v>
      </c>
      <c r="C505" s="2">
        <v>3</v>
      </c>
      <c r="D505" s="2">
        <v>1</v>
      </c>
      <c r="E505" s="2">
        <v>1</v>
      </c>
      <c r="F505" s="2">
        <v>4</v>
      </c>
      <c r="G505" s="3">
        <v>9</v>
      </c>
      <c r="H505" s="2" t="s">
        <v>123</v>
      </c>
      <c r="I505" s="2">
        <v>5</v>
      </c>
      <c r="J505" s="6" t="s">
        <v>37</v>
      </c>
      <c r="K505" s="2">
        <v>6</v>
      </c>
      <c r="L505" s="2">
        <v>1</v>
      </c>
      <c r="M505" s="3" t="s">
        <v>312</v>
      </c>
      <c r="N505" s="2">
        <v>75.266000000000005</v>
      </c>
      <c r="O505">
        <v>0.19</v>
      </c>
      <c r="P505">
        <v>1.7999999999999999E-2</v>
      </c>
    </row>
    <row r="506" spans="1:16" x14ac:dyDescent="0.35">
      <c r="A506" s="2">
        <v>1.2231000000000001</v>
      </c>
      <c r="B506" s="2">
        <v>1</v>
      </c>
      <c r="C506" s="2">
        <v>3</v>
      </c>
      <c r="D506" s="2">
        <v>1</v>
      </c>
      <c r="E506" s="2">
        <v>1</v>
      </c>
      <c r="F506" s="2">
        <v>4</v>
      </c>
      <c r="G506" s="3">
        <v>9</v>
      </c>
      <c r="H506" s="3" t="s">
        <v>124</v>
      </c>
      <c r="I506" s="3">
        <v>6</v>
      </c>
      <c r="J506" s="7" t="s">
        <v>156</v>
      </c>
      <c r="K506" s="3">
        <v>1</v>
      </c>
      <c r="L506" s="3">
        <v>1</v>
      </c>
      <c r="M506" s="3" t="s">
        <v>271</v>
      </c>
      <c r="N506" s="3">
        <v>153.077</v>
      </c>
      <c r="O506">
        <v>0.03</v>
      </c>
      <c r="P506">
        <v>3.0000000000000001E-3</v>
      </c>
    </row>
    <row r="507" spans="1:16" x14ac:dyDescent="0.35">
      <c r="A507" s="2">
        <v>1.2231000000000001</v>
      </c>
      <c r="B507" s="2">
        <v>1</v>
      </c>
      <c r="C507" s="2">
        <v>3</v>
      </c>
      <c r="D507" s="2">
        <v>1</v>
      </c>
      <c r="E507" s="2">
        <v>1</v>
      </c>
      <c r="F507" s="2">
        <v>4</v>
      </c>
      <c r="G507" s="3">
        <v>9</v>
      </c>
      <c r="H507" s="3" t="s">
        <v>124</v>
      </c>
      <c r="I507" s="3">
        <v>6</v>
      </c>
      <c r="J507" s="7" t="s">
        <v>156</v>
      </c>
      <c r="K507" s="3">
        <v>2</v>
      </c>
      <c r="L507" s="3">
        <v>1</v>
      </c>
      <c r="M507" s="3" t="s">
        <v>297</v>
      </c>
      <c r="N507" s="3">
        <v>48.905999999999999</v>
      </c>
      <c r="O507">
        <v>0.15</v>
      </c>
      <c r="P507">
        <v>2.1000000000000001E-2</v>
      </c>
    </row>
    <row r="508" spans="1:16" x14ac:dyDescent="0.35">
      <c r="A508" s="2">
        <v>1.2231000000000001</v>
      </c>
      <c r="B508" s="2">
        <v>1</v>
      </c>
      <c r="C508" s="2">
        <v>3</v>
      </c>
      <c r="D508" s="2">
        <v>1</v>
      </c>
      <c r="E508" s="2">
        <v>1</v>
      </c>
      <c r="F508" s="2">
        <v>4</v>
      </c>
      <c r="G508" s="3">
        <v>9</v>
      </c>
      <c r="H508" s="3" t="s">
        <v>124</v>
      </c>
      <c r="I508" s="3">
        <v>6</v>
      </c>
      <c r="J508" s="7" t="s">
        <v>156</v>
      </c>
      <c r="K508" s="3">
        <v>3</v>
      </c>
      <c r="L508" s="3">
        <v>1</v>
      </c>
      <c r="M508" s="3" t="s">
        <v>289</v>
      </c>
      <c r="N508" s="3">
        <v>48.905999999999999</v>
      </c>
      <c r="O508">
        <v>0.27</v>
      </c>
      <c r="P508">
        <v>4.5999999999999999E-2</v>
      </c>
    </row>
    <row r="509" spans="1:16" x14ac:dyDescent="0.35">
      <c r="A509" s="2">
        <v>1.2231000000000001</v>
      </c>
      <c r="B509" s="2">
        <v>1</v>
      </c>
      <c r="C509" s="2">
        <v>3</v>
      </c>
      <c r="D509" s="2">
        <v>1</v>
      </c>
      <c r="E509" s="2">
        <v>1</v>
      </c>
      <c r="F509" s="2">
        <v>4</v>
      </c>
      <c r="G509" s="3">
        <v>9</v>
      </c>
      <c r="H509" s="3" t="s">
        <v>124</v>
      </c>
      <c r="I509" s="3">
        <v>6</v>
      </c>
      <c r="J509" s="7" t="s">
        <v>156</v>
      </c>
      <c r="K509" s="3">
        <v>4</v>
      </c>
      <c r="L509" s="3">
        <v>1</v>
      </c>
      <c r="M509" s="3" t="s">
        <v>330</v>
      </c>
      <c r="N509" s="3">
        <v>77.578000000000003</v>
      </c>
      <c r="O509">
        <v>0.15</v>
      </c>
      <c r="P509">
        <v>3.7999999999999999E-2</v>
      </c>
    </row>
    <row r="510" spans="1:16" x14ac:dyDescent="0.35">
      <c r="A510" s="2">
        <v>1.2231000000000001</v>
      </c>
      <c r="B510" s="2">
        <v>1</v>
      </c>
      <c r="C510" s="2">
        <v>3</v>
      </c>
      <c r="D510" s="2">
        <v>1</v>
      </c>
      <c r="E510" s="2">
        <v>1</v>
      </c>
      <c r="F510" s="2">
        <v>4</v>
      </c>
      <c r="G510" s="3">
        <v>9</v>
      </c>
      <c r="H510" s="3" t="s">
        <v>124</v>
      </c>
      <c r="I510" s="3">
        <v>6</v>
      </c>
      <c r="J510" s="7" t="s">
        <v>156</v>
      </c>
      <c r="K510" s="3">
        <v>5</v>
      </c>
      <c r="L510" s="3">
        <v>1</v>
      </c>
      <c r="M510" s="3" t="s">
        <v>348</v>
      </c>
      <c r="N510" s="3">
        <v>77.578000000000003</v>
      </c>
      <c r="O510">
        <v>0.12</v>
      </c>
      <c r="P510">
        <v>3.2000000000000001E-2</v>
      </c>
    </row>
    <row r="511" spans="1:16" x14ac:dyDescent="0.35">
      <c r="A511" s="2">
        <v>1.2231000000000001</v>
      </c>
      <c r="B511" s="2">
        <v>1</v>
      </c>
      <c r="C511" s="2">
        <v>3</v>
      </c>
      <c r="D511" s="2">
        <v>1</v>
      </c>
      <c r="E511" s="2">
        <v>1</v>
      </c>
      <c r="F511" s="2">
        <v>4</v>
      </c>
      <c r="G511" s="3">
        <v>9</v>
      </c>
      <c r="H511" s="3" t="s">
        <v>124</v>
      </c>
      <c r="I511" s="3">
        <v>6</v>
      </c>
      <c r="J511" s="7" t="s">
        <v>156</v>
      </c>
      <c r="K511" s="3">
        <v>6</v>
      </c>
      <c r="L511" s="3">
        <v>0</v>
      </c>
      <c r="M511" s="3" t="s">
        <v>331</v>
      </c>
      <c r="N511" s="3">
        <v>368.55900000000003</v>
      </c>
      <c r="O511">
        <v>0.01</v>
      </c>
      <c r="P511">
        <v>1.2999999999999999E-2</v>
      </c>
    </row>
    <row r="512" spans="1:16" x14ac:dyDescent="0.35">
      <c r="A512" s="2">
        <v>1.2231000000000001</v>
      </c>
      <c r="B512" s="2">
        <v>1</v>
      </c>
      <c r="C512" s="2">
        <v>3</v>
      </c>
      <c r="D512" s="2">
        <v>1</v>
      </c>
      <c r="E512" s="2">
        <v>1</v>
      </c>
      <c r="F512" s="2">
        <v>4</v>
      </c>
      <c r="G512" s="3">
        <v>9</v>
      </c>
      <c r="H512" s="2" t="s">
        <v>125</v>
      </c>
      <c r="I512" s="2">
        <v>7</v>
      </c>
      <c r="J512" s="6" t="s">
        <v>157</v>
      </c>
      <c r="K512" s="2">
        <v>1</v>
      </c>
      <c r="L512" s="2">
        <v>0</v>
      </c>
      <c r="M512" s="3" t="s">
        <v>271</v>
      </c>
      <c r="N512" s="2">
        <v>609.226</v>
      </c>
      <c r="O512">
        <v>0.03</v>
      </c>
      <c r="P512">
        <v>3.0000000000000001E-3</v>
      </c>
    </row>
    <row r="513" spans="1:16" x14ac:dyDescent="0.35">
      <c r="A513" s="2">
        <v>1.2231000000000001</v>
      </c>
      <c r="B513" s="2">
        <v>1</v>
      </c>
      <c r="C513" s="2">
        <v>3</v>
      </c>
      <c r="D513" s="2">
        <v>1</v>
      </c>
      <c r="E513" s="2">
        <v>1</v>
      </c>
      <c r="F513" s="2">
        <v>4</v>
      </c>
      <c r="G513" s="3">
        <v>9</v>
      </c>
      <c r="H513" s="2" t="s">
        <v>125</v>
      </c>
      <c r="I513" s="2">
        <v>7</v>
      </c>
      <c r="J513" s="6" t="s">
        <v>157</v>
      </c>
      <c r="K513" s="2">
        <v>2</v>
      </c>
      <c r="L513" s="2">
        <v>0</v>
      </c>
      <c r="M513" s="3" t="s">
        <v>331</v>
      </c>
      <c r="N513" s="2">
        <v>609.226</v>
      </c>
      <c r="O513">
        <v>0.01</v>
      </c>
      <c r="P513">
        <v>1.2999999999999999E-2</v>
      </c>
    </row>
    <row r="514" spans="1:16" x14ac:dyDescent="0.35">
      <c r="A514" s="2">
        <v>1.2231000000000001</v>
      </c>
      <c r="B514" s="2">
        <v>1</v>
      </c>
      <c r="C514" s="2">
        <v>3</v>
      </c>
      <c r="D514" s="2">
        <v>1</v>
      </c>
      <c r="E514" s="2">
        <v>1</v>
      </c>
      <c r="F514" s="2">
        <v>4</v>
      </c>
      <c r="G514" s="3">
        <v>9</v>
      </c>
      <c r="H514" s="2" t="s">
        <v>125</v>
      </c>
      <c r="I514" s="2">
        <v>7</v>
      </c>
      <c r="J514" s="6" t="s">
        <v>157</v>
      </c>
      <c r="K514" s="2">
        <v>3</v>
      </c>
      <c r="L514" s="2">
        <v>0</v>
      </c>
      <c r="M514" s="3" t="s">
        <v>291</v>
      </c>
      <c r="N514" s="2">
        <v>514.54300000000001</v>
      </c>
      <c r="O514">
        <v>7.0000000000000007E-2</v>
      </c>
      <c r="P514">
        <v>3.8999999999999998E-3</v>
      </c>
    </row>
    <row r="515" spans="1:16" x14ac:dyDescent="0.35">
      <c r="A515" s="2">
        <v>1.2231000000000001</v>
      </c>
      <c r="B515" s="2">
        <v>1</v>
      </c>
      <c r="C515" s="2">
        <v>3</v>
      </c>
      <c r="D515" s="2">
        <v>1</v>
      </c>
      <c r="E515" s="2">
        <v>1</v>
      </c>
      <c r="F515" s="2">
        <v>4</v>
      </c>
      <c r="G515" s="3">
        <v>9</v>
      </c>
      <c r="H515" s="2" t="s">
        <v>125</v>
      </c>
      <c r="I515" s="2">
        <v>7</v>
      </c>
      <c r="J515" s="6" t="s">
        <v>157</v>
      </c>
      <c r="K515" s="2">
        <v>4</v>
      </c>
      <c r="L515" s="2">
        <v>0</v>
      </c>
      <c r="M515" s="3" t="s">
        <v>327</v>
      </c>
      <c r="N515" s="2">
        <v>255.63900000000001</v>
      </c>
      <c r="O515">
        <v>0.11</v>
      </c>
      <c r="P515">
        <v>9.4000000000000004E-3</v>
      </c>
    </row>
    <row r="516" spans="1:16" x14ac:dyDescent="0.35">
      <c r="A516" s="2">
        <v>1.2231000000000001</v>
      </c>
      <c r="B516" s="2">
        <v>1</v>
      </c>
      <c r="C516" s="2">
        <v>3</v>
      </c>
      <c r="D516" s="2">
        <v>1</v>
      </c>
      <c r="E516" s="2">
        <v>1</v>
      </c>
      <c r="F516" s="2">
        <v>4</v>
      </c>
      <c r="G516" s="3">
        <v>9</v>
      </c>
      <c r="H516" s="2" t="s">
        <v>125</v>
      </c>
      <c r="I516" s="2">
        <v>7</v>
      </c>
      <c r="J516" s="6" t="s">
        <v>157</v>
      </c>
      <c r="K516" s="2">
        <v>5</v>
      </c>
      <c r="L516" s="2">
        <v>1</v>
      </c>
      <c r="M516" s="3" t="s">
        <v>279</v>
      </c>
      <c r="N516" s="2">
        <v>32.420999999999999</v>
      </c>
      <c r="O516">
        <v>0.112</v>
      </c>
      <c r="P516">
        <v>2E-3</v>
      </c>
    </row>
    <row r="517" spans="1:16" x14ac:dyDescent="0.35">
      <c r="A517" s="2">
        <v>1.2231000000000001</v>
      </c>
      <c r="B517" s="2">
        <v>1</v>
      </c>
      <c r="C517" s="2">
        <v>3</v>
      </c>
      <c r="D517" s="2">
        <v>1</v>
      </c>
      <c r="E517" s="2">
        <v>1</v>
      </c>
      <c r="F517" s="2">
        <v>4</v>
      </c>
      <c r="G517" s="3">
        <v>9</v>
      </c>
      <c r="H517" s="2" t="s">
        <v>125</v>
      </c>
      <c r="I517" s="2">
        <v>7</v>
      </c>
      <c r="J517" s="6" t="s">
        <v>157</v>
      </c>
      <c r="K517" s="2">
        <v>6</v>
      </c>
      <c r="L517" s="2">
        <v>1</v>
      </c>
      <c r="M517" s="3" t="s">
        <v>279</v>
      </c>
      <c r="N517" s="2">
        <v>32.420999999999999</v>
      </c>
      <c r="O517">
        <v>0.112</v>
      </c>
      <c r="P517">
        <v>2E-3</v>
      </c>
    </row>
    <row r="518" spans="1:16" x14ac:dyDescent="0.35">
      <c r="A518" s="2">
        <v>1.2231000000000001</v>
      </c>
      <c r="B518" s="2">
        <v>1</v>
      </c>
      <c r="C518" s="2">
        <v>3</v>
      </c>
      <c r="D518" s="2">
        <v>1</v>
      </c>
      <c r="E518" s="2">
        <v>1</v>
      </c>
      <c r="F518" s="2">
        <v>4</v>
      </c>
      <c r="G518" s="3">
        <v>9</v>
      </c>
      <c r="H518" s="3" t="s">
        <v>126</v>
      </c>
      <c r="I518" s="3">
        <v>8</v>
      </c>
      <c r="J518" s="7" t="s">
        <v>158</v>
      </c>
      <c r="K518" s="3">
        <v>1</v>
      </c>
      <c r="L518" s="3">
        <v>0</v>
      </c>
      <c r="M518" s="3" t="s">
        <v>271</v>
      </c>
      <c r="N518" s="3">
        <v>618.68799999999999</v>
      </c>
      <c r="O518">
        <v>0.03</v>
      </c>
      <c r="P518">
        <v>3.0000000000000001E-3</v>
      </c>
    </row>
    <row r="519" spans="1:16" x14ac:dyDescent="0.35">
      <c r="A519" s="2">
        <v>1.2231000000000001</v>
      </c>
      <c r="B519" s="2">
        <v>1</v>
      </c>
      <c r="C519" s="2">
        <v>3</v>
      </c>
      <c r="D519" s="2">
        <v>1</v>
      </c>
      <c r="E519" s="2">
        <v>1</v>
      </c>
      <c r="F519" s="2">
        <v>4</v>
      </c>
      <c r="G519" s="3">
        <v>9</v>
      </c>
      <c r="H519" s="3" t="s">
        <v>126</v>
      </c>
      <c r="I519" s="3">
        <v>8</v>
      </c>
      <c r="J519" s="7" t="s">
        <v>158</v>
      </c>
      <c r="K519" s="3">
        <v>2</v>
      </c>
      <c r="L519" s="3">
        <v>0</v>
      </c>
      <c r="M519" s="3" t="s">
        <v>331</v>
      </c>
      <c r="N519" s="3">
        <v>618.68799999999999</v>
      </c>
      <c r="O519">
        <v>0.01</v>
      </c>
      <c r="P519">
        <v>1.2999999999999999E-2</v>
      </c>
    </row>
    <row r="520" spans="1:16" x14ac:dyDescent="0.35">
      <c r="A520" s="2">
        <v>1.2231000000000001</v>
      </c>
      <c r="B520" s="2">
        <v>1</v>
      </c>
      <c r="C520" s="2">
        <v>3</v>
      </c>
      <c r="D520" s="2">
        <v>1</v>
      </c>
      <c r="E520" s="2">
        <v>1</v>
      </c>
      <c r="F520" s="2">
        <v>4</v>
      </c>
      <c r="G520" s="3">
        <v>9</v>
      </c>
      <c r="H520" s="3" t="s">
        <v>126</v>
      </c>
      <c r="I520" s="3">
        <v>8</v>
      </c>
      <c r="J520" s="7" t="s">
        <v>158</v>
      </c>
      <c r="K520" s="3">
        <v>3</v>
      </c>
      <c r="L520" s="3">
        <v>1</v>
      </c>
      <c r="M520" s="3" t="s">
        <v>323</v>
      </c>
      <c r="N520" s="3">
        <v>63.179000000000002</v>
      </c>
      <c r="O520">
        <v>0.41</v>
      </c>
      <c r="P520">
        <v>3.5999999999999997E-2</v>
      </c>
    </row>
    <row r="521" spans="1:16" x14ac:dyDescent="0.35">
      <c r="A521" s="2">
        <v>1.2231000000000001</v>
      </c>
      <c r="B521" s="2">
        <v>1</v>
      </c>
      <c r="C521" s="2">
        <v>3</v>
      </c>
      <c r="D521" s="2">
        <v>1</v>
      </c>
      <c r="E521" s="2">
        <v>1</v>
      </c>
      <c r="F521" s="2">
        <v>4</v>
      </c>
      <c r="G521" s="3">
        <v>9</v>
      </c>
      <c r="H521" s="3" t="s">
        <v>126</v>
      </c>
      <c r="I521" s="3">
        <v>8</v>
      </c>
      <c r="J521" s="7" t="s">
        <v>158</v>
      </c>
      <c r="K521" s="3">
        <v>4</v>
      </c>
      <c r="L521" s="3">
        <v>1</v>
      </c>
      <c r="M521" s="3" t="s">
        <v>349</v>
      </c>
      <c r="N521" s="3">
        <v>100.176</v>
      </c>
      <c r="O521">
        <v>7.0000000000000007E-2</v>
      </c>
      <c r="P521">
        <v>2.5000000000000001E-2</v>
      </c>
    </row>
    <row r="522" spans="1:16" x14ac:dyDescent="0.35">
      <c r="A522" s="2">
        <v>1.2231000000000001</v>
      </c>
      <c r="B522" s="2">
        <v>1</v>
      </c>
      <c r="C522" s="2">
        <v>3</v>
      </c>
      <c r="D522" s="2">
        <v>1</v>
      </c>
      <c r="E522" s="2">
        <v>1</v>
      </c>
      <c r="F522" s="2">
        <v>4</v>
      </c>
      <c r="G522" s="3">
        <v>9</v>
      </c>
      <c r="H522" s="3" t="s">
        <v>126</v>
      </c>
      <c r="I522" s="3">
        <v>8</v>
      </c>
      <c r="J522" s="7" t="s">
        <v>158</v>
      </c>
      <c r="K522" s="3">
        <v>5</v>
      </c>
      <c r="L522" s="3">
        <v>1</v>
      </c>
      <c r="M522" s="3" t="s">
        <v>350</v>
      </c>
      <c r="N522" s="3">
        <v>63.179000000000002</v>
      </c>
      <c r="O522">
        <v>0.63</v>
      </c>
      <c r="P522">
        <v>2.7E-2</v>
      </c>
    </row>
    <row r="523" spans="1:16" x14ac:dyDescent="0.35">
      <c r="A523" s="2">
        <v>1.2231000000000001</v>
      </c>
      <c r="B523" s="2">
        <v>1</v>
      </c>
      <c r="C523" s="2">
        <v>3</v>
      </c>
      <c r="D523" s="2">
        <v>1</v>
      </c>
      <c r="E523" s="2">
        <v>1</v>
      </c>
      <c r="F523" s="2">
        <v>4</v>
      </c>
      <c r="G523" s="3">
        <v>9</v>
      </c>
      <c r="H523" s="3" t="s">
        <v>126</v>
      </c>
      <c r="I523" s="3">
        <v>8</v>
      </c>
      <c r="J523" s="7" t="s">
        <v>158</v>
      </c>
      <c r="K523" s="3">
        <v>6</v>
      </c>
      <c r="L523" s="3">
        <v>0</v>
      </c>
      <c r="M523" s="3" t="s">
        <v>291</v>
      </c>
      <c r="N523" s="3">
        <v>404.73</v>
      </c>
      <c r="O523">
        <v>7.0000000000000007E-2</v>
      </c>
      <c r="P523">
        <v>3.8999999999999998E-3</v>
      </c>
    </row>
    <row r="524" spans="1:16" x14ac:dyDescent="0.35">
      <c r="A524" s="2">
        <v>1.2231000000000001</v>
      </c>
      <c r="B524" s="2">
        <v>1</v>
      </c>
      <c r="C524" s="2">
        <v>3</v>
      </c>
      <c r="D524" s="2">
        <v>1</v>
      </c>
      <c r="E524" s="2">
        <v>1</v>
      </c>
      <c r="F524" s="2">
        <v>4</v>
      </c>
      <c r="G524" s="3">
        <v>9</v>
      </c>
      <c r="H524" s="2" t="s">
        <v>127</v>
      </c>
      <c r="I524" s="2">
        <v>9</v>
      </c>
      <c r="J524" s="6" t="s">
        <v>159</v>
      </c>
      <c r="K524" s="2">
        <v>1</v>
      </c>
      <c r="L524" s="2">
        <v>0</v>
      </c>
      <c r="M524" s="3" t="s">
        <v>271</v>
      </c>
      <c r="N524" s="2">
        <v>605.11500000000001</v>
      </c>
      <c r="O524">
        <v>0.03</v>
      </c>
      <c r="P524">
        <v>3.0000000000000001E-3</v>
      </c>
    </row>
    <row r="525" spans="1:16" x14ac:dyDescent="0.35">
      <c r="A525" s="2">
        <v>1.2231000000000001</v>
      </c>
      <c r="B525" s="2">
        <v>1</v>
      </c>
      <c r="C525" s="2">
        <v>3</v>
      </c>
      <c r="D525" s="2">
        <v>1</v>
      </c>
      <c r="E525" s="2">
        <v>1</v>
      </c>
      <c r="F525" s="2">
        <v>4</v>
      </c>
      <c r="G525" s="3">
        <v>9</v>
      </c>
      <c r="H525" s="2" t="s">
        <v>127</v>
      </c>
      <c r="I525" s="2">
        <v>9</v>
      </c>
      <c r="J525" s="6" t="s">
        <v>159</v>
      </c>
      <c r="K525" s="2">
        <v>2</v>
      </c>
      <c r="L525" s="2">
        <v>1</v>
      </c>
      <c r="M525" s="3" t="s">
        <v>331</v>
      </c>
      <c r="N525" s="2">
        <v>41.781999999999996</v>
      </c>
      <c r="O525">
        <v>0.01</v>
      </c>
      <c r="P525">
        <v>1.2999999999999999E-2</v>
      </c>
    </row>
    <row r="526" spans="1:16" x14ac:dyDescent="0.35">
      <c r="A526" s="2">
        <v>1.2231000000000001</v>
      </c>
      <c r="B526" s="2">
        <v>1</v>
      </c>
      <c r="C526" s="2">
        <v>3</v>
      </c>
      <c r="D526" s="2">
        <v>1</v>
      </c>
      <c r="E526" s="2">
        <v>1</v>
      </c>
      <c r="F526" s="2">
        <v>4</v>
      </c>
      <c r="G526" s="3">
        <v>9</v>
      </c>
      <c r="H526" s="2" t="s">
        <v>127</v>
      </c>
      <c r="I526" s="2">
        <v>9</v>
      </c>
      <c r="J526" s="6" t="s">
        <v>159</v>
      </c>
      <c r="K526" s="2">
        <v>3</v>
      </c>
      <c r="L526" s="2">
        <v>1</v>
      </c>
      <c r="M526" s="3" t="s">
        <v>331</v>
      </c>
      <c r="N526" s="2">
        <v>36.142000000000003</v>
      </c>
      <c r="O526">
        <v>0.01</v>
      </c>
      <c r="P526">
        <v>1.2999999999999999E-2</v>
      </c>
    </row>
    <row r="527" spans="1:16" x14ac:dyDescent="0.35">
      <c r="A527" s="2">
        <v>1.2231000000000001</v>
      </c>
      <c r="B527" s="2">
        <v>1</v>
      </c>
      <c r="C527" s="2">
        <v>3</v>
      </c>
      <c r="D527" s="2">
        <v>1</v>
      </c>
      <c r="E527" s="2">
        <v>1</v>
      </c>
      <c r="F527" s="2">
        <v>4</v>
      </c>
      <c r="G527" s="3">
        <v>9</v>
      </c>
      <c r="H527" s="2" t="s">
        <v>127</v>
      </c>
      <c r="I527" s="2">
        <v>9</v>
      </c>
      <c r="J527" s="6" t="s">
        <v>159</v>
      </c>
      <c r="K527" s="2">
        <v>4</v>
      </c>
      <c r="L527" s="2">
        <v>1</v>
      </c>
      <c r="M527" s="3" t="s">
        <v>331</v>
      </c>
      <c r="N527" s="2">
        <v>27.870999999999999</v>
      </c>
      <c r="O527">
        <v>0.01</v>
      </c>
      <c r="P527">
        <v>1.2999999999999999E-2</v>
      </c>
    </row>
    <row r="528" spans="1:16" x14ac:dyDescent="0.35">
      <c r="A528" s="2">
        <v>1.2231000000000001</v>
      </c>
      <c r="B528" s="2">
        <v>1</v>
      </c>
      <c r="C528" s="2">
        <v>3</v>
      </c>
      <c r="D528" s="2">
        <v>1</v>
      </c>
      <c r="E528" s="2">
        <v>1</v>
      </c>
      <c r="F528" s="2">
        <v>4</v>
      </c>
      <c r="G528" s="3">
        <v>9</v>
      </c>
      <c r="H528" s="2" t="s">
        <v>127</v>
      </c>
      <c r="I528" s="2">
        <v>9</v>
      </c>
      <c r="J528" s="6" t="s">
        <v>159</v>
      </c>
      <c r="K528" s="2">
        <v>5</v>
      </c>
      <c r="L528" s="2">
        <v>1</v>
      </c>
      <c r="M528" s="3" t="s">
        <v>331</v>
      </c>
      <c r="N528" s="2">
        <v>27.870999999999999</v>
      </c>
      <c r="O528">
        <v>0.01</v>
      </c>
      <c r="P528">
        <v>1.2999999999999999E-2</v>
      </c>
    </row>
    <row r="529" spans="1:16" x14ac:dyDescent="0.35">
      <c r="A529" s="2">
        <v>1.2231000000000001</v>
      </c>
      <c r="B529" s="2">
        <v>1</v>
      </c>
      <c r="C529" s="2">
        <v>3</v>
      </c>
      <c r="D529" s="2">
        <v>1</v>
      </c>
      <c r="E529" s="2">
        <v>1</v>
      </c>
      <c r="F529" s="2">
        <v>4</v>
      </c>
      <c r="G529" s="3">
        <v>9</v>
      </c>
      <c r="H529" s="2" t="s">
        <v>127</v>
      </c>
      <c r="I529" s="2">
        <v>9</v>
      </c>
      <c r="J529" s="6" t="s">
        <v>159</v>
      </c>
      <c r="K529" s="2">
        <v>6</v>
      </c>
      <c r="L529" s="2">
        <v>0</v>
      </c>
      <c r="M529" s="3" t="s">
        <v>343</v>
      </c>
      <c r="N529" s="2">
        <v>635.57899999999995</v>
      </c>
      <c r="O529">
        <v>0.04</v>
      </c>
      <c r="P529">
        <v>3.3000000000000002E-2</v>
      </c>
    </row>
    <row r="530" spans="1:16" x14ac:dyDescent="0.35">
      <c r="A530" s="2">
        <v>1.2231000000000001</v>
      </c>
      <c r="B530" s="2">
        <v>1</v>
      </c>
      <c r="C530" s="2">
        <v>3</v>
      </c>
      <c r="D530" s="2">
        <v>1</v>
      </c>
      <c r="E530" s="2">
        <v>1</v>
      </c>
      <c r="F530" s="2">
        <v>4</v>
      </c>
      <c r="G530" s="3">
        <v>9</v>
      </c>
      <c r="H530" s="3" t="s">
        <v>128</v>
      </c>
      <c r="I530" s="3">
        <v>10</v>
      </c>
      <c r="J530" s="7" t="s">
        <v>160</v>
      </c>
      <c r="K530" s="3">
        <v>1</v>
      </c>
      <c r="L530" s="3">
        <v>0</v>
      </c>
      <c r="M530" s="3" t="s">
        <v>271</v>
      </c>
      <c r="N530" s="3">
        <v>601.75699999999995</v>
      </c>
      <c r="O530">
        <v>0.03</v>
      </c>
      <c r="P530">
        <v>3.0000000000000001E-3</v>
      </c>
    </row>
    <row r="531" spans="1:16" x14ac:dyDescent="0.35">
      <c r="A531" s="2">
        <v>1.2231000000000001</v>
      </c>
      <c r="B531" s="2">
        <v>1</v>
      </c>
      <c r="C531" s="2">
        <v>3</v>
      </c>
      <c r="D531" s="2">
        <v>1</v>
      </c>
      <c r="E531" s="2">
        <v>1</v>
      </c>
      <c r="F531" s="2">
        <v>4</v>
      </c>
      <c r="G531" s="3">
        <v>9</v>
      </c>
      <c r="H531" s="3" t="s">
        <v>128</v>
      </c>
      <c r="I531" s="3">
        <v>10</v>
      </c>
      <c r="J531" s="7" t="s">
        <v>160</v>
      </c>
      <c r="K531" s="3">
        <v>2</v>
      </c>
      <c r="L531" s="3">
        <v>0</v>
      </c>
      <c r="M531" s="3" t="s">
        <v>331</v>
      </c>
      <c r="N531" s="3">
        <v>498.863</v>
      </c>
      <c r="O531">
        <v>0.01</v>
      </c>
      <c r="P531">
        <v>1.2999999999999999E-2</v>
      </c>
    </row>
    <row r="532" spans="1:16" x14ac:dyDescent="0.35">
      <c r="A532" s="2">
        <v>1.2231000000000001</v>
      </c>
      <c r="B532" s="2">
        <v>1</v>
      </c>
      <c r="C532" s="2">
        <v>3</v>
      </c>
      <c r="D532" s="2">
        <v>1</v>
      </c>
      <c r="E532" s="2">
        <v>1</v>
      </c>
      <c r="F532" s="2">
        <v>4</v>
      </c>
      <c r="G532" s="3">
        <v>9</v>
      </c>
      <c r="H532" s="3" t="s">
        <v>128</v>
      </c>
      <c r="I532" s="3">
        <v>10</v>
      </c>
      <c r="J532" s="7" t="s">
        <v>160</v>
      </c>
      <c r="K532" s="3">
        <v>3</v>
      </c>
      <c r="L532" s="3">
        <v>0</v>
      </c>
      <c r="M532" s="3" t="s">
        <v>341</v>
      </c>
      <c r="N532" s="3">
        <v>498.863</v>
      </c>
      <c r="O532">
        <v>0.98</v>
      </c>
      <c r="P532">
        <v>2.4E-2</v>
      </c>
    </row>
    <row r="533" spans="1:16" x14ac:dyDescent="0.35">
      <c r="A533" s="2">
        <v>1.2231000000000001</v>
      </c>
      <c r="B533" s="2">
        <v>1</v>
      </c>
      <c r="C533" s="2">
        <v>3</v>
      </c>
      <c r="D533" s="2">
        <v>1</v>
      </c>
      <c r="E533" s="2">
        <v>1</v>
      </c>
      <c r="F533" s="2">
        <v>4</v>
      </c>
      <c r="G533" s="3">
        <v>9</v>
      </c>
      <c r="H533" s="3" t="s">
        <v>128</v>
      </c>
      <c r="I533" s="3">
        <v>10</v>
      </c>
      <c r="J533" s="7" t="s">
        <v>160</v>
      </c>
      <c r="K533" s="3">
        <v>4</v>
      </c>
      <c r="L533" s="3">
        <v>1</v>
      </c>
      <c r="M533" s="3" t="s">
        <v>307</v>
      </c>
      <c r="N533" s="3">
        <v>102.22199999999999</v>
      </c>
      <c r="O533">
        <v>0.13</v>
      </c>
      <c r="P533">
        <v>2.0999999999999999E-3</v>
      </c>
    </row>
    <row r="534" spans="1:16" x14ac:dyDescent="0.35">
      <c r="A534" s="2">
        <v>1.2231000000000001</v>
      </c>
      <c r="B534" s="2">
        <v>1</v>
      </c>
      <c r="C534" s="2">
        <v>3</v>
      </c>
      <c r="D534" s="2">
        <v>1</v>
      </c>
      <c r="E534" s="2">
        <v>1</v>
      </c>
      <c r="F534" s="2">
        <v>4</v>
      </c>
      <c r="G534" s="3">
        <v>9</v>
      </c>
      <c r="H534" s="3" t="s">
        <v>128</v>
      </c>
      <c r="I534" s="3">
        <v>10</v>
      </c>
      <c r="J534" s="7" t="s">
        <v>160</v>
      </c>
      <c r="K534" s="3">
        <v>5</v>
      </c>
      <c r="L534" s="3">
        <v>1</v>
      </c>
      <c r="M534" s="3" t="s">
        <v>275</v>
      </c>
      <c r="N534" s="3">
        <v>32.499000000000002</v>
      </c>
      <c r="O534">
        <v>6.5000000000000002E-2</v>
      </c>
      <c r="P534">
        <v>1.1000000000000001E-3</v>
      </c>
    </row>
    <row r="535" spans="1:16" x14ac:dyDescent="0.35">
      <c r="A535" s="2">
        <v>1.2231000000000001</v>
      </c>
      <c r="B535" s="2">
        <v>1</v>
      </c>
      <c r="C535" s="2">
        <v>3</v>
      </c>
      <c r="D535" s="2">
        <v>1</v>
      </c>
      <c r="E535" s="2">
        <v>1</v>
      </c>
      <c r="F535" s="2">
        <v>4</v>
      </c>
      <c r="G535" s="3">
        <v>9</v>
      </c>
      <c r="H535" s="3" t="s">
        <v>128</v>
      </c>
      <c r="I535" s="3">
        <v>10</v>
      </c>
      <c r="J535" s="7" t="s">
        <v>160</v>
      </c>
      <c r="K535" s="3">
        <v>6</v>
      </c>
      <c r="L535" s="3">
        <v>1</v>
      </c>
      <c r="M535" s="3" t="s">
        <v>275</v>
      </c>
      <c r="N535" s="3">
        <v>32.499000000000002</v>
      </c>
      <c r="O535">
        <v>6.5000000000000002E-2</v>
      </c>
      <c r="P535">
        <v>1.1000000000000001E-3</v>
      </c>
    </row>
    <row r="536" spans="1:16" x14ac:dyDescent="0.35">
      <c r="A536" s="2">
        <v>1.2231000000000001</v>
      </c>
      <c r="B536" s="2">
        <v>1</v>
      </c>
      <c r="C536" s="2">
        <v>3</v>
      </c>
      <c r="D536" s="2">
        <v>2</v>
      </c>
      <c r="E536" s="2">
        <v>1</v>
      </c>
      <c r="F536" s="2">
        <v>4</v>
      </c>
      <c r="G536" s="2">
        <v>10</v>
      </c>
      <c r="H536" s="2" t="s">
        <v>119</v>
      </c>
      <c r="I536" s="2">
        <v>1</v>
      </c>
      <c r="J536" s="6" t="s">
        <v>11</v>
      </c>
      <c r="K536" s="2">
        <v>1</v>
      </c>
      <c r="L536" s="2">
        <v>0</v>
      </c>
      <c r="M536" s="3" t="s">
        <v>351</v>
      </c>
      <c r="N536" s="2">
        <v>478.99700000000001</v>
      </c>
      <c r="O536">
        <v>0.3</v>
      </c>
      <c r="P536">
        <v>4.3999999999999997E-2</v>
      </c>
    </row>
    <row r="537" spans="1:16" x14ac:dyDescent="0.35">
      <c r="A537" s="2">
        <v>1.2231000000000001</v>
      </c>
      <c r="B537" s="2">
        <v>1</v>
      </c>
      <c r="C537" s="2">
        <v>3</v>
      </c>
      <c r="D537" s="2">
        <v>2</v>
      </c>
      <c r="E537" s="2">
        <v>1</v>
      </c>
      <c r="F537" s="2">
        <v>4</v>
      </c>
      <c r="G537" s="2">
        <v>10</v>
      </c>
      <c r="H537" s="2" t="s">
        <v>119</v>
      </c>
      <c r="I537" s="2">
        <v>1</v>
      </c>
      <c r="J537" s="6" t="s">
        <v>11</v>
      </c>
      <c r="K537" s="2">
        <v>2</v>
      </c>
      <c r="L537" s="2">
        <v>0</v>
      </c>
      <c r="M537" s="3" t="s">
        <v>349</v>
      </c>
      <c r="N537" s="2">
        <v>307.07299999999998</v>
      </c>
      <c r="O537">
        <v>7.0000000000000007E-2</v>
      </c>
      <c r="P537">
        <v>2.5000000000000001E-2</v>
      </c>
    </row>
    <row r="538" spans="1:16" x14ac:dyDescent="0.35">
      <c r="A538" s="2">
        <v>1.2231000000000001</v>
      </c>
      <c r="B538" s="2">
        <v>1</v>
      </c>
      <c r="C538" s="2">
        <v>3</v>
      </c>
      <c r="D538" s="2">
        <v>2</v>
      </c>
      <c r="E538" s="2">
        <v>1</v>
      </c>
      <c r="F538" s="2">
        <v>4</v>
      </c>
      <c r="G538" s="2">
        <v>10</v>
      </c>
      <c r="H538" s="2" t="s">
        <v>119</v>
      </c>
      <c r="I538" s="2">
        <v>1</v>
      </c>
      <c r="J538" s="6" t="s">
        <v>11</v>
      </c>
      <c r="K538" s="2">
        <v>3</v>
      </c>
      <c r="L538" s="2">
        <v>1</v>
      </c>
      <c r="M538" s="3" t="s">
        <v>340</v>
      </c>
      <c r="N538" s="2">
        <v>136.18199999999999</v>
      </c>
      <c r="O538">
        <v>0.7</v>
      </c>
      <c r="P538">
        <v>3.3000000000000002E-2</v>
      </c>
    </row>
    <row r="539" spans="1:16" x14ac:dyDescent="0.35">
      <c r="A539" s="2">
        <v>1.2231000000000001</v>
      </c>
      <c r="B539" s="2">
        <v>1</v>
      </c>
      <c r="C539" s="2">
        <v>3</v>
      </c>
      <c r="D539" s="2">
        <v>2</v>
      </c>
      <c r="E539" s="2">
        <v>1</v>
      </c>
      <c r="F539" s="2">
        <v>4</v>
      </c>
      <c r="G539" s="2">
        <v>10</v>
      </c>
      <c r="H539" s="2" t="s">
        <v>119</v>
      </c>
      <c r="I539" s="2">
        <v>1</v>
      </c>
      <c r="J539" s="6" t="s">
        <v>11</v>
      </c>
      <c r="K539" s="2">
        <v>4</v>
      </c>
      <c r="L539" s="2">
        <v>1</v>
      </c>
      <c r="M539" s="3" t="s">
        <v>268</v>
      </c>
      <c r="N539" s="2">
        <v>136.18199999999999</v>
      </c>
      <c r="O539">
        <v>0.69</v>
      </c>
      <c r="P539">
        <v>1.2999999999999999E-2</v>
      </c>
    </row>
    <row r="540" spans="1:16" x14ac:dyDescent="0.35">
      <c r="A540" s="2">
        <v>1.2231000000000001</v>
      </c>
      <c r="B540" s="2">
        <v>1</v>
      </c>
      <c r="C540" s="2">
        <v>3</v>
      </c>
      <c r="D540" s="2">
        <v>2</v>
      </c>
      <c r="E540" s="2">
        <v>1</v>
      </c>
      <c r="F540" s="2">
        <v>4</v>
      </c>
      <c r="G540" s="2">
        <v>10</v>
      </c>
      <c r="H540" s="2" t="s">
        <v>119</v>
      </c>
      <c r="I540" s="2">
        <v>1</v>
      </c>
      <c r="J540" s="6" t="s">
        <v>11</v>
      </c>
      <c r="K540" s="2">
        <v>5</v>
      </c>
      <c r="L540" s="2">
        <v>1</v>
      </c>
      <c r="M540" s="3" t="s">
        <v>307</v>
      </c>
      <c r="N540" s="2">
        <v>106.474</v>
      </c>
      <c r="O540">
        <v>0.13</v>
      </c>
      <c r="P540">
        <v>2.0999999999999999E-3</v>
      </c>
    </row>
    <row r="541" spans="1:16" x14ac:dyDescent="0.35">
      <c r="A541" s="2">
        <v>1.2231000000000001</v>
      </c>
      <c r="B541" s="2">
        <v>1</v>
      </c>
      <c r="C541" s="2">
        <v>3</v>
      </c>
      <c r="D541" s="2">
        <v>2</v>
      </c>
      <c r="E541" s="2">
        <v>1</v>
      </c>
      <c r="F541" s="2">
        <v>4</v>
      </c>
      <c r="G541" s="2">
        <v>10</v>
      </c>
      <c r="H541" s="2" t="s">
        <v>119</v>
      </c>
      <c r="I541" s="2">
        <v>1</v>
      </c>
      <c r="J541" s="6" t="s">
        <v>11</v>
      </c>
      <c r="K541" s="2">
        <v>6</v>
      </c>
      <c r="L541" s="2">
        <v>1</v>
      </c>
      <c r="M541" s="3" t="s">
        <v>275</v>
      </c>
      <c r="N541" s="2">
        <v>106.474</v>
      </c>
      <c r="O541">
        <v>6.5000000000000002E-2</v>
      </c>
      <c r="P541">
        <v>1.1000000000000001E-3</v>
      </c>
    </row>
    <row r="542" spans="1:16" x14ac:dyDescent="0.35">
      <c r="A542" s="2">
        <v>1.2231000000000001</v>
      </c>
      <c r="B542" s="2">
        <v>1</v>
      </c>
      <c r="C542" s="2">
        <v>3</v>
      </c>
      <c r="D542" s="2">
        <v>2</v>
      </c>
      <c r="E542" s="2">
        <v>1</v>
      </c>
      <c r="F542" s="2">
        <v>4</v>
      </c>
      <c r="G542" s="2">
        <v>10</v>
      </c>
      <c r="H542" s="3" t="s">
        <v>120</v>
      </c>
      <c r="I542" s="3">
        <v>2</v>
      </c>
      <c r="J542" s="7" t="s">
        <v>96</v>
      </c>
      <c r="K542" s="3">
        <v>1</v>
      </c>
      <c r="L542" s="3">
        <v>0</v>
      </c>
      <c r="M542" s="3" t="s">
        <v>272</v>
      </c>
      <c r="N542" s="3">
        <v>493.113</v>
      </c>
      <c r="O542">
        <v>5.0000000000000001E-3</v>
      </c>
      <c r="P542">
        <v>1.4E-2</v>
      </c>
    </row>
    <row r="543" spans="1:16" x14ac:dyDescent="0.35">
      <c r="A543" s="2">
        <v>1.2231000000000001</v>
      </c>
      <c r="B543" s="2">
        <v>1</v>
      </c>
      <c r="C543" s="2">
        <v>3</v>
      </c>
      <c r="D543" s="2">
        <v>2</v>
      </c>
      <c r="E543" s="2">
        <v>1</v>
      </c>
      <c r="F543" s="2">
        <v>4</v>
      </c>
      <c r="G543" s="2">
        <v>10</v>
      </c>
      <c r="H543" s="3" t="s">
        <v>120</v>
      </c>
      <c r="I543" s="3">
        <v>2</v>
      </c>
      <c r="J543" s="7" t="s">
        <v>96</v>
      </c>
      <c r="K543" s="3">
        <v>2</v>
      </c>
      <c r="L543" s="3">
        <v>1</v>
      </c>
      <c r="M543" s="3" t="s">
        <v>316</v>
      </c>
      <c r="N543" s="3">
        <v>154.36500000000001</v>
      </c>
      <c r="O543">
        <v>0.46</v>
      </c>
      <c r="P543">
        <v>4.2999999999999997E-2</v>
      </c>
    </row>
    <row r="544" spans="1:16" x14ac:dyDescent="0.35">
      <c r="A544" s="2">
        <v>1.2231000000000001</v>
      </c>
      <c r="B544" s="2">
        <v>1</v>
      </c>
      <c r="C544" s="2">
        <v>3</v>
      </c>
      <c r="D544" s="2">
        <v>2</v>
      </c>
      <c r="E544" s="2">
        <v>1</v>
      </c>
      <c r="F544" s="2">
        <v>4</v>
      </c>
      <c r="G544" s="2">
        <v>10</v>
      </c>
      <c r="H544" s="3" t="s">
        <v>120</v>
      </c>
      <c r="I544" s="3">
        <v>2</v>
      </c>
      <c r="J544" s="7" t="s">
        <v>96</v>
      </c>
      <c r="K544" s="3">
        <v>3</v>
      </c>
      <c r="L544" s="3">
        <v>1</v>
      </c>
      <c r="M544" s="3" t="s">
        <v>311</v>
      </c>
      <c r="N544" s="3">
        <v>154.36500000000001</v>
      </c>
      <c r="O544">
        <v>0.1</v>
      </c>
      <c r="P544">
        <v>2.5999999999999999E-2</v>
      </c>
    </row>
    <row r="545" spans="1:16" x14ac:dyDescent="0.35">
      <c r="A545" s="2">
        <v>1.2231000000000001</v>
      </c>
      <c r="B545" s="2">
        <v>1</v>
      </c>
      <c r="C545" s="2">
        <v>3</v>
      </c>
      <c r="D545" s="2">
        <v>2</v>
      </c>
      <c r="E545" s="2">
        <v>1</v>
      </c>
      <c r="F545" s="2">
        <v>4</v>
      </c>
      <c r="G545" s="2">
        <v>10</v>
      </c>
      <c r="H545" s="3" t="s">
        <v>120</v>
      </c>
      <c r="I545" s="3">
        <v>2</v>
      </c>
      <c r="J545" s="7" t="s">
        <v>96</v>
      </c>
      <c r="K545" s="3">
        <v>4</v>
      </c>
      <c r="L545" s="3">
        <v>0</v>
      </c>
      <c r="M545" s="3" t="s">
        <v>307</v>
      </c>
      <c r="N545" s="3">
        <v>235.24100000000001</v>
      </c>
      <c r="O545">
        <v>0.13</v>
      </c>
      <c r="P545">
        <v>2.0999999999999999E-3</v>
      </c>
    </row>
    <row r="546" spans="1:16" x14ac:dyDescent="0.35">
      <c r="A546" s="2">
        <v>1.2231000000000001</v>
      </c>
      <c r="B546" s="2">
        <v>1</v>
      </c>
      <c r="C546" s="2">
        <v>3</v>
      </c>
      <c r="D546" s="2">
        <v>2</v>
      </c>
      <c r="E546" s="2">
        <v>1</v>
      </c>
      <c r="F546" s="2">
        <v>4</v>
      </c>
      <c r="G546" s="2">
        <v>10</v>
      </c>
      <c r="H546" s="3" t="s">
        <v>120</v>
      </c>
      <c r="I546" s="3">
        <v>2</v>
      </c>
      <c r="J546" s="7" t="s">
        <v>96</v>
      </c>
      <c r="K546" s="3">
        <v>5</v>
      </c>
      <c r="L546" s="3">
        <v>1</v>
      </c>
      <c r="M546" s="3" t="s">
        <v>275</v>
      </c>
      <c r="N546" s="3">
        <v>12.14</v>
      </c>
      <c r="O546">
        <v>6.5000000000000002E-2</v>
      </c>
      <c r="P546">
        <v>1.1000000000000001E-3</v>
      </c>
    </row>
    <row r="547" spans="1:16" x14ac:dyDescent="0.35">
      <c r="A547" s="2">
        <v>1.2231000000000001</v>
      </c>
      <c r="B547" s="2">
        <v>1</v>
      </c>
      <c r="C547" s="2">
        <v>3</v>
      </c>
      <c r="D547" s="2">
        <v>2</v>
      </c>
      <c r="E547" s="2">
        <v>1</v>
      </c>
      <c r="F547" s="2">
        <v>4</v>
      </c>
      <c r="G547" s="2">
        <v>10</v>
      </c>
      <c r="H547" s="3" t="s">
        <v>120</v>
      </c>
      <c r="I547" s="3">
        <v>2</v>
      </c>
      <c r="J547" s="7" t="s">
        <v>96</v>
      </c>
      <c r="K547" s="3">
        <v>6</v>
      </c>
      <c r="L547" s="3">
        <v>1</v>
      </c>
      <c r="M547" s="3" t="s">
        <v>275</v>
      </c>
      <c r="N547" s="3">
        <v>12.14</v>
      </c>
      <c r="O547">
        <v>6.5000000000000002E-2</v>
      </c>
      <c r="P547">
        <v>1.1000000000000001E-3</v>
      </c>
    </row>
    <row r="548" spans="1:16" x14ac:dyDescent="0.35">
      <c r="A548" s="2">
        <v>1.2231000000000001</v>
      </c>
      <c r="B548" s="2">
        <v>1</v>
      </c>
      <c r="C548" s="2">
        <v>3</v>
      </c>
      <c r="D548" s="2">
        <v>2</v>
      </c>
      <c r="E548" s="2">
        <v>1</v>
      </c>
      <c r="F548" s="2">
        <v>4</v>
      </c>
      <c r="G548" s="2">
        <v>10</v>
      </c>
      <c r="H548" s="2" t="s">
        <v>121</v>
      </c>
      <c r="I548" s="2">
        <v>3</v>
      </c>
      <c r="J548" s="6" t="s">
        <v>12</v>
      </c>
      <c r="K548" s="2">
        <v>1</v>
      </c>
      <c r="L548" s="2">
        <v>0</v>
      </c>
      <c r="M548" s="3" t="s">
        <v>295</v>
      </c>
      <c r="N548" s="2">
        <v>446.42500000000001</v>
      </c>
      <c r="O548">
        <v>0.06</v>
      </c>
      <c r="P548">
        <v>4.2999999999999997E-2</v>
      </c>
    </row>
    <row r="549" spans="1:16" x14ac:dyDescent="0.35">
      <c r="A549" s="2">
        <v>1.2231000000000001</v>
      </c>
      <c r="B549" s="2">
        <v>1</v>
      </c>
      <c r="C549" s="2">
        <v>3</v>
      </c>
      <c r="D549" s="2">
        <v>2</v>
      </c>
      <c r="E549" s="2">
        <v>1</v>
      </c>
      <c r="F549" s="2">
        <v>4</v>
      </c>
      <c r="G549" s="2">
        <v>10</v>
      </c>
      <c r="H549" s="2" t="s">
        <v>121</v>
      </c>
      <c r="I549" s="2">
        <v>3</v>
      </c>
      <c r="J549" s="6" t="s">
        <v>12</v>
      </c>
      <c r="K549" s="2">
        <v>2</v>
      </c>
      <c r="L549" s="2">
        <v>0</v>
      </c>
      <c r="M549" s="3" t="s">
        <v>345</v>
      </c>
      <c r="N549" s="2">
        <v>446.42500000000001</v>
      </c>
      <c r="O549">
        <v>0.08</v>
      </c>
      <c r="P549">
        <v>2.1000000000000001E-2</v>
      </c>
    </row>
    <row r="550" spans="1:16" x14ac:dyDescent="0.35">
      <c r="A550" s="2">
        <v>1.2231000000000001</v>
      </c>
      <c r="B550" s="2">
        <v>1</v>
      </c>
      <c r="C550" s="2">
        <v>3</v>
      </c>
      <c r="D550" s="2">
        <v>2</v>
      </c>
      <c r="E550" s="2">
        <v>1</v>
      </c>
      <c r="F550" s="2">
        <v>4</v>
      </c>
      <c r="G550" s="2">
        <v>10</v>
      </c>
      <c r="H550" s="2" t="s">
        <v>121</v>
      </c>
      <c r="I550" s="2">
        <v>3</v>
      </c>
      <c r="J550" s="6" t="s">
        <v>12</v>
      </c>
      <c r="K550" s="2">
        <v>3</v>
      </c>
      <c r="L550" s="2">
        <v>1</v>
      </c>
      <c r="M550" s="3" t="s">
        <v>307</v>
      </c>
      <c r="N550" s="2">
        <v>54.417000000000002</v>
      </c>
      <c r="O550">
        <v>0.13</v>
      </c>
      <c r="P550">
        <v>2.0999999999999999E-3</v>
      </c>
    </row>
    <row r="551" spans="1:16" x14ac:dyDescent="0.35">
      <c r="A551" s="2">
        <v>1.2231000000000001</v>
      </c>
      <c r="B551" s="2">
        <v>1</v>
      </c>
      <c r="C551" s="2">
        <v>3</v>
      </c>
      <c r="D551" s="2">
        <v>2</v>
      </c>
      <c r="E551" s="2">
        <v>1</v>
      </c>
      <c r="F551" s="2">
        <v>4</v>
      </c>
      <c r="G551" s="2">
        <v>10</v>
      </c>
      <c r="H551" s="2" t="s">
        <v>121</v>
      </c>
      <c r="I551" s="2">
        <v>3</v>
      </c>
      <c r="J551" s="6" t="s">
        <v>12</v>
      </c>
      <c r="K551" s="2">
        <v>4</v>
      </c>
      <c r="L551" s="2">
        <v>1</v>
      </c>
      <c r="M551" s="3" t="s">
        <v>307</v>
      </c>
      <c r="N551" s="2">
        <v>54.417000000000002</v>
      </c>
      <c r="O551">
        <v>0.13</v>
      </c>
      <c r="P551">
        <v>2.0999999999999999E-3</v>
      </c>
    </row>
    <row r="552" spans="1:16" x14ac:dyDescent="0.35">
      <c r="A552" s="2">
        <v>1.2231000000000001</v>
      </c>
      <c r="B552" s="2">
        <v>1</v>
      </c>
      <c r="C552" s="2">
        <v>3</v>
      </c>
      <c r="D552" s="2">
        <v>2</v>
      </c>
      <c r="E552" s="2">
        <v>1</v>
      </c>
      <c r="F552" s="2">
        <v>4</v>
      </c>
      <c r="G552" s="2">
        <v>10</v>
      </c>
      <c r="H552" s="2" t="s">
        <v>121</v>
      </c>
      <c r="I552" s="2">
        <v>3</v>
      </c>
      <c r="J552" s="6" t="s">
        <v>12</v>
      </c>
      <c r="K552" s="2">
        <v>5</v>
      </c>
      <c r="L552" s="2">
        <v>1</v>
      </c>
      <c r="M552" s="3" t="s">
        <v>275</v>
      </c>
      <c r="N552" s="2">
        <v>48.78</v>
      </c>
      <c r="O552">
        <v>6.5000000000000002E-2</v>
      </c>
      <c r="P552">
        <v>1.1000000000000001E-3</v>
      </c>
    </row>
    <row r="553" spans="1:16" x14ac:dyDescent="0.35">
      <c r="A553" s="2">
        <v>1.2231000000000001</v>
      </c>
      <c r="B553" s="2">
        <v>1</v>
      </c>
      <c r="C553" s="2">
        <v>3</v>
      </c>
      <c r="D553" s="2">
        <v>2</v>
      </c>
      <c r="E553" s="2">
        <v>1</v>
      </c>
      <c r="F553" s="2">
        <v>4</v>
      </c>
      <c r="G553" s="2">
        <v>10</v>
      </c>
      <c r="H553" s="2" t="s">
        <v>121</v>
      </c>
      <c r="I553" s="2">
        <v>3</v>
      </c>
      <c r="J553" s="6" t="s">
        <v>12</v>
      </c>
      <c r="K553" s="2">
        <v>6</v>
      </c>
      <c r="L553" s="2">
        <v>1</v>
      </c>
      <c r="M553" s="3" t="s">
        <v>275</v>
      </c>
      <c r="N553" s="2">
        <v>48.78</v>
      </c>
      <c r="O553">
        <v>6.5000000000000002E-2</v>
      </c>
      <c r="P553">
        <v>1.1000000000000001E-3</v>
      </c>
    </row>
    <row r="554" spans="1:16" x14ac:dyDescent="0.35">
      <c r="A554" s="2">
        <v>1.2231000000000001</v>
      </c>
      <c r="B554" s="2">
        <v>1</v>
      </c>
      <c r="C554" s="2">
        <v>3</v>
      </c>
      <c r="D554" s="2">
        <v>2</v>
      </c>
      <c r="E554" s="2">
        <v>1</v>
      </c>
      <c r="F554" s="2">
        <v>4</v>
      </c>
      <c r="G554" s="2">
        <v>10</v>
      </c>
      <c r="H554" s="3" t="s">
        <v>122</v>
      </c>
      <c r="I554" s="3">
        <v>4</v>
      </c>
      <c r="J554" s="7" t="s">
        <v>97</v>
      </c>
      <c r="K554" s="3">
        <v>1</v>
      </c>
      <c r="L554" s="3">
        <v>0</v>
      </c>
      <c r="M554" s="3" t="s">
        <v>290</v>
      </c>
      <c r="N554" s="3">
        <v>443.392</v>
      </c>
      <c r="O554">
        <v>0.19</v>
      </c>
      <c r="P554">
        <v>8.9999999999999993E-3</v>
      </c>
    </row>
    <row r="555" spans="1:16" x14ac:dyDescent="0.35">
      <c r="A555" s="2">
        <v>1.2231000000000001</v>
      </c>
      <c r="B555" s="2">
        <v>1</v>
      </c>
      <c r="C555" s="2">
        <v>3</v>
      </c>
      <c r="D555" s="2">
        <v>2</v>
      </c>
      <c r="E555" s="2">
        <v>1</v>
      </c>
      <c r="F555" s="2">
        <v>4</v>
      </c>
      <c r="G555" s="2">
        <v>10</v>
      </c>
      <c r="H555" s="3" t="s">
        <v>122</v>
      </c>
      <c r="I555" s="3">
        <v>4</v>
      </c>
      <c r="J555" s="7" t="s">
        <v>97</v>
      </c>
      <c r="K555" s="3">
        <v>2</v>
      </c>
      <c r="L555" s="3">
        <v>1</v>
      </c>
      <c r="M555" s="3" t="s">
        <v>267</v>
      </c>
      <c r="N555" s="3">
        <v>145.24</v>
      </c>
      <c r="O555">
        <v>1.02</v>
      </c>
      <c r="P555">
        <v>3.0000000000000001E-3</v>
      </c>
    </row>
    <row r="556" spans="1:16" x14ac:dyDescent="0.35">
      <c r="A556" s="2">
        <v>1.2231000000000001</v>
      </c>
      <c r="B556" s="2">
        <v>1</v>
      </c>
      <c r="C556" s="2">
        <v>3</v>
      </c>
      <c r="D556" s="2">
        <v>2</v>
      </c>
      <c r="E556" s="2">
        <v>1</v>
      </c>
      <c r="F556" s="2">
        <v>4</v>
      </c>
      <c r="G556" s="2">
        <v>10</v>
      </c>
      <c r="H556" s="3" t="s">
        <v>122</v>
      </c>
      <c r="I556" s="3">
        <v>4</v>
      </c>
      <c r="J556" s="7" t="s">
        <v>97</v>
      </c>
      <c r="K556" s="3">
        <v>3</v>
      </c>
      <c r="L556" s="3">
        <v>1</v>
      </c>
      <c r="M556" s="3" t="s">
        <v>349</v>
      </c>
      <c r="N556" s="3">
        <v>145.24</v>
      </c>
      <c r="O556">
        <v>7.0000000000000007E-2</v>
      </c>
      <c r="P556">
        <v>2.5000000000000001E-2</v>
      </c>
    </row>
    <row r="557" spans="1:16" x14ac:dyDescent="0.35">
      <c r="A557" s="2">
        <v>1.2231000000000001</v>
      </c>
      <c r="B557" s="2">
        <v>1</v>
      </c>
      <c r="C557" s="2">
        <v>3</v>
      </c>
      <c r="D557" s="2">
        <v>2</v>
      </c>
      <c r="E557" s="2">
        <v>1</v>
      </c>
      <c r="F557" s="2">
        <v>4</v>
      </c>
      <c r="G557" s="2">
        <v>10</v>
      </c>
      <c r="H557" s="3" t="s">
        <v>122</v>
      </c>
      <c r="I557" s="3">
        <v>4</v>
      </c>
      <c r="J557" s="7" t="s">
        <v>97</v>
      </c>
      <c r="K557" s="3">
        <v>4</v>
      </c>
      <c r="L557" s="3">
        <v>0</v>
      </c>
      <c r="M557" s="3" t="s">
        <v>290</v>
      </c>
      <c r="N557" s="3">
        <v>310.95299999999997</v>
      </c>
      <c r="O557">
        <v>0.19</v>
      </c>
      <c r="P557">
        <v>8.9999999999999993E-3</v>
      </c>
    </row>
    <row r="558" spans="1:16" x14ac:dyDescent="0.35">
      <c r="A558" s="2">
        <v>1.2231000000000001</v>
      </c>
      <c r="B558" s="2">
        <v>1</v>
      </c>
      <c r="C558" s="2">
        <v>3</v>
      </c>
      <c r="D558" s="2">
        <v>2</v>
      </c>
      <c r="E558" s="2">
        <v>1</v>
      </c>
      <c r="F558" s="2">
        <v>4</v>
      </c>
      <c r="G558" s="2">
        <v>10</v>
      </c>
      <c r="H558" s="3" t="s">
        <v>122</v>
      </c>
      <c r="I558" s="3">
        <v>4</v>
      </c>
      <c r="J558" s="7" t="s">
        <v>97</v>
      </c>
      <c r="K558" s="3">
        <v>5</v>
      </c>
      <c r="L558" s="3">
        <v>1</v>
      </c>
      <c r="M558" s="3" t="s">
        <v>275</v>
      </c>
      <c r="N558" s="3">
        <v>110.04300000000001</v>
      </c>
      <c r="O558">
        <v>6.5000000000000002E-2</v>
      </c>
      <c r="P558">
        <v>1.1000000000000001E-3</v>
      </c>
    </row>
    <row r="559" spans="1:16" x14ac:dyDescent="0.35">
      <c r="A559" s="2">
        <v>1.2231000000000001</v>
      </c>
      <c r="B559" s="2">
        <v>1</v>
      </c>
      <c r="C559" s="2">
        <v>3</v>
      </c>
      <c r="D559" s="2">
        <v>2</v>
      </c>
      <c r="E559" s="2">
        <v>1</v>
      </c>
      <c r="F559" s="2">
        <v>4</v>
      </c>
      <c r="G559" s="2">
        <v>10</v>
      </c>
      <c r="H559" s="3" t="s">
        <v>122</v>
      </c>
      <c r="I559" s="3">
        <v>4</v>
      </c>
      <c r="J559" s="7" t="s">
        <v>97</v>
      </c>
      <c r="K559" s="3">
        <v>6</v>
      </c>
      <c r="L559" s="3">
        <v>1</v>
      </c>
      <c r="M559" s="3" t="s">
        <v>320</v>
      </c>
      <c r="N559" s="3">
        <v>110.04300000000001</v>
      </c>
      <c r="O559">
        <v>9.2999999999999999E-2</v>
      </c>
      <c r="P559">
        <v>1.9E-3</v>
      </c>
    </row>
    <row r="560" spans="1:16" x14ac:dyDescent="0.35">
      <c r="A560" s="2">
        <v>1.2231000000000001</v>
      </c>
      <c r="B560" s="2">
        <v>1</v>
      </c>
      <c r="C560" s="2">
        <v>3</v>
      </c>
      <c r="D560" s="2">
        <v>2</v>
      </c>
      <c r="E560" s="2">
        <v>1</v>
      </c>
      <c r="F560" s="2">
        <v>4</v>
      </c>
      <c r="G560" s="2">
        <v>10</v>
      </c>
      <c r="H560" s="2" t="s">
        <v>123</v>
      </c>
      <c r="I560" s="2">
        <v>5</v>
      </c>
      <c r="J560" s="6" t="s">
        <v>13</v>
      </c>
      <c r="K560" s="2">
        <v>1</v>
      </c>
      <c r="L560" s="2">
        <v>0</v>
      </c>
      <c r="M560" s="3" t="s">
        <v>266</v>
      </c>
      <c r="N560" s="2">
        <v>374.964</v>
      </c>
      <c r="O560">
        <v>0.84</v>
      </c>
      <c r="P560">
        <v>2.5000000000000001E-3</v>
      </c>
    </row>
    <row r="561" spans="1:16" x14ac:dyDescent="0.35">
      <c r="A561" s="2">
        <v>1.2231000000000001</v>
      </c>
      <c r="B561" s="2">
        <v>1</v>
      </c>
      <c r="C561" s="2">
        <v>3</v>
      </c>
      <c r="D561" s="2">
        <v>2</v>
      </c>
      <c r="E561" s="2">
        <v>1</v>
      </c>
      <c r="F561" s="2">
        <v>4</v>
      </c>
      <c r="G561" s="2">
        <v>10</v>
      </c>
      <c r="H561" s="2" t="s">
        <v>123</v>
      </c>
      <c r="I561" s="2">
        <v>5</v>
      </c>
      <c r="J561" s="6" t="s">
        <v>13</v>
      </c>
      <c r="K561" s="2">
        <v>2</v>
      </c>
      <c r="L561" s="2">
        <v>0</v>
      </c>
      <c r="M561" s="3" t="s">
        <v>349</v>
      </c>
      <c r="N561" s="2">
        <v>374.964</v>
      </c>
      <c r="O561">
        <v>7.0000000000000007E-2</v>
      </c>
      <c r="P561">
        <v>2.5000000000000001E-2</v>
      </c>
    </row>
    <row r="562" spans="1:16" x14ac:dyDescent="0.35">
      <c r="A562" s="2">
        <v>1.2231000000000001</v>
      </c>
      <c r="B562" s="2">
        <v>1</v>
      </c>
      <c r="C562" s="2">
        <v>3</v>
      </c>
      <c r="D562" s="2">
        <v>2</v>
      </c>
      <c r="E562" s="2">
        <v>1</v>
      </c>
      <c r="F562" s="2">
        <v>4</v>
      </c>
      <c r="G562" s="2">
        <v>10</v>
      </c>
      <c r="H562" s="2" t="s">
        <v>123</v>
      </c>
      <c r="I562" s="2">
        <v>5</v>
      </c>
      <c r="J562" s="6" t="s">
        <v>13</v>
      </c>
      <c r="K562" s="2">
        <v>3</v>
      </c>
      <c r="L562" s="2">
        <v>1</v>
      </c>
      <c r="M562" s="3" t="s">
        <v>290</v>
      </c>
      <c r="N562" s="2">
        <v>155.501</v>
      </c>
      <c r="O562">
        <v>0.19</v>
      </c>
      <c r="P562">
        <v>8.9999999999999993E-3</v>
      </c>
    </row>
    <row r="563" spans="1:16" x14ac:dyDescent="0.35">
      <c r="A563" s="2">
        <v>1.2231000000000001</v>
      </c>
      <c r="B563" s="2">
        <v>1</v>
      </c>
      <c r="C563" s="2">
        <v>3</v>
      </c>
      <c r="D563" s="2">
        <v>2</v>
      </c>
      <c r="E563" s="2">
        <v>1</v>
      </c>
      <c r="F563" s="2">
        <v>4</v>
      </c>
      <c r="G563" s="2">
        <v>10</v>
      </c>
      <c r="H563" s="2" t="s">
        <v>123</v>
      </c>
      <c r="I563" s="2">
        <v>5</v>
      </c>
      <c r="J563" s="6" t="s">
        <v>13</v>
      </c>
      <c r="K563" s="2">
        <v>4</v>
      </c>
      <c r="L563" s="2">
        <v>1</v>
      </c>
      <c r="M563" s="3" t="s">
        <v>283</v>
      </c>
      <c r="N563" s="2">
        <v>142.80699999999999</v>
      </c>
      <c r="O563">
        <v>0.09</v>
      </c>
      <c r="P563">
        <v>4.0000000000000001E-3</v>
      </c>
    </row>
    <row r="564" spans="1:16" x14ac:dyDescent="0.35">
      <c r="A564" s="2">
        <v>1.2231000000000001</v>
      </c>
      <c r="B564" s="2">
        <v>1</v>
      </c>
      <c r="C564" s="2">
        <v>3</v>
      </c>
      <c r="D564" s="2">
        <v>2</v>
      </c>
      <c r="E564" s="2">
        <v>1</v>
      </c>
      <c r="F564" s="2">
        <v>4</v>
      </c>
      <c r="G564" s="2">
        <v>10</v>
      </c>
      <c r="H564" s="2" t="s">
        <v>123</v>
      </c>
      <c r="I564" s="2">
        <v>5</v>
      </c>
      <c r="J564" s="6" t="s">
        <v>13</v>
      </c>
      <c r="K564" s="2">
        <v>5</v>
      </c>
      <c r="L564" s="2">
        <v>1</v>
      </c>
      <c r="M564" s="3" t="s">
        <v>320</v>
      </c>
      <c r="N564" s="2">
        <v>29.355</v>
      </c>
      <c r="O564">
        <v>9.2999999999999999E-2</v>
      </c>
      <c r="P564">
        <v>1.9E-3</v>
      </c>
    </row>
    <row r="565" spans="1:16" x14ac:dyDescent="0.35">
      <c r="A565" s="2">
        <v>1.2231000000000001</v>
      </c>
      <c r="B565" s="2">
        <v>1</v>
      </c>
      <c r="C565" s="2">
        <v>3</v>
      </c>
      <c r="D565" s="2">
        <v>2</v>
      </c>
      <c r="E565" s="2">
        <v>1</v>
      </c>
      <c r="F565" s="2">
        <v>4</v>
      </c>
      <c r="G565" s="2">
        <v>10</v>
      </c>
      <c r="H565" s="2" t="s">
        <v>123</v>
      </c>
      <c r="I565" s="2">
        <v>5</v>
      </c>
      <c r="J565" s="6" t="s">
        <v>13</v>
      </c>
      <c r="K565" s="2">
        <v>6</v>
      </c>
      <c r="L565" s="2">
        <v>1</v>
      </c>
      <c r="M565" s="3" t="s">
        <v>320</v>
      </c>
      <c r="N565" s="2">
        <v>29.355</v>
      </c>
      <c r="O565">
        <v>9.2999999999999999E-2</v>
      </c>
      <c r="P565">
        <v>1.9E-3</v>
      </c>
    </row>
    <row r="566" spans="1:16" x14ac:dyDescent="0.35">
      <c r="A566" s="2">
        <v>1.2231000000000001</v>
      </c>
      <c r="B566" s="2">
        <v>1</v>
      </c>
      <c r="C566" s="2">
        <v>3</v>
      </c>
      <c r="D566" s="2">
        <v>2</v>
      </c>
      <c r="E566" s="2">
        <v>1</v>
      </c>
      <c r="F566" s="2">
        <v>4</v>
      </c>
      <c r="G566" s="2">
        <v>10</v>
      </c>
      <c r="H566" s="3" t="s">
        <v>124</v>
      </c>
      <c r="I566" s="3">
        <v>6</v>
      </c>
      <c r="J566" s="7" t="s">
        <v>98</v>
      </c>
      <c r="K566" s="3">
        <v>1</v>
      </c>
      <c r="L566" s="3">
        <v>0</v>
      </c>
      <c r="M566" s="3" t="s">
        <v>331</v>
      </c>
      <c r="N566" s="3">
        <v>1112.0820000000001</v>
      </c>
      <c r="O566">
        <v>0.01</v>
      </c>
      <c r="P566">
        <v>1.2999999999999999E-2</v>
      </c>
    </row>
    <row r="567" spans="1:16" x14ac:dyDescent="0.35">
      <c r="A567" s="2">
        <v>1.2231000000000001</v>
      </c>
      <c r="B567" s="2">
        <v>1</v>
      </c>
      <c r="C567" s="2">
        <v>3</v>
      </c>
      <c r="D567" s="2">
        <v>2</v>
      </c>
      <c r="E567" s="2">
        <v>1</v>
      </c>
      <c r="F567" s="2">
        <v>4</v>
      </c>
      <c r="G567" s="2">
        <v>10</v>
      </c>
      <c r="H567" s="3" t="s">
        <v>124</v>
      </c>
      <c r="I567" s="3">
        <v>6</v>
      </c>
      <c r="J567" s="7" t="s">
        <v>98</v>
      </c>
      <c r="K567" s="3">
        <v>2</v>
      </c>
      <c r="L567" s="3">
        <v>0</v>
      </c>
      <c r="M567" s="3" t="s">
        <v>290</v>
      </c>
      <c r="N567" s="3">
        <v>265.01400000000001</v>
      </c>
      <c r="O567">
        <v>0.19</v>
      </c>
      <c r="P567">
        <v>8.9999999999999993E-3</v>
      </c>
    </row>
    <row r="568" spans="1:16" x14ac:dyDescent="0.35">
      <c r="A568" s="2">
        <v>1.2231000000000001</v>
      </c>
      <c r="B568" s="2">
        <v>1</v>
      </c>
      <c r="C568" s="2">
        <v>3</v>
      </c>
      <c r="D568" s="2">
        <v>2</v>
      </c>
      <c r="E568" s="2">
        <v>1</v>
      </c>
      <c r="F568" s="2">
        <v>4</v>
      </c>
      <c r="G568" s="2">
        <v>10</v>
      </c>
      <c r="H568" s="3" t="s">
        <v>124</v>
      </c>
      <c r="I568" s="3">
        <v>6</v>
      </c>
      <c r="J568" s="7" t="s">
        <v>98</v>
      </c>
      <c r="K568" s="3">
        <v>3</v>
      </c>
      <c r="L568" s="3">
        <v>1</v>
      </c>
      <c r="M568" s="3" t="s">
        <v>283</v>
      </c>
      <c r="N568" s="3">
        <v>86.486999999999995</v>
      </c>
      <c r="O568">
        <v>0.09</v>
      </c>
      <c r="P568">
        <v>4.0000000000000001E-3</v>
      </c>
    </row>
    <row r="569" spans="1:16" x14ac:dyDescent="0.35">
      <c r="A569" s="2">
        <v>1.2231000000000001</v>
      </c>
      <c r="B569" s="2">
        <v>1</v>
      </c>
      <c r="C569" s="2">
        <v>3</v>
      </c>
      <c r="D569" s="2">
        <v>2</v>
      </c>
      <c r="E569" s="2">
        <v>1</v>
      </c>
      <c r="F569" s="2">
        <v>4</v>
      </c>
      <c r="G569" s="2">
        <v>10</v>
      </c>
      <c r="H569" s="3" t="s">
        <v>124</v>
      </c>
      <c r="I569" s="3">
        <v>6</v>
      </c>
      <c r="J569" s="7" t="s">
        <v>98</v>
      </c>
      <c r="K569" s="3">
        <v>4</v>
      </c>
      <c r="L569" s="3">
        <v>1</v>
      </c>
      <c r="M569" s="3" t="s">
        <v>275</v>
      </c>
      <c r="N569" s="3">
        <v>86.486999999999995</v>
      </c>
      <c r="O569">
        <v>6.5000000000000002E-2</v>
      </c>
      <c r="P569">
        <v>1.1000000000000001E-3</v>
      </c>
    </row>
    <row r="570" spans="1:16" x14ac:dyDescent="0.35">
      <c r="A570" s="2">
        <v>1.2231000000000001</v>
      </c>
      <c r="B570" s="2">
        <v>1</v>
      </c>
      <c r="C570" s="2">
        <v>3</v>
      </c>
      <c r="D570" s="2">
        <v>2</v>
      </c>
      <c r="E570" s="2">
        <v>1</v>
      </c>
      <c r="F570" s="2">
        <v>4</v>
      </c>
      <c r="G570" s="2">
        <v>10</v>
      </c>
      <c r="H570" s="3" t="s">
        <v>124</v>
      </c>
      <c r="I570" s="3">
        <v>6</v>
      </c>
      <c r="J570" s="7" t="s">
        <v>98</v>
      </c>
      <c r="K570" s="3">
        <v>5</v>
      </c>
      <c r="L570" s="3">
        <v>1</v>
      </c>
      <c r="M570" s="3" t="s">
        <v>275</v>
      </c>
      <c r="N570" s="3">
        <v>53.476999999999997</v>
      </c>
      <c r="O570">
        <v>6.5000000000000002E-2</v>
      </c>
      <c r="P570">
        <v>1.1000000000000001E-3</v>
      </c>
    </row>
    <row r="571" spans="1:16" x14ac:dyDescent="0.35">
      <c r="A571" s="2">
        <v>1.2231000000000001</v>
      </c>
      <c r="B571" s="2">
        <v>1</v>
      </c>
      <c r="C571" s="2">
        <v>3</v>
      </c>
      <c r="D571" s="2">
        <v>2</v>
      </c>
      <c r="E571" s="2">
        <v>1</v>
      </c>
      <c r="F571" s="2">
        <v>4</v>
      </c>
      <c r="G571" s="2">
        <v>10</v>
      </c>
      <c r="H571" s="3" t="s">
        <v>124</v>
      </c>
      <c r="I571" s="3">
        <v>6</v>
      </c>
      <c r="J571" s="7" t="s">
        <v>98</v>
      </c>
      <c r="K571" s="3">
        <v>6</v>
      </c>
      <c r="L571" s="3">
        <v>1</v>
      </c>
      <c r="M571" s="3" t="s">
        <v>275</v>
      </c>
      <c r="N571" s="3">
        <v>53.476999999999997</v>
      </c>
      <c r="O571">
        <v>6.5000000000000002E-2</v>
      </c>
      <c r="P571">
        <v>1.1000000000000001E-3</v>
      </c>
    </row>
    <row r="572" spans="1:16" x14ac:dyDescent="0.35">
      <c r="A572" s="2">
        <v>1.2231000000000001</v>
      </c>
      <c r="B572" s="2">
        <v>1</v>
      </c>
      <c r="C572" s="2">
        <v>3</v>
      </c>
      <c r="D572" s="2">
        <v>2</v>
      </c>
      <c r="E572" s="2">
        <v>1</v>
      </c>
      <c r="F572" s="2">
        <v>4</v>
      </c>
      <c r="G572" s="2">
        <v>10</v>
      </c>
      <c r="H572" s="2" t="s">
        <v>125</v>
      </c>
      <c r="I572" s="2">
        <v>7</v>
      </c>
      <c r="J572" s="6" t="s">
        <v>99</v>
      </c>
      <c r="K572" s="2">
        <v>1</v>
      </c>
      <c r="L572" s="2">
        <v>0</v>
      </c>
      <c r="M572" s="3" t="s">
        <v>331</v>
      </c>
      <c r="N572" s="2">
        <v>585.05200000000002</v>
      </c>
      <c r="O572">
        <v>0.01</v>
      </c>
      <c r="P572">
        <v>1.2999999999999999E-2</v>
      </c>
    </row>
    <row r="573" spans="1:16" x14ac:dyDescent="0.35">
      <c r="A573" s="2">
        <v>1.2231000000000001</v>
      </c>
      <c r="B573" s="2">
        <v>1</v>
      </c>
      <c r="C573" s="2">
        <v>3</v>
      </c>
      <c r="D573" s="2">
        <v>2</v>
      </c>
      <c r="E573" s="2">
        <v>1</v>
      </c>
      <c r="F573" s="2">
        <v>4</v>
      </c>
      <c r="G573" s="2">
        <v>10</v>
      </c>
      <c r="H573" s="2" t="s">
        <v>125</v>
      </c>
      <c r="I573" s="2">
        <v>7</v>
      </c>
      <c r="J573" s="6" t="s">
        <v>99</v>
      </c>
      <c r="K573" s="2">
        <v>2</v>
      </c>
      <c r="L573" s="2">
        <v>0</v>
      </c>
      <c r="M573" s="3" t="s">
        <v>348</v>
      </c>
      <c r="N573" s="2">
        <v>585.05200000000002</v>
      </c>
      <c r="O573">
        <v>0.12</v>
      </c>
      <c r="P573">
        <v>3.2000000000000001E-2</v>
      </c>
    </row>
    <row r="574" spans="1:16" x14ac:dyDescent="0.35">
      <c r="A574" s="2">
        <v>1.2231000000000001</v>
      </c>
      <c r="B574" s="2">
        <v>1</v>
      </c>
      <c r="C574" s="2">
        <v>3</v>
      </c>
      <c r="D574" s="2">
        <v>2</v>
      </c>
      <c r="E574" s="2">
        <v>1</v>
      </c>
      <c r="F574" s="2">
        <v>4</v>
      </c>
      <c r="G574" s="2">
        <v>10</v>
      </c>
      <c r="H574" s="2" t="s">
        <v>125</v>
      </c>
      <c r="I574" s="2">
        <v>7</v>
      </c>
      <c r="J574" s="6" t="s">
        <v>99</v>
      </c>
      <c r="K574" s="2">
        <v>3</v>
      </c>
      <c r="L574" s="2">
        <v>0</v>
      </c>
      <c r="M574" s="3" t="s">
        <v>340</v>
      </c>
      <c r="N574" s="2">
        <v>476.21</v>
      </c>
      <c r="O574">
        <v>0.7</v>
      </c>
      <c r="P574">
        <v>3.3000000000000002E-2</v>
      </c>
    </row>
    <row r="575" spans="1:16" x14ac:dyDescent="0.35">
      <c r="A575" s="2">
        <v>1.2231000000000001</v>
      </c>
      <c r="B575" s="2">
        <v>1</v>
      </c>
      <c r="C575" s="2">
        <v>3</v>
      </c>
      <c r="D575" s="2">
        <v>2</v>
      </c>
      <c r="E575" s="2">
        <v>1</v>
      </c>
      <c r="F575" s="2">
        <v>4</v>
      </c>
      <c r="G575" s="2">
        <v>10</v>
      </c>
      <c r="H575" s="2" t="s">
        <v>125</v>
      </c>
      <c r="I575" s="2">
        <v>7</v>
      </c>
      <c r="J575" s="6" t="s">
        <v>99</v>
      </c>
      <c r="K575" s="2">
        <v>4</v>
      </c>
      <c r="L575" s="2">
        <v>1</v>
      </c>
      <c r="M575" s="3" t="s">
        <v>275</v>
      </c>
      <c r="N575" s="2">
        <v>69.900000000000006</v>
      </c>
      <c r="O575">
        <v>6.5000000000000002E-2</v>
      </c>
      <c r="P575">
        <v>1.1000000000000001E-3</v>
      </c>
    </row>
    <row r="576" spans="1:16" x14ac:dyDescent="0.35">
      <c r="A576" s="2">
        <v>1.2231000000000001</v>
      </c>
      <c r="B576" s="2">
        <v>1</v>
      </c>
      <c r="C576" s="2">
        <v>3</v>
      </c>
      <c r="D576" s="2">
        <v>2</v>
      </c>
      <c r="E576" s="2">
        <v>1</v>
      </c>
      <c r="F576" s="2">
        <v>4</v>
      </c>
      <c r="G576" s="2">
        <v>10</v>
      </c>
      <c r="H576" s="2" t="s">
        <v>125</v>
      </c>
      <c r="I576" s="2">
        <v>7</v>
      </c>
      <c r="J576" s="6" t="s">
        <v>99</v>
      </c>
      <c r="K576" s="2">
        <v>5</v>
      </c>
      <c r="L576" s="2">
        <v>1</v>
      </c>
      <c r="M576" s="3" t="s">
        <v>320</v>
      </c>
      <c r="N576" s="2">
        <v>69.900000000000006</v>
      </c>
      <c r="O576">
        <v>9.2999999999999999E-2</v>
      </c>
      <c r="P576">
        <v>1.9E-3</v>
      </c>
    </row>
    <row r="577" spans="1:16" x14ac:dyDescent="0.35">
      <c r="A577" s="2">
        <v>1.2231000000000001</v>
      </c>
      <c r="B577" s="2">
        <v>1</v>
      </c>
      <c r="C577" s="2">
        <v>3</v>
      </c>
      <c r="D577" s="2">
        <v>2</v>
      </c>
      <c r="E577" s="2">
        <v>1</v>
      </c>
      <c r="F577" s="2">
        <v>4</v>
      </c>
      <c r="G577" s="2">
        <v>10</v>
      </c>
      <c r="H577" s="2" t="s">
        <v>125</v>
      </c>
      <c r="I577" s="2">
        <v>7</v>
      </c>
      <c r="J577" s="6" t="s">
        <v>99</v>
      </c>
      <c r="K577" s="2">
        <v>6</v>
      </c>
      <c r="L577" s="2">
        <v>1</v>
      </c>
      <c r="M577" s="3" t="s">
        <v>284</v>
      </c>
      <c r="N577" s="2">
        <v>88.236999999999995</v>
      </c>
      <c r="O577">
        <v>0.11799999999999999</v>
      </c>
      <c r="P577">
        <v>2E-3</v>
      </c>
    </row>
    <row r="578" spans="1:16" x14ac:dyDescent="0.35">
      <c r="A578" s="2">
        <v>1.2231000000000001</v>
      </c>
      <c r="B578" s="2">
        <v>1</v>
      </c>
      <c r="C578" s="2">
        <v>3</v>
      </c>
      <c r="D578" s="2">
        <v>2</v>
      </c>
      <c r="E578" s="2">
        <v>1</v>
      </c>
      <c r="F578" s="2">
        <v>4</v>
      </c>
      <c r="G578" s="2">
        <v>10</v>
      </c>
      <c r="H578" s="3" t="s">
        <v>126</v>
      </c>
      <c r="I578" s="3">
        <v>8</v>
      </c>
      <c r="J578" s="7" t="s">
        <v>100</v>
      </c>
      <c r="K578" s="3">
        <v>1</v>
      </c>
      <c r="L578" s="3">
        <v>0</v>
      </c>
      <c r="M578" s="3" t="s">
        <v>331</v>
      </c>
      <c r="N578" s="3">
        <v>1125.829</v>
      </c>
      <c r="O578">
        <v>0.01</v>
      </c>
      <c r="P578">
        <v>1.2999999999999999E-2</v>
      </c>
    </row>
    <row r="579" spans="1:16" x14ac:dyDescent="0.35">
      <c r="A579" s="2">
        <v>1.2231000000000001</v>
      </c>
      <c r="B579" s="2">
        <v>1</v>
      </c>
      <c r="C579" s="2">
        <v>3</v>
      </c>
      <c r="D579" s="2">
        <v>2</v>
      </c>
      <c r="E579" s="2">
        <v>1</v>
      </c>
      <c r="F579" s="2">
        <v>4</v>
      </c>
      <c r="G579" s="2">
        <v>10</v>
      </c>
      <c r="H579" s="3" t="s">
        <v>126</v>
      </c>
      <c r="I579" s="3">
        <v>8</v>
      </c>
      <c r="J579" s="7" t="s">
        <v>100</v>
      </c>
      <c r="K579" s="3">
        <v>2</v>
      </c>
      <c r="L579" s="3">
        <v>0</v>
      </c>
      <c r="M579" s="3" t="s">
        <v>290</v>
      </c>
      <c r="N579" s="3">
        <v>280.68799999999999</v>
      </c>
      <c r="O579">
        <v>0.19</v>
      </c>
      <c r="P579">
        <v>8.9999999999999993E-3</v>
      </c>
    </row>
    <row r="580" spans="1:16" x14ac:dyDescent="0.35">
      <c r="A580" s="2">
        <v>1.2231000000000001</v>
      </c>
      <c r="B580" s="2">
        <v>1</v>
      </c>
      <c r="C580" s="2">
        <v>3</v>
      </c>
      <c r="D580" s="2">
        <v>2</v>
      </c>
      <c r="E580" s="2">
        <v>1</v>
      </c>
      <c r="F580" s="2">
        <v>4</v>
      </c>
      <c r="G580" s="2">
        <v>10</v>
      </c>
      <c r="H580" s="3" t="s">
        <v>126</v>
      </c>
      <c r="I580" s="3">
        <v>8</v>
      </c>
      <c r="J580" s="7" t="s">
        <v>100</v>
      </c>
      <c r="K580" s="3">
        <v>3</v>
      </c>
      <c r="L580" s="3">
        <v>1</v>
      </c>
      <c r="M580" s="3" t="s">
        <v>283</v>
      </c>
      <c r="N580" s="3">
        <v>73.007000000000005</v>
      </c>
      <c r="O580">
        <v>0.09</v>
      </c>
      <c r="P580">
        <v>4.0000000000000001E-3</v>
      </c>
    </row>
    <row r="581" spans="1:16" x14ac:dyDescent="0.35">
      <c r="A581" s="2">
        <v>1.2231000000000001</v>
      </c>
      <c r="B581" s="2">
        <v>1</v>
      </c>
      <c r="C581" s="2">
        <v>3</v>
      </c>
      <c r="D581" s="2">
        <v>2</v>
      </c>
      <c r="E581" s="2">
        <v>1</v>
      </c>
      <c r="F581" s="2">
        <v>4</v>
      </c>
      <c r="G581" s="2">
        <v>10</v>
      </c>
      <c r="H581" s="3" t="s">
        <v>126</v>
      </c>
      <c r="I581" s="3">
        <v>8</v>
      </c>
      <c r="J581" s="7" t="s">
        <v>100</v>
      </c>
      <c r="K581" s="3">
        <v>4</v>
      </c>
      <c r="L581" s="3">
        <v>1</v>
      </c>
      <c r="M581" s="3" t="s">
        <v>275</v>
      </c>
      <c r="N581" s="3">
        <v>73.007000000000005</v>
      </c>
      <c r="O581">
        <v>6.5000000000000002E-2</v>
      </c>
      <c r="P581">
        <v>1.1000000000000001E-3</v>
      </c>
    </row>
    <row r="582" spans="1:16" x14ac:dyDescent="0.35">
      <c r="A582" s="2">
        <v>1.2231000000000001</v>
      </c>
      <c r="B582" s="2">
        <v>1</v>
      </c>
      <c r="C582" s="2">
        <v>3</v>
      </c>
      <c r="D582" s="2">
        <v>2</v>
      </c>
      <c r="E582" s="2">
        <v>1</v>
      </c>
      <c r="F582" s="2">
        <v>4</v>
      </c>
      <c r="G582" s="2">
        <v>10</v>
      </c>
      <c r="H582" s="3" t="s">
        <v>126</v>
      </c>
      <c r="I582" s="3">
        <v>8</v>
      </c>
      <c r="J582" s="7" t="s">
        <v>100</v>
      </c>
      <c r="K582" s="3">
        <v>5</v>
      </c>
      <c r="L582" s="3">
        <v>1</v>
      </c>
      <c r="M582" s="3" t="s">
        <v>284</v>
      </c>
      <c r="N582" s="3">
        <v>13.311999999999999</v>
      </c>
      <c r="O582">
        <v>0.11799999999999999</v>
      </c>
      <c r="P582">
        <v>2E-3</v>
      </c>
    </row>
    <row r="583" spans="1:16" x14ac:dyDescent="0.35">
      <c r="A583" s="2">
        <v>1.2231000000000001</v>
      </c>
      <c r="B583" s="2">
        <v>1</v>
      </c>
      <c r="C583" s="2">
        <v>3</v>
      </c>
      <c r="D583" s="2">
        <v>2</v>
      </c>
      <c r="E583" s="2">
        <v>1</v>
      </c>
      <c r="F583" s="2">
        <v>4</v>
      </c>
      <c r="G583" s="2">
        <v>10</v>
      </c>
      <c r="H583" s="3" t="s">
        <v>126</v>
      </c>
      <c r="I583" s="3">
        <v>8</v>
      </c>
      <c r="J583" s="7" t="s">
        <v>100</v>
      </c>
      <c r="K583" s="3">
        <v>6</v>
      </c>
      <c r="L583" s="3">
        <v>1</v>
      </c>
      <c r="M583" s="3" t="s">
        <v>284</v>
      </c>
      <c r="N583" s="3">
        <v>13.311999999999999</v>
      </c>
      <c r="O583">
        <v>0.11799999999999999</v>
      </c>
      <c r="P583">
        <v>2E-3</v>
      </c>
    </row>
    <row r="584" spans="1:16" x14ac:dyDescent="0.35">
      <c r="A584" s="2">
        <v>1.2231000000000001</v>
      </c>
      <c r="B584" s="2">
        <v>1</v>
      </c>
      <c r="C584" s="2">
        <v>3</v>
      </c>
      <c r="D584" s="2">
        <v>2</v>
      </c>
      <c r="E584" s="2">
        <v>1</v>
      </c>
      <c r="F584" s="2">
        <v>4</v>
      </c>
      <c r="G584" s="2">
        <v>10</v>
      </c>
      <c r="H584" s="2" t="s">
        <v>127</v>
      </c>
      <c r="I584" s="2">
        <v>9</v>
      </c>
      <c r="J584" s="6" t="s">
        <v>161</v>
      </c>
      <c r="K584" s="2">
        <v>1</v>
      </c>
      <c r="L584" s="2">
        <v>0</v>
      </c>
      <c r="M584" s="3" t="s">
        <v>331</v>
      </c>
      <c r="N584" s="2">
        <v>656.779</v>
      </c>
      <c r="O584">
        <v>0.01</v>
      </c>
      <c r="P584">
        <v>1.2999999999999999E-2</v>
      </c>
    </row>
    <row r="585" spans="1:16" x14ac:dyDescent="0.35">
      <c r="A585" s="2">
        <v>1.2231000000000001</v>
      </c>
      <c r="B585" s="2">
        <v>1</v>
      </c>
      <c r="C585" s="2">
        <v>3</v>
      </c>
      <c r="D585" s="2">
        <v>2</v>
      </c>
      <c r="E585" s="2">
        <v>1</v>
      </c>
      <c r="F585" s="2">
        <v>4</v>
      </c>
      <c r="G585" s="2">
        <v>10</v>
      </c>
      <c r="H585" s="2" t="s">
        <v>127</v>
      </c>
      <c r="I585" s="2">
        <v>9</v>
      </c>
      <c r="J585" s="6" t="s">
        <v>161</v>
      </c>
      <c r="K585" s="2">
        <v>2</v>
      </c>
      <c r="L585" s="2">
        <v>0</v>
      </c>
      <c r="M585" s="3" t="s">
        <v>271</v>
      </c>
      <c r="N585" s="2">
        <v>656.779</v>
      </c>
      <c r="O585">
        <v>0.03</v>
      </c>
      <c r="P585">
        <v>3.0000000000000001E-3</v>
      </c>
    </row>
    <row r="586" spans="1:16" x14ac:dyDescent="0.35">
      <c r="A586" s="2">
        <v>1.2231000000000001</v>
      </c>
      <c r="B586" s="2">
        <v>1</v>
      </c>
      <c r="C586" s="2">
        <v>3</v>
      </c>
      <c r="D586" s="2">
        <v>2</v>
      </c>
      <c r="E586" s="2">
        <v>1</v>
      </c>
      <c r="F586" s="2">
        <v>4</v>
      </c>
      <c r="G586" s="2">
        <v>10</v>
      </c>
      <c r="H586" s="2" t="s">
        <v>127</v>
      </c>
      <c r="I586" s="2">
        <v>9</v>
      </c>
      <c r="J586" s="6" t="s">
        <v>161</v>
      </c>
      <c r="K586" s="2">
        <v>3</v>
      </c>
      <c r="L586" s="2">
        <v>0</v>
      </c>
      <c r="M586" s="3" t="s">
        <v>307</v>
      </c>
      <c r="N586" s="2">
        <v>193.79599999999999</v>
      </c>
      <c r="O586">
        <v>0.13</v>
      </c>
      <c r="P586">
        <v>2.0999999999999999E-3</v>
      </c>
    </row>
    <row r="587" spans="1:16" x14ac:dyDescent="0.35">
      <c r="A587" s="2">
        <v>1.2231000000000001</v>
      </c>
      <c r="B587" s="2">
        <v>1</v>
      </c>
      <c r="C587" s="2">
        <v>3</v>
      </c>
      <c r="D587" s="2">
        <v>2</v>
      </c>
      <c r="E587" s="2">
        <v>1</v>
      </c>
      <c r="F587" s="2">
        <v>4</v>
      </c>
      <c r="G587" s="2">
        <v>10</v>
      </c>
      <c r="H587" s="2" t="s">
        <v>127</v>
      </c>
      <c r="I587" s="2">
        <v>9</v>
      </c>
      <c r="J587" s="6" t="s">
        <v>161</v>
      </c>
      <c r="K587" s="2">
        <v>4</v>
      </c>
      <c r="L587" s="2">
        <v>1</v>
      </c>
      <c r="M587" s="3" t="s">
        <v>320</v>
      </c>
      <c r="N587" s="2">
        <v>61.902999999999999</v>
      </c>
      <c r="O587">
        <v>9.2999999999999999E-2</v>
      </c>
      <c r="P587">
        <v>1.9E-3</v>
      </c>
    </row>
    <row r="588" spans="1:16" x14ac:dyDescent="0.35">
      <c r="A588" s="2">
        <v>1.2231000000000001</v>
      </c>
      <c r="B588" s="2">
        <v>1</v>
      </c>
      <c r="C588" s="2">
        <v>3</v>
      </c>
      <c r="D588" s="2">
        <v>2</v>
      </c>
      <c r="E588" s="2">
        <v>1</v>
      </c>
      <c r="F588" s="2">
        <v>4</v>
      </c>
      <c r="G588" s="2">
        <v>10</v>
      </c>
      <c r="H588" s="2" t="s">
        <v>127</v>
      </c>
      <c r="I588" s="2">
        <v>9</v>
      </c>
      <c r="J588" s="6" t="s">
        <v>161</v>
      </c>
      <c r="K588" s="2">
        <v>5</v>
      </c>
      <c r="L588" s="2">
        <v>1</v>
      </c>
      <c r="M588" s="3" t="s">
        <v>284</v>
      </c>
      <c r="N588" s="2">
        <v>61.902999999999999</v>
      </c>
      <c r="O588">
        <v>0.11799999999999999</v>
      </c>
      <c r="P588">
        <v>2E-3</v>
      </c>
    </row>
    <row r="589" spans="1:16" x14ac:dyDescent="0.35">
      <c r="A589" s="2">
        <v>1.2231000000000001</v>
      </c>
      <c r="B589" s="2">
        <v>1</v>
      </c>
      <c r="C589" s="2">
        <v>3</v>
      </c>
      <c r="D589" s="2">
        <v>2</v>
      </c>
      <c r="E589" s="2">
        <v>1</v>
      </c>
      <c r="F589" s="2">
        <v>4</v>
      </c>
      <c r="G589" s="2">
        <v>10</v>
      </c>
      <c r="H589" s="2" t="s">
        <v>127</v>
      </c>
      <c r="I589" s="2">
        <v>9</v>
      </c>
      <c r="J589" s="6" t="s">
        <v>161</v>
      </c>
      <c r="K589" s="2">
        <v>6</v>
      </c>
      <c r="L589" s="2">
        <v>1</v>
      </c>
      <c r="M589" s="3" t="s">
        <v>292</v>
      </c>
      <c r="N589" s="2">
        <v>137.464</v>
      </c>
      <c r="O589">
        <v>0.12</v>
      </c>
      <c r="P589">
        <v>3.3999999999999998E-3</v>
      </c>
    </row>
    <row r="590" spans="1:16" x14ac:dyDescent="0.35">
      <c r="A590" s="2">
        <v>1.2231000000000001</v>
      </c>
      <c r="B590" s="2">
        <v>1</v>
      </c>
      <c r="C590" s="2">
        <v>3</v>
      </c>
      <c r="D590" s="2">
        <v>2</v>
      </c>
      <c r="E590" s="2">
        <v>1</v>
      </c>
      <c r="F590" s="2">
        <v>4</v>
      </c>
      <c r="G590" s="2">
        <v>10</v>
      </c>
      <c r="H590" s="3" t="s">
        <v>128</v>
      </c>
      <c r="I590" s="3">
        <v>10</v>
      </c>
      <c r="J590" s="7" t="s">
        <v>160</v>
      </c>
      <c r="K590" s="3">
        <v>1</v>
      </c>
      <c r="L590" s="3">
        <v>1</v>
      </c>
      <c r="M590" s="3" t="s">
        <v>334</v>
      </c>
      <c r="N590" s="3">
        <v>136.40299999999999</v>
      </c>
      <c r="O590">
        <v>0.06</v>
      </c>
      <c r="P590">
        <v>2.4E-2</v>
      </c>
    </row>
    <row r="591" spans="1:16" x14ac:dyDescent="0.35">
      <c r="A591" s="2">
        <v>1.2231000000000001</v>
      </c>
      <c r="B591" s="2">
        <v>1</v>
      </c>
      <c r="C591" s="2">
        <v>3</v>
      </c>
      <c r="D591" s="2">
        <v>2</v>
      </c>
      <c r="E591" s="2">
        <v>1</v>
      </c>
      <c r="F591" s="2">
        <v>4</v>
      </c>
      <c r="G591" s="2">
        <v>10</v>
      </c>
      <c r="H591" s="3" t="s">
        <v>128</v>
      </c>
      <c r="I591" s="3">
        <v>10</v>
      </c>
      <c r="J591" s="7" t="s">
        <v>160</v>
      </c>
      <c r="K591" s="3">
        <v>2</v>
      </c>
      <c r="L591" s="3">
        <v>1</v>
      </c>
      <c r="M591" s="3" t="s">
        <v>331</v>
      </c>
      <c r="N591" s="3">
        <v>39.244999999999997</v>
      </c>
      <c r="O591">
        <v>0.01</v>
      </c>
      <c r="P591">
        <v>1.2999999999999999E-2</v>
      </c>
    </row>
    <row r="592" spans="1:16" x14ac:dyDescent="0.35">
      <c r="A592" s="2">
        <v>1.2231000000000001</v>
      </c>
      <c r="B592" s="2">
        <v>1</v>
      </c>
      <c r="C592" s="2">
        <v>3</v>
      </c>
      <c r="D592" s="2">
        <v>2</v>
      </c>
      <c r="E592" s="2">
        <v>1</v>
      </c>
      <c r="F592" s="2">
        <v>4</v>
      </c>
      <c r="G592" s="2">
        <v>10</v>
      </c>
      <c r="H592" s="3" t="s">
        <v>128</v>
      </c>
      <c r="I592" s="3">
        <v>10</v>
      </c>
      <c r="J592" s="7" t="s">
        <v>160</v>
      </c>
      <c r="K592" s="3">
        <v>3</v>
      </c>
      <c r="L592" s="3">
        <v>1</v>
      </c>
      <c r="M592" s="3" t="s">
        <v>272</v>
      </c>
      <c r="N592" s="3">
        <v>39.244999999999997</v>
      </c>
      <c r="O592">
        <v>5.0000000000000001E-3</v>
      </c>
      <c r="P592">
        <v>1.4E-2</v>
      </c>
    </row>
    <row r="593" spans="1:16" x14ac:dyDescent="0.35">
      <c r="A593" s="2">
        <v>1.2231000000000001</v>
      </c>
      <c r="B593" s="2">
        <v>1</v>
      </c>
      <c r="C593" s="2">
        <v>3</v>
      </c>
      <c r="D593" s="2">
        <v>2</v>
      </c>
      <c r="E593" s="2">
        <v>1</v>
      </c>
      <c r="F593" s="2">
        <v>4</v>
      </c>
      <c r="G593" s="2">
        <v>10</v>
      </c>
      <c r="H593" s="3" t="s">
        <v>128</v>
      </c>
      <c r="I593" s="3">
        <v>10</v>
      </c>
      <c r="J593" s="7" t="s">
        <v>160</v>
      </c>
      <c r="K593" s="3">
        <v>4</v>
      </c>
      <c r="L593" s="3">
        <v>1</v>
      </c>
      <c r="M593" s="3" t="s">
        <v>352</v>
      </c>
      <c r="N593" s="3">
        <v>145.02099999999999</v>
      </c>
      <c r="O593">
        <v>0.64</v>
      </c>
      <c r="P593">
        <v>1.6E-2</v>
      </c>
    </row>
    <row r="594" spans="1:16" x14ac:dyDescent="0.35">
      <c r="A594" s="2">
        <v>1.2231000000000001</v>
      </c>
      <c r="B594" s="2">
        <v>1</v>
      </c>
      <c r="C594" s="2">
        <v>3</v>
      </c>
      <c r="D594" s="2">
        <v>2</v>
      </c>
      <c r="E594" s="2">
        <v>1</v>
      </c>
      <c r="F594" s="2">
        <v>4</v>
      </c>
      <c r="G594" s="2">
        <v>10</v>
      </c>
      <c r="H594" s="3" t="s">
        <v>128</v>
      </c>
      <c r="I594" s="3">
        <v>10</v>
      </c>
      <c r="J594" s="7" t="s">
        <v>160</v>
      </c>
      <c r="K594" s="3">
        <v>5</v>
      </c>
      <c r="L594" s="3">
        <v>1</v>
      </c>
      <c r="M594" s="3" t="s">
        <v>292</v>
      </c>
      <c r="N594" s="3">
        <v>87.644000000000005</v>
      </c>
      <c r="O594">
        <v>0.12</v>
      </c>
      <c r="P594">
        <v>3.3999999999999998E-3</v>
      </c>
    </row>
    <row r="595" spans="1:16" x14ac:dyDescent="0.35">
      <c r="A595" s="2">
        <v>1.2231000000000001</v>
      </c>
      <c r="B595" s="2">
        <v>1</v>
      </c>
      <c r="C595" s="2">
        <v>3</v>
      </c>
      <c r="D595" s="2">
        <v>2</v>
      </c>
      <c r="E595" s="2">
        <v>1</v>
      </c>
      <c r="F595" s="2">
        <v>4</v>
      </c>
      <c r="G595" s="2">
        <v>10</v>
      </c>
      <c r="H595" s="3" t="s">
        <v>128</v>
      </c>
      <c r="I595" s="3">
        <v>10</v>
      </c>
      <c r="J595" s="7" t="s">
        <v>160</v>
      </c>
      <c r="K595" s="3">
        <v>6</v>
      </c>
      <c r="L595" s="3">
        <v>1</v>
      </c>
      <c r="M595" s="3" t="s">
        <v>284</v>
      </c>
      <c r="N595" s="3">
        <v>87.644000000000005</v>
      </c>
      <c r="O595">
        <v>0.11799999999999999</v>
      </c>
      <c r="P595">
        <v>2E-3</v>
      </c>
    </row>
    <row r="596" spans="1:16" x14ac:dyDescent="0.35">
      <c r="A596" s="2">
        <v>1.2231000000000001</v>
      </c>
      <c r="B596" s="2">
        <v>1</v>
      </c>
      <c r="C596" s="2">
        <v>3</v>
      </c>
      <c r="D596" s="2">
        <v>3</v>
      </c>
      <c r="E596" s="2">
        <v>0</v>
      </c>
      <c r="F596" s="2">
        <v>4</v>
      </c>
      <c r="G596" s="3">
        <v>11</v>
      </c>
      <c r="H596" s="2" t="s">
        <v>119</v>
      </c>
      <c r="I596" s="2">
        <v>1</v>
      </c>
      <c r="J596" s="6" t="s">
        <v>38</v>
      </c>
      <c r="K596" s="2">
        <v>1</v>
      </c>
      <c r="L596" s="2">
        <v>1</v>
      </c>
      <c r="M596" s="3" t="s">
        <v>270</v>
      </c>
      <c r="N596" s="2">
        <v>60.652000000000001</v>
      </c>
      <c r="O596">
        <v>0.16600000000000001</v>
      </c>
      <c r="P596">
        <v>4.0000000000000001E-3</v>
      </c>
    </row>
    <row r="597" spans="1:16" x14ac:dyDescent="0.35">
      <c r="A597" s="2">
        <v>1.2231000000000001</v>
      </c>
      <c r="B597" s="2">
        <v>1</v>
      </c>
      <c r="C597" s="2">
        <v>3</v>
      </c>
      <c r="D597" s="2">
        <v>3</v>
      </c>
      <c r="E597" s="2">
        <v>0</v>
      </c>
      <c r="F597" s="2">
        <v>4</v>
      </c>
      <c r="G597" s="3">
        <v>11</v>
      </c>
      <c r="H597" s="2" t="s">
        <v>119</v>
      </c>
      <c r="I597" s="2">
        <v>1</v>
      </c>
      <c r="J597" s="6" t="s">
        <v>38</v>
      </c>
      <c r="K597" s="2">
        <v>2</v>
      </c>
      <c r="L597" s="2">
        <v>1</v>
      </c>
      <c r="M597" s="3" t="s">
        <v>270</v>
      </c>
      <c r="N597" s="2">
        <v>50.595999999999997</v>
      </c>
      <c r="O597">
        <v>0.16600000000000001</v>
      </c>
      <c r="P597">
        <v>4.0000000000000001E-3</v>
      </c>
    </row>
    <row r="598" spans="1:16" x14ac:dyDescent="0.35">
      <c r="A598" s="2">
        <v>1.2231000000000001</v>
      </c>
      <c r="B598" s="2">
        <v>1</v>
      </c>
      <c r="C598" s="2">
        <v>3</v>
      </c>
      <c r="D598" s="2">
        <v>3</v>
      </c>
      <c r="E598" s="2">
        <v>0</v>
      </c>
      <c r="F598" s="2">
        <v>4</v>
      </c>
      <c r="G598" s="3">
        <v>11</v>
      </c>
      <c r="H598" s="2" t="s">
        <v>119</v>
      </c>
      <c r="I598" s="2">
        <v>1</v>
      </c>
      <c r="J598" s="6" t="s">
        <v>38</v>
      </c>
      <c r="K598" s="2">
        <v>3</v>
      </c>
      <c r="L598" s="2">
        <v>1</v>
      </c>
      <c r="M598" s="3" t="s">
        <v>279</v>
      </c>
      <c r="N598" s="2">
        <v>18.809999999999999</v>
      </c>
      <c r="O598">
        <v>0.112</v>
      </c>
      <c r="P598">
        <v>2E-3</v>
      </c>
    </row>
    <row r="599" spans="1:16" x14ac:dyDescent="0.35">
      <c r="A599" s="2">
        <v>1.2231000000000001</v>
      </c>
      <c r="B599" s="2">
        <v>1</v>
      </c>
      <c r="C599" s="2">
        <v>3</v>
      </c>
      <c r="D599" s="2">
        <v>3</v>
      </c>
      <c r="E599" s="2">
        <v>0</v>
      </c>
      <c r="F599" s="2">
        <v>4</v>
      </c>
      <c r="G599" s="3">
        <v>11</v>
      </c>
      <c r="H599" s="2" t="s">
        <v>119</v>
      </c>
      <c r="I599" s="2">
        <v>1</v>
      </c>
      <c r="J599" s="6" t="s">
        <v>38</v>
      </c>
      <c r="K599" s="2">
        <v>4</v>
      </c>
      <c r="L599" s="2">
        <v>1</v>
      </c>
      <c r="M599" s="3" t="s">
        <v>279</v>
      </c>
      <c r="N599" s="2">
        <v>16.039000000000001</v>
      </c>
      <c r="O599">
        <v>0.112</v>
      </c>
      <c r="P599">
        <v>2E-3</v>
      </c>
    </row>
    <row r="600" spans="1:16" x14ac:dyDescent="0.35">
      <c r="A600" s="2">
        <v>1.2231000000000001</v>
      </c>
      <c r="B600" s="2">
        <v>1</v>
      </c>
      <c r="C600" s="2">
        <v>3</v>
      </c>
      <c r="D600" s="2">
        <v>3</v>
      </c>
      <c r="E600" s="2">
        <v>0</v>
      </c>
      <c r="F600" s="2">
        <v>4</v>
      </c>
      <c r="G600" s="3">
        <v>11</v>
      </c>
      <c r="H600" s="2" t="s">
        <v>119</v>
      </c>
      <c r="I600" s="2">
        <v>1</v>
      </c>
      <c r="J600" s="6" t="s">
        <v>38</v>
      </c>
      <c r="K600" s="2">
        <v>5</v>
      </c>
      <c r="L600" s="2">
        <v>1</v>
      </c>
      <c r="M600" s="3" t="s">
        <v>279</v>
      </c>
      <c r="N600" s="2">
        <v>16.039000000000001</v>
      </c>
      <c r="O600">
        <v>0.112</v>
      </c>
      <c r="P600">
        <v>2E-3</v>
      </c>
    </row>
    <row r="601" spans="1:16" x14ac:dyDescent="0.35">
      <c r="A601" s="2">
        <v>1.2231000000000001</v>
      </c>
      <c r="B601" s="2">
        <v>1</v>
      </c>
      <c r="C601" s="2">
        <v>3</v>
      </c>
      <c r="D601" s="2">
        <v>3</v>
      </c>
      <c r="E601" s="2">
        <v>0</v>
      </c>
      <c r="F601" s="2">
        <v>4</v>
      </c>
      <c r="G601" s="3">
        <v>11</v>
      </c>
      <c r="H601" s="2" t="s">
        <v>119</v>
      </c>
      <c r="I601" s="2">
        <v>1</v>
      </c>
      <c r="J601" s="6" t="s">
        <v>38</v>
      </c>
      <c r="K601" s="2">
        <v>6</v>
      </c>
      <c r="L601" s="2">
        <v>1</v>
      </c>
      <c r="M601" s="3" t="s">
        <v>274</v>
      </c>
      <c r="N601" s="2">
        <v>30.207999999999998</v>
      </c>
      <c r="O601">
        <v>0.13</v>
      </c>
      <c r="P601">
        <v>5.4000000000000003E-3</v>
      </c>
    </row>
    <row r="602" spans="1:16" x14ac:dyDescent="0.35">
      <c r="A602" s="2">
        <v>1.2231000000000001</v>
      </c>
      <c r="B602" s="2">
        <v>1</v>
      </c>
      <c r="C602" s="2">
        <v>3</v>
      </c>
      <c r="D602" s="2">
        <v>3</v>
      </c>
      <c r="E602" s="2">
        <v>0</v>
      </c>
      <c r="F602" s="2">
        <v>4</v>
      </c>
      <c r="G602" s="3">
        <v>11</v>
      </c>
      <c r="H602" s="3" t="s">
        <v>120</v>
      </c>
      <c r="I602" s="3">
        <v>2</v>
      </c>
      <c r="J602" s="7" t="s">
        <v>162</v>
      </c>
      <c r="K602" s="3">
        <v>1</v>
      </c>
      <c r="L602" s="3">
        <v>1</v>
      </c>
      <c r="M602" s="3" t="s">
        <v>322</v>
      </c>
      <c r="N602" s="3">
        <v>59.112000000000002</v>
      </c>
      <c r="O602">
        <v>6.3E-2</v>
      </c>
      <c r="P602">
        <v>4.0000000000000001E-3</v>
      </c>
    </row>
    <row r="603" spans="1:16" x14ac:dyDescent="0.35">
      <c r="A603" s="2">
        <v>1.2231000000000001</v>
      </c>
      <c r="B603" s="2">
        <v>1</v>
      </c>
      <c r="C603" s="2">
        <v>3</v>
      </c>
      <c r="D603" s="2">
        <v>3</v>
      </c>
      <c r="E603" s="2">
        <v>0</v>
      </c>
      <c r="F603" s="2">
        <v>4</v>
      </c>
      <c r="G603" s="3">
        <v>11</v>
      </c>
      <c r="H603" s="3" t="s">
        <v>120</v>
      </c>
      <c r="I603" s="3">
        <v>2</v>
      </c>
      <c r="J603" s="7" t="s">
        <v>162</v>
      </c>
      <c r="K603" s="3">
        <v>2</v>
      </c>
      <c r="L603" s="3">
        <v>1</v>
      </c>
      <c r="M603" s="3" t="s">
        <v>283</v>
      </c>
      <c r="N603" s="3">
        <v>42.866</v>
      </c>
      <c r="O603">
        <v>0.09</v>
      </c>
      <c r="P603">
        <v>4.0000000000000001E-3</v>
      </c>
    </row>
    <row r="604" spans="1:16" x14ac:dyDescent="0.35">
      <c r="A604" s="2">
        <v>1.2231000000000001</v>
      </c>
      <c r="B604" s="2">
        <v>1</v>
      </c>
      <c r="C604" s="2">
        <v>3</v>
      </c>
      <c r="D604" s="2">
        <v>3</v>
      </c>
      <c r="E604" s="2">
        <v>0</v>
      </c>
      <c r="F604" s="2">
        <v>4</v>
      </c>
      <c r="G604" s="3">
        <v>11</v>
      </c>
      <c r="H604" s="3" t="s">
        <v>120</v>
      </c>
      <c r="I604" s="3">
        <v>2</v>
      </c>
      <c r="J604" s="7" t="s">
        <v>162</v>
      </c>
      <c r="K604" s="3">
        <v>3</v>
      </c>
      <c r="L604" s="3">
        <v>1</v>
      </c>
      <c r="M604" s="3" t="s">
        <v>320</v>
      </c>
      <c r="N604" s="3">
        <v>42.866</v>
      </c>
      <c r="O604">
        <v>9.2999999999999999E-2</v>
      </c>
      <c r="P604">
        <v>1.9E-3</v>
      </c>
    </row>
    <row r="605" spans="1:16" x14ac:dyDescent="0.35">
      <c r="A605" s="2">
        <v>1.2231000000000001</v>
      </c>
      <c r="B605" s="2">
        <v>1</v>
      </c>
      <c r="C605" s="2">
        <v>3</v>
      </c>
      <c r="D605" s="2">
        <v>3</v>
      </c>
      <c r="E605" s="2">
        <v>0</v>
      </c>
      <c r="F605" s="2">
        <v>4</v>
      </c>
      <c r="G605" s="3">
        <v>11</v>
      </c>
      <c r="H605" s="3" t="s">
        <v>120</v>
      </c>
      <c r="I605" s="3">
        <v>2</v>
      </c>
      <c r="J605" s="7" t="s">
        <v>162</v>
      </c>
      <c r="K605" s="3">
        <v>4</v>
      </c>
      <c r="L605" s="3">
        <v>1</v>
      </c>
      <c r="M605" s="3" t="s">
        <v>283</v>
      </c>
      <c r="N605" s="3">
        <v>38.972999999999999</v>
      </c>
      <c r="O605">
        <v>0.09</v>
      </c>
      <c r="P605">
        <v>4.0000000000000001E-3</v>
      </c>
    </row>
    <row r="606" spans="1:16" x14ac:dyDescent="0.35">
      <c r="A606" s="2">
        <v>1.2231000000000001</v>
      </c>
      <c r="B606" s="2">
        <v>1</v>
      </c>
      <c r="C606" s="2">
        <v>3</v>
      </c>
      <c r="D606" s="2">
        <v>3</v>
      </c>
      <c r="E606" s="2">
        <v>0</v>
      </c>
      <c r="F606" s="2">
        <v>4</v>
      </c>
      <c r="G606" s="3">
        <v>11</v>
      </c>
      <c r="H606" s="3" t="s">
        <v>120</v>
      </c>
      <c r="I606" s="3">
        <v>2</v>
      </c>
      <c r="J606" s="7" t="s">
        <v>162</v>
      </c>
      <c r="K606" s="3">
        <v>5</v>
      </c>
      <c r="L606" s="3">
        <v>1</v>
      </c>
      <c r="M606" s="3" t="s">
        <v>307</v>
      </c>
      <c r="N606" s="3">
        <v>46.720999999999997</v>
      </c>
      <c r="O606">
        <v>0.13</v>
      </c>
      <c r="P606">
        <v>2.0999999999999999E-3</v>
      </c>
    </row>
    <row r="607" spans="1:16" x14ac:dyDescent="0.35">
      <c r="A607" s="2">
        <v>1.2231000000000001</v>
      </c>
      <c r="B607" s="2">
        <v>1</v>
      </c>
      <c r="C607" s="2">
        <v>3</v>
      </c>
      <c r="D607" s="2">
        <v>3</v>
      </c>
      <c r="E607" s="2">
        <v>0</v>
      </c>
      <c r="F607" s="2">
        <v>4</v>
      </c>
      <c r="G607" s="3">
        <v>11</v>
      </c>
      <c r="H607" s="3" t="s">
        <v>120</v>
      </c>
      <c r="I607" s="3">
        <v>2</v>
      </c>
      <c r="J607" s="7" t="s">
        <v>162</v>
      </c>
      <c r="K607" s="3">
        <v>6</v>
      </c>
      <c r="L607" s="3">
        <v>1</v>
      </c>
      <c r="M607" s="3" t="s">
        <v>307</v>
      </c>
      <c r="N607" s="3">
        <v>38.972999999999999</v>
      </c>
      <c r="O607">
        <v>0.13</v>
      </c>
      <c r="P607">
        <v>2.0999999999999999E-3</v>
      </c>
    </row>
    <row r="608" spans="1:16" x14ac:dyDescent="0.35">
      <c r="A608" s="2">
        <v>1.2231000000000001</v>
      </c>
      <c r="B608" s="2">
        <v>1</v>
      </c>
      <c r="C608" s="2">
        <v>3</v>
      </c>
      <c r="D608" s="2">
        <v>3</v>
      </c>
      <c r="E608" s="2">
        <v>0</v>
      </c>
      <c r="F608" s="2">
        <v>4</v>
      </c>
      <c r="G608" s="3">
        <v>11</v>
      </c>
      <c r="H608" s="2" t="s">
        <v>121</v>
      </c>
      <c r="I608" s="2">
        <v>3</v>
      </c>
      <c r="J608" s="6" t="s">
        <v>33</v>
      </c>
      <c r="K608" s="2">
        <v>1</v>
      </c>
      <c r="L608" s="2">
        <v>1</v>
      </c>
      <c r="M608" s="3" t="s">
        <v>303</v>
      </c>
      <c r="N608" s="2">
        <v>13.156000000000001</v>
      </c>
      <c r="O608">
        <v>0.43</v>
      </c>
      <c r="P608">
        <v>4.2999999999999997E-2</v>
      </c>
    </row>
    <row r="609" spans="1:16" x14ac:dyDescent="0.35">
      <c r="A609" s="2">
        <v>1.2231000000000001</v>
      </c>
      <c r="B609" s="2">
        <v>1</v>
      </c>
      <c r="C609" s="2">
        <v>3</v>
      </c>
      <c r="D609" s="2">
        <v>3</v>
      </c>
      <c r="E609" s="2">
        <v>0</v>
      </c>
      <c r="F609" s="2">
        <v>4</v>
      </c>
      <c r="G609" s="3">
        <v>11</v>
      </c>
      <c r="H609" s="2" t="s">
        <v>121</v>
      </c>
      <c r="I609" s="2">
        <v>3</v>
      </c>
      <c r="J609" s="6" t="s">
        <v>33</v>
      </c>
      <c r="K609" s="2">
        <v>2</v>
      </c>
      <c r="L609" s="2">
        <v>1</v>
      </c>
      <c r="M609" s="3" t="s">
        <v>303</v>
      </c>
      <c r="N609" s="2">
        <v>13.156000000000001</v>
      </c>
      <c r="O609">
        <v>0.43</v>
      </c>
      <c r="P609">
        <v>4.2999999999999997E-2</v>
      </c>
    </row>
    <row r="610" spans="1:16" x14ac:dyDescent="0.35">
      <c r="A610" s="2">
        <v>1.2231000000000001</v>
      </c>
      <c r="B610" s="2">
        <v>1</v>
      </c>
      <c r="C610" s="2">
        <v>3</v>
      </c>
      <c r="D610" s="2">
        <v>3</v>
      </c>
      <c r="E610" s="2">
        <v>0</v>
      </c>
      <c r="F610" s="2">
        <v>4</v>
      </c>
      <c r="G610" s="3">
        <v>11</v>
      </c>
      <c r="H610" s="2" t="s">
        <v>121</v>
      </c>
      <c r="I610" s="2">
        <v>3</v>
      </c>
      <c r="J610" s="6" t="s">
        <v>33</v>
      </c>
      <c r="K610" s="2">
        <v>3</v>
      </c>
      <c r="L610" s="2">
        <v>1</v>
      </c>
      <c r="M610" s="3" t="s">
        <v>302</v>
      </c>
      <c r="N610" s="2">
        <v>56.387999999999998</v>
      </c>
      <c r="O610">
        <v>0.87</v>
      </c>
      <c r="P610">
        <v>8.0000000000000002E-3</v>
      </c>
    </row>
    <row r="611" spans="1:16" x14ac:dyDescent="0.35">
      <c r="A611" s="2">
        <v>1.2231000000000001</v>
      </c>
      <c r="B611" s="2">
        <v>1</v>
      </c>
      <c r="C611" s="2">
        <v>3</v>
      </c>
      <c r="D611" s="2">
        <v>3</v>
      </c>
      <c r="E611" s="2">
        <v>0</v>
      </c>
      <c r="F611" s="2">
        <v>4</v>
      </c>
      <c r="G611" s="3">
        <v>11</v>
      </c>
      <c r="H611" s="2" t="s">
        <v>121</v>
      </c>
      <c r="I611" s="2">
        <v>3</v>
      </c>
      <c r="J611" s="6" t="s">
        <v>33</v>
      </c>
      <c r="K611" s="2">
        <v>4</v>
      </c>
      <c r="L611" s="2">
        <v>1</v>
      </c>
      <c r="M611" s="3" t="s">
        <v>277</v>
      </c>
      <c r="N611" s="2">
        <v>53.768999999999998</v>
      </c>
      <c r="O611">
        <v>0.91</v>
      </c>
      <c r="P611">
        <v>3.5000000000000003E-2</v>
      </c>
    </row>
    <row r="612" spans="1:16" x14ac:dyDescent="0.35">
      <c r="A612" s="2">
        <v>1.2231000000000001</v>
      </c>
      <c r="B612" s="2">
        <v>1</v>
      </c>
      <c r="C612" s="2">
        <v>3</v>
      </c>
      <c r="D612" s="2">
        <v>3</v>
      </c>
      <c r="E612" s="2">
        <v>0</v>
      </c>
      <c r="F612" s="2">
        <v>4</v>
      </c>
      <c r="G612" s="3">
        <v>11</v>
      </c>
      <c r="H612" s="2" t="s">
        <v>121</v>
      </c>
      <c r="I612" s="2">
        <v>3</v>
      </c>
      <c r="J612" s="6" t="s">
        <v>33</v>
      </c>
      <c r="K612" s="2">
        <v>5</v>
      </c>
      <c r="L612" s="2">
        <v>1</v>
      </c>
      <c r="M612" s="3" t="s">
        <v>277</v>
      </c>
      <c r="N612" s="2">
        <v>51.634</v>
      </c>
      <c r="O612">
        <v>0.91</v>
      </c>
      <c r="P612">
        <v>3.5000000000000003E-2</v>
      </c>
    </row>
    <row r="613" spans="1:16" x14ac:dyDescent="0.35">
      <c r="A613" s="2">
        <v>1.2231000000000001</v>
      </c>
      <c r="B613" s="2">
        <v>1</v>
      </c>
      <c r="C613" s="2">
        <v>3</v>
      </c>
      <c r="D613" s="2">
        <v>3</v>
      </c>
      <c r="E613" s="2">
        <v>0</v>
      </c>
      <c r="F613" s="2">
        <v>4</v>
      </c>
      <c r="G613" s="3">
        <v>11</v>
      </c>
      <c r="H613" s="2" t="s">
        <v>121</v>
      </c>
      <c r="I613" s="2">
        <v>3</v>
      </c>
      <c r="J613" s="6" t="s">
        <v>33</v>
      </c>
      <c r="K613" s="2">
        <v>6</v>
      </c>
      <c r="L613" s="2">
        <v>1</v>
      </c>
      <c r="M613" s="3" t="s">
        <v>277</v>
      </c>
      <c r="N613" s="2">
        <v>51.634</v>
      </c>
      <c r="O613">
        <v>0.91</v>
      </c>
      <c r="P613">
        <v>3.5000000000000003E-2</v>
      </c>
    </row>
    <row r="614" spans="1:16" x14ac:dyDescent="0.35">
      <c r="A614" s="2">
        <v>1.2231000000000001</v>
      </c>
      <c r="B614" s="2">
        <v>1</v>
      </c>
      <c r="C614" s="2">
        <v>3</v>
      </c>
      <c r="D614" s="2">
        <v>3</v>
      </c>
      <c r="E614" s="2">
        <v>0</v>
      </c>
      <c r="F614" s="2">
        <v>4</v>
      </c>
      <c r="G614" s="3">
        <v>11</v>
      </c>
      <c r="H614" s="3" t="s">
        <v>122</v>
      </c>
      <c r="I614" s="3">
        <v>4</v>
      </c>
      <c r="J614" s="7" t="s">
        <v>163</v>
      </c>
      <c r="K614" s="3">
        <v>1</v>
      </c>
      <c r="L614" s="3">
        <v>1</v>
      </c>
      <c r="M614" s="3" t="s">
        <v>319</v>
      </c>
      <c r="N614" s="3">
        <v>101.672</v>
      </c>
      <c r="O614">
        <v>0.11799999999999999</v>
      </c>
      <c r="P614">
        <v>8.9999999999999993E-3</v>
      </c>
    </row>
    <row r="615" spans="1:16" x14ac:dyDescent="0.35">
      <c r="A615" s="2">
        <v>1.2231000000000001</v>
      </c>
      <c r="B615" s="2">
        <v>1</v>
      </c>
      <c r="C615" s="2">
        <v>3</v>
      </c>
      <c r="D615" s="2">
        <v>3</v>
      </c>
      <c r="E615" s="2">
        <v>0</v>
      </c>
      <c r="F615" s="2">
        <v>4</v>
      </c>
      <c r="G615" s="3">
        <v>11</v>
      </c>
      <c r="H615" s="3" t="s">
        <v>122</v>
      </c>
      <c r="I615" s="3">
        <v>4</v>
      </c>
      <c r="J615" s="7" t="s">
        <v>163</v>
      </c>
      <c r="K615" s="3">
        <v>2</v>
      </c>
      <c r="L615" s="3">
        <v>1</v>
      </c>
      <c r="M615" s="3" t="s">
        <v>288</v>
      </c>
      <c r="N615" s="3">
        <v>63.533000000000001</v>
      </c>
      <c r="O615">
        <v>0.88300000000000001</v>
      </c>
      <c r="P615">
        <v>4.0000000000000003E-5</v>
      </c>
    </row>
    <row r="616" spans="1:16" x14ac:dyDescent="0.35">
      <c r="A616" s="2">
        <v>1.2231000000000001</v>
      </c>
      <c r="B616" s="2">
        <v>1</v>
      </c>
      <c r="C616" s="2">
        <v>3</v>
      </c>
      <c r="D616" s="2">
        <v>3</v>
      </c>
      <c r="E616" s="2">
        <v>0</v>
      </c>
      <c r="F616" s="2">
        <v>4</v>
      </c>
      <c r="G616" s="3">
        <v>11</v>
      </c>
      <c r="H616" s="3" t="s">
        <v>122</v>
      </c>
      <c r="I616" s="3">
        <v>4</v>
      </c>
      <c r="J616" s="7" t="s">
        <v>163</v>
      </c>
      <c r="K616" s="3">
        <v>3</v>
      </c>
      <c r="L616" s="3">
        <v>1</v>
      </c>
      <c r="M616" s="3" t="s">
        <v>326</v>
      </c>
      <c r="N616" s="3">
        <v>51.674999999999997</v>
      </c>
      <c r="O616">
        <v>0.61499999999999999</v>
      </c>
      <c r="P616">
        <v>4.0000000000000001E-3</v>
      </c>
    </row>
    <row r="617" spans="1:16" x14ac:dyDescent="0.35">
      <c r="A617" s="2">
        <v>1.2231000000000001</v>
      </c>
      <c r="B617" s="2">
        <v>1</v>
      </c>
      <c r="C617" s="2">
        <v>3</v>
      </c>
      <c r="D617" s="2">
        <v>3</v>
      </c>
      <c r="E617" s="2">
        <v>0</v>
      </c>
      <c r="F617" s="2">
        <v>4</v>
      </c>
      <c r="G617" s="3">
        <v>11</v>
      </c>
      <c r="H617" s="3" t="s">
        <v>122</v>
      </c>
      <c r="I617" s="3">
        <v>4</v>
      </c>
      <c r="J617" s="7" t="s">
        <v>163</v>
      </c>
      <c r="K617" s="3">
        <v>4</v>
      </c>
      <c r="L617" s="3">
        <v>1</v>
      </c>
      <c r="M617" s="3" t="s">
        <v>326</v>
      </c>
      <c r="N617" s="3">
        <v>51.674999999999997</v>
      </c>
      <c r="O617">
        <v>0.61499999999999999</v>
      </c>
      <c r="P617">
        <v>4.0000000000000001E-3</v>
      </c>
    </row>
    <row r="618" spans="1:16" x14ac:dyDescent="0.35">
      <c r="A618" s="2">
        <v>1.2231000000000001</v>
      </c>
      <c r="B618" s="2">
        <v>1</v>
      </c>
      <c r="C618" s="2">
        <v>3</v>
      </c>
      <c r="D618" s="2">
        <v>3</v>
      </c>
      <c r="E618" s="2">
        <v>0</v>
      </c>
      <c r="F618" s="2">
        <v>4</v>
      </c>
      <c r="G618" s="3">
        <v>11</v>
      </c>
      <c r="H618" s="3" t="s">
        <v>122</v>
      </c>
      <c r="I618" s="3">
        <v>4</v>
      </c>
      <c r="J618" s="7" t="s">
        <v>163</v>
      </c>
      <c r="K618" s="3">
        <v>5</v>
      </c>
      <c r="L618" s="3">
        <v>1</v>
      </c>
      <c r="M618" s="3" t="s">
        <v>292</v>
      </c>
      <c r="N618" s="3">
        <v>32.435000000000002</v>
      </c>
      <c r="O618">
        <v>0.12</v>
      </c>
      <c r="P618">
        <v>3.3999999999999998E-3</v>
      </c>
    </row>
    <row r="619" spans="1:16" x14ac:dyDescent="0.35">
      <c r="A619" s="2">
        <v>1.2231000000000001</v>
      </c>
      <c r="B619" s="2">
        <v>1</v>
      </c>
      <c r="C619" s="2">
        <v>3</v>
      </c>
      <c r="D619" s="2">
        <v>3</v>
      </c>
      <c r="E619" s="2">
        <v>0</v>
      </c>
      <c r="F619" s="2">
        <v>4</v>
      </c>
      <c r="G619" s="3">
        <v>11</v>
      </c>
      <c r="H619" s="3" t="s">
        <v>122</v>
      </c>
      <c r="I619" s="3">
        <v>4</v>
      </c>
      <c r="J619" s="7" t="s">
        <v>163</v>
      </c>
      <c r="K619" s="3">
        <v>6</v>
      </c>
      <c r="L619" s="3">
        <v>1</v>
      </c>
      <c r="M619" s="3" t="s">
        <v>284</v>
      </c>
      <c r="N619" s="3">
        <v>32.435000000000002</v>
      </c>
      <c r="O619">
        <v>0.11799999999999999</v>
      </c>
      <c r="P619">
        <v>2E-3</v>
      </c>
    </row>
    <row r="620" spans="1:16" x14ac:dyDescent="0.35">
      <c r="A620" s="2">
        <v>1.2231000000000001</v>
      </c>
      <c r="B620" s="2">
        <v>1</v>
      </c>
      <c r="C620" s="2">
        <v>3</v>
      </c>
      <c r="D620" s="2">
        <v>3</v>
      </c>
      <c r="E620" s="2">
        <v>0</v>
      </c>
      <c r="F620" s="2">
        <v>4</v>
      </c>
      <c r="G620" s="3">
        <v>11</v>
      </c>
      <c r="H620" s="2" t="s">
        <v>123</v>
      </c>
      <c r="I620" s="2">
        <v>5</v>
      </c>
      <c r="J620" s="6" t="s">
        <v>39</v>
      </c>
      <c r="K620" s="2">
        <v>1</v>
      </c>
      <c r="L620" s="2">
        <v>1</v>
      </c>
      <c r="M620" s="3" t="s">
        <v>270</v>
      </c>
      <c r="N620" s="2">
        <v>140.61600000000001</v>
      </c>
      <c r="O620">
        <v>0.16600000000000001</v>
      </c>
      <c r="P620">
        <v>4.0000000000000001E-3</v>
      </c>
    </row>
    <row r="621" spans="1:16" x14ac:dyDescent="0.35">
      <c r="A621" s="2">
        <v>1.2231000000000001</v>
      </c>
      <c r="B621" s="2">
        <v>1</v>
      </c>
      <c r="C621" s="2">
        <v>3</v>
      </c>
      <c r="D621" s="2">
        <v>3</v>
      </c>
      <c r="E621" s="2">
        <v>0</v>
      </c>
      <c r="F621" s="2">
        <v>4</v>
      </c>
      <c r="G621" s="3">
        <v>11</v>
      </c>
      <c r="H621" s="2" t="s">
        <v>123</v>
      </c>
      <c r="I621" s="2">
        <v>5</v>
      </c>
      <c r="J621" s="6" t="s">
        <v>39</v>
      </c>
      <c r="K621" s="2">
        <v>2</v>
      </c>
      <c r="L621" s="2">
        <v>1</v>
      </c>
      <c r="M621" s="3" t="s">
        <v>274</v>
      </c>
      <c r="N621" s="2">
        <v>43.838999999999999</v>
      </c>
      <c r="O621">
        <v>0.13</v>
      </c>
      <c r="P621">
        <v>5.4000000000000003E-3</v>
      </c>
    </row>
    <row r="622" spans="1:16" x14ac:dyDescent="0.35">
      <c r="A622" s="2">
        <v>1.2231000000000001</v>
      </c>
      <c r="B622" s="2">
        <v>1</v>
      </c>
      <c r="C622" s="2">
        <v>3</v>
      </c>
      <c r="D622" s="2">
        <v>3</v>
      </c>
      <c r="E622" s="2">
        <v>0</v>
      </c>
      <c r="F622" s="2">
        <v>4</v>
      </c>
      <c r="G622" s="3">
        <v>11</v>
      </c>
      <c r="H622" s="2" t="s">
        <v>123</v>
      </c>
      <c r="I622" s="2">
        <v>5</v>
      </c>
      <c r="J622" s="6" t="s">
        <v>39</v>
      </c>
      <c r="K622" s="2">
        <v>3</v>
      </c>
      <c r="L622" s="2">
        <v>1</v>
      </c>
      <c r="M622" s="3" t="s">
        <v>274</v>
      </c>
      <c r="N622" s="2">
        <v>23.582000000000001</v>
      </c>
      <c r="O622">
        <v>0.13</v>
      </c>
      <c r="P622">
        <v>5.4000000000000003E-3</v>
      </c>
    </row>
    <row r="623" spans="1:16" x14ac:dyDescent="0.35">
      <c r="A623" s="2">
        <v>1.2231000000000001</v>
      </c>
      <c r="B623" s="2">
        <v>1</v>
      </c>
      <c r="C623" s="2">
        <v>3</v>
      </c>
      <c r="D623" s="2">
        <v>3</v>
      </c>
      <c r="E623" s="2">
        <v>0</v>
      </c>
      <c r="F623" s="2">
        <v>4</v>
      </c>
      <c r="G623" s="3">
        <v>11</v>
      </c>
      <c r="H623" s="2" t="s">
        <v>123</v>
      </c>
      <c r="I623" s="2">
        <v>5</v>
      </c>
      <c r="J623" s="6" t="s">
        <v>39</v>
      </c>
      <c r="K623" s="2">
        <v>4</v>
      </c>
      <c r="L623" s="2">
        <v>1</v>
      </c>
      <c r="M623" s="3" t="s">
        <v>274</v>
      </c>
      <c r="N623" s="2">
        <v>21.619</v>
      </c>
      <c r="O623">
        <v>0.13</v>
      </c>
      <c r="P623">
        <v>5.4000000000000003E-3</v>
      </c>
    </row>
    <row r="624" spans="1:16" x14ac:dyDescent="0.35">
      <c r="A624" s="2">
        <v>1.2231000000000001</v>
      </c>
      <c r="B624" s="2">
        <v>1</v>
      </c>
      <c r="C624" s="2">
        <v>3</v>
      </c>
      <c r="D624" s="2">
        <v>3</v>
      </c>
      <c r="E624" s="2">
        <v>0</v>
      </c>
      <c r="F624" s="2">
        <v>4</v>
      </c>
      <c r="G624" s="3">
        <v>11</v>
      </c>
      <c r="H624" s="2" t="s">
        <v>123</v>
      </c>
      <c r="I624" s="2">
        <v>5</v>
      </c>
      <c r="J624" s="6" t="s">
        <v>39</v>
      </c>
      <c r="K624" s="2">
        <v>5</v>
      </c>
      <c r="L624" s="2">
        <v>1</v>
      </c>
      <c r="M624" s="3" t="s">
        <v>274</v>
      </c>
      <c r="N624" s="2">
        <v>21.619</v>
      </c>
      <c r="O624">
        <v>0.13</v>
      </c>
      <c r="P624">
        <v>5.4000000000000003E-3</v>
      </c>
    </row>
    <row r="625" spans="1:16" x14ac:dyDescent="0.35">
      <c r="A625" s="2">
        <v>1.2231000000000001</v>
      </c>
      <c r="B625" s="2">
        <v>1</v>
      </c>
      <c r="C625" s="2">
        <v>3</v>
      </c>
      <c r="D625" s="2">
        <v>3</v>
      </c>
      <c r="E625" s="2">
        <v>0</v>
      </c>
      <c r="F625" s="2">
        <v>4</v>
      </c>
      <c r="G625" s="3">
        <v>11</v>
      </c>
      <c r="H625" s="2" t="s">
        <v>123</v>
      </c>
      <c r="I625" s="2">
        <v>5</v>
      </c>
      <c r="J625" s="6" t="s">
        <v>39</v>
      </c>
      <c r="K625" s="2">
        <v>6</v>
      </c>
      <c r="L625" s="2">
        <v>1</v>
      </c>
      <c r="M625" s="3" t="s">
        <v>290</v>
      </c>
      <c r="N625" s="2">
        <v>29.542000000000002</v>
      </c>
      <c r="O625">
        <v>0.19</v>
      </c>
      <c r="P625">
        <v>8.9999999999999993E-3</v>
      </c>
    </row>
    <row r="626" spans="1:16" x14ac:dyDescent="0.35">
      <c r="A626" s="2">
        <v>1.2231000000000001</v>
      </c>
      <c r="B626" s="2">
        <v>1</v>
      </c>
      <c r="C626" s="2">
        <v>3</v>
      </c>
      <c r="D626" s="2">
        <v>3</v>
      </c>
      <c r="E626" s="2">
        <v>0</v>
      </c>
      <c r="F626" s="2">
        <v>4</v>
      </c>
      <c r="G626" s="3">
        <v>11</v>
      </c>
      <c r="H626" s="3" t="s">
        <v>124</v>
      </c>
      <c r="I626" s="3">
        <v>6</v>
      </c>
      <c r="J626" s="7" t="s">
        <v>164</v>
      </c>
      <c r="K626" s="3">
        <v>1</v>
      </c>
      <c r="L626" s="3">
        <v>0</v>
      </c>
      <c r="M626" s="3" t="s">
        <v>279</v>
      </c>
      <c r="N626" s="3">
        <v>596.07299999999998</v>
      </c>
      <c r="O626">
        <v>0.112</v>
      </c>
      <c r="P626">
        <v>2E-3</v>
      </c>
    </row>
    <row r="627" spans="1:16" x14ac:dyDescent="0.35">
      <c r="A627" s="2">
        <v>1.2231000000000001</v>
      </c>
      <c r="B627" s="2">
        <v>1</v>
      </c>
      <c r="C627" s="2">
        <v>3</v>
      </c>
      <c r="D627" s="2">
        <v>3</v>
      </c>
      <c r="E627" s="2">
        <v>0</v>
      </c>
      <c r="F627" s="2">
        <v>4</v>
      </c>
      <c r="G627" s="3">
        <v>11</v>
      </c>
      <c r="H627" s="3" t="s">
        <v>124</v>
      </c>
      <c r="I627" s="3">
        <v>6</v>
      </c>
      <c r="J627" s="7" t="s">
        <v>164</v>
      </c>
      <c r="K627" s="3">
        <v>2</v>
      </c>
      <c r="L627" s="3">
        <v>1</v>
      </c>
      <c r="M627" s="3" t="s">
        <v>327</v>
      </c>
      <c r="N627" s="3">
        <v>51.484999999999999</v>
      </c>
      <c r="O627">
        <v>0.11</v>
      </c>
      <c r="P627">
        <v>9.4000000000000004E-3</v>
      </c>
    </row>
    <row r="628" spans="1:16" x14ac:dyDescent="0.35">
      <c r="A628" s="2">
        <v>1.2231000000000001</v>
      </c>
      <c r="B628" s="2">
        <v>1</v>
      </c>
      <c r="C628" s="2">
        <v>3</v>
      </c>
      <c r="D628" s="2">
        <v>3</v>
      </c>
      <c r="E628" s="2">
        <v>0</v>
      </c>
      <c r="F628" s="2">
        <v>4</v>
      </c>
      <c r="G628" s="3">
        <v>11</v>
      </c>
      <c r="H628" s="3" t="s">
        <v>124</v>
      </c>
      <c r="I628" s="3">
        <v>6</v>
      </c>
      <c r="J628" s="7" t="s">
        <v>164</v>
      </c>
      <c r="K628" s="3">
        <v>3</v>
      </c>
      <c r="L628" s="3">
        <v>1</v>
      </c>
      <c r="M628" s="3" t="s">
        <v>327</v>
      </c>
      <c r="N628" s="3">
        <v>25.422999999999998</v>
      </c>
      <c r="O628">
        <v>0.11</v>
      </c>
      <c r="P628">
        <v>9.4000000000000004E-3</v>
      </c>
    </row>
    <row r="629" spans="1:16" x14ac:dyDescent="0.35">
      <c r="A629" s="2">
        <v>1.2231000000000001</v>
      </c>
      <c r="B629" s="2">
        <v>1</v>
      </c>
      <c r="C629" s="2">
        <v>3</v>
      </c>
      <c r="D629" s="2">
        <v>3</v>
      </c>
      <c r="E629" s="2">
        <v>0</v>
      </c>
      <c r="F629" s="2">
        <v>4</v>
      </c>
      <c r="G629" s="3">
        <v>11</v>
      </c>
      <c r="H629" s="3" t="s">
        <v>124</v>
      </c>
      <c r="I629" s="3">
        <v>6</v>
      </c>
      <c r="J629" s="7" t="s">
        <v>164</v>
      </c>
      <c r="K629" s="3">
        <v>4</v>
      </c>
      <c r="L629" s="3">
        <v>1</v>
      </c>
      <c r="M629" s="3" t="s">
        <v>327</v>
      </c>
      <c r="N629" s="3">
        <v>25.422999999999998</v>
      </c>
      <c r="O629">
        <v>0.11</v>
      </c>
      <c r="P629">
        <v>9.4000000000000004E-3</v>
      </c>
    </row>
    <row r="630" spans="1:16" x14ac:dyDescent="0.35">
      <c r="A630" s="2">
        <v>1.2231000000000001</v>
      </c>
      <c r="B630" s="2">
        <v>1</v>
      </c>
      <c r="C630" s="2">
        <v>3</v>
      </c>
      <c r="D630" s="2">
        <v>3</v>
      </c>
      <c r="E630" s="2">
        <v>0</v>
      </c>
      <c r="F630" s="2">
        <v>4</v>
      </c>
      <c r="G630" s="3">
        <v>11</v>
      </c>
      <c r="H630" s="3" t="s">
        <v>124</v>
      </c>
      <c r="I630" s="3">
        <v>6</v>
      </c>
      <c r="J630" s="7" t="s">
        <v>164</v>
      </c>
      <c r="K630" s="3">
        <v>5</v>
      </c>
      <c r="L630" s="3">
        <v>1</v>
      </c>
      <c r="M630" s="3" t="s">
        <v>327</v>
      </c>
      <c r="N630" s="3">
        <v>36.921999999999997</v>
      </c>
      <c r="O630">
        <v>0.11</v>
      </c>
      <c r="P630">
        <v>9.4000000000000004E-3</v>
      </c>
    </row>
    <row r="631" spans="1:16" x14ac:dyDescent="0.35">
      <c r="A631" s="2">
        <v>1.2231000000000001</v>
      </c>
      <c r="B631" s="2">
        <v>1</v>
      </c>
      <c r="C631" s="2">
        <v>3</v>
      </c>
      <c r="D631" s="2">
        <v>3</v>
      </c>
      <c r="E631" s="2">
        <v>0</v>
      </c>
      <c r="F631" s="2">
        <v>4</v>
      </c>
      <c r="G631" s="3">
        <v>11</v>
      </c>
      <c r="H631" s="3" t="s">
        <v>124</v>
      </c>
      <c r="I631" s="3">
        <v>6</v>
      </c>
      <c r="J631" s="7" t="s">
        <v>164</v>
      </c>
      <c r="K631" s="3">
        <v>6</v>
      </c>
      <c r="L631" s="3">
        <v>1</v>
      </c>
      <c r="M631" s="3" t="s">
        <v>287</v>
      </c>
      <c r="N631" s="3">
        <v>33.886000000000003</v>
      </c>
      <c r="O631">
        <v>0.09</v>
      </c>
      <c r="P631">
        <v>3.8E-3</v>
      </c>
    </row>
    <row r="632" spans="1:16" x14ac:dyDescent="0.35">
      <c r="A632" s="2">
        <v>1.2231000000000001</v>
      </c>
      <c r="B632" s="2">
        <v>1</v>
      </c>
      <c r="C632" s="2">
        <v>3</v>
      </c>
      <c r="D632" s="2">
        <v>3</v>
      </c>
      <c r="E632" s="2">
        <v>0</v>
      </c>
      <c r="F632" s="2">
        <v>4</v>
      </c>
      <c r="G632" s="3">
        <v>11</v>
      </c>
      <c r="H632" s="2" t="s">
        <v>125</v>
      </c>
      <c r="I632" s="2">
        <v>7</v>
      </c>
      <c r="J632" s="6" t="s">
        <v>165</v>
      </c>
      <c r="K632" s="2">
        <v>1</v>
      </c>
      <c r="L632" s="2">
        <v>0</v>
      </c>
      <c r="M632" s="3" t="s">
        <v>284</v>
      </c>
      <c r="N632" s="2">
        <v>188.999</v>
      </c>
      <c r="O632">
        <v>0.11799999999999999</v>
      </c>
      <c r="P632">
        <v>2E-3</v>
      </c>
    </row>
    <row r="633" spans="1:16" x14ac:dyDescent="0.35">
      <c r="A633" s="2">
        <v>1.2231000000000001</v>
      </c>
      <c r="B633" s="2">
        <v>1</v>
      </c>
      <c r="C633" s="2">
        <v>3</v>
      </c>
      <c r="D633" s="2">
        <v>3</v>
      </c>
      <c r="E633" s="2">
        <v>0</v>
      </c>
      <c r="F633" s="2">
        <v>4</v>
      </c>
      <c r="G633" s="3">
        <v>11</v>
      </c>
      <c r="H633" s="2" t="s">
        <v>125</v>
      </c>
      <c r="I633" s="2">
        <v>7</v>
      </c>
      <c r="J633" s="6" t="s">
        <v>165</v>
      </c>
      <c r="K633" s="2">
        <v>2</v>
      </c>
      <c r="L633" s="2">
        <v>1</v>
      </c>
      <c r="M633" s="3" t="s">
        <v>288</v>
      </c>
      <c r="N633" s="2">
        <v>85.465999999999994</v>
      </c>
      <c r="O633">
        <v>0.88300000000000001</v>
      </c>
      <c r="P633">
        <v>4.0000000000000003E-5</v>
      </c>
    </row>
    <row r="634" spans="1:16" x14ac:dyDescent="0.35">
      <c r="A634" s="2">
        <v>1.2231000000000001</v>
      </c>
      <c r="B634" s="2">
        <v>1</v>
      </c>
      <c r="C634" s="2">
        <v>3</v>
      </c>
      <c r="D634" s="2">
        <v>3</v>
      </c>
      <c r="E634" s="2">
        <v>0</v>
      </c>
      <c r="F634" s="2">
        <v>4</v>
      </c>
      <c r="G634" s="3">
        <v>11</v>
      </c>
      <c r="H634" s="2" t="s">
        <v>125</v>
      </c>
      <c r="I634" s="2">
        <v>7</v>
      </c>
      <c r="J634" s="6" t="s">
        <v>165</v>
      </c>
      <c r="K634" s="2">
        <v>3</v>
      </c>
      <c r="L634" s="2">
        <v>1</v>
      </c>
      <c r="M634" s="3" t="s">
        <v>285</v>
      </c>
      <c r="N634" s="2">
        <v>29.49</v>
      </c>
      <c r="O634">
        <v>0.88200000000000001</v>
      </c>
      <c r="P634">
        <v>8.9999999999999993E-3</v>
      </c>
    </row>
    <row r="635" spans="1:16" x14ac:dyDescent="0.35">
      <c r="A635" s="2">
        <v>1.2231000000000001</v>
      </c>
      <c r="B635" s="2">
        <v>1</v>
      </c>
      <c r="C635" s="2">
        <v>3</v>
      </c>
      <c r="D635" s="2">
        <v>3</v>
      </c>
      <c r="E635" s="2">
        <v>0</v>
      </c>
      <c r="F635" s="2">
        <v>4</v>
      </c>
      <c r="G635" s="3">
        <v>11</v>
      </c>
      <c r="H635" s="2" t="s">
        <v>125</v>
      </c>
      <c r="I635" s="2">
        <v>7</v>
      </c>
      <c r="J635" s="6" t="s">
        <v>165</v>
      </c>
      <c r="K635" s="2">
        <v>4</v>
      </c>
      <c r="L635" s="2">
        <v>1</v>
      </c>
      <c r="M635" s="3" t="s">
        <v>285</v>
      </c>
      <c r="N635" s="2">
        <v>29.257000000000001</v>
      </c>
      <c r="O635">
        <v>0.88200000000000001</v>
      </c>
      <c r="P635">
        <v>8.9999999999999993E-3</v>
      </c>
    </row>
    <row r="636" spans="1:16" x14ac:dyDescent="0.35">
      <c r="A636" s="2">
        <v>1.2231000000000001</v>
      </c>
      <c r="B636" s="2">
        <v>1</v>
      </c>
      <c r="C636" s="2">
        <v>3</v>
      </c>
      <c r="D636" s="2">
        <v>3</v>
      </c>
      <c r="E636" s="2">
        <v>0</v>
      </c>
      <c r="F636" s="2">
        <v>4</v>
      </c>
      <c r="G636" s="3">
        <v>11</v>
      </c>
      <c r="H636" s="2" t="s">
        <v>125</v>
      </c>
      <c r="I636" s="2">
        <v>7</v>
      </c>
      <c r="J636" s="6" t="s">
        <v>165</v>
      </c>
      <c r="K636" s="2">
        <v>5</v>
      </c>
      <c r="L636" s="2">
        <v>1</v>
      </c>
      <c r="M636" s="3" t="s">
        <v>319</v>
      </c>
      <c r="N636" s="2">
        <v>29.257000000000001</v>
      </c>
      <c r="O636">
        <v>0.11799999999999999</v>
      </c>
      <c r="P636">
        <v>8.9999999999999993E-3</v>
      </c>
    </row>
    <row r="637" spans="1:16" x14ac:dyDescent="0.35">
      <c r="A637" s="2">
        <v>1.2231000000000001</v>
      </c>
      <c r="B637" s="2">
        <v>1</v>
      </c>
      <c r="C637" s="2">
        <v>3</v>
      </c>
      <c r="D637" s="2">
        <v>3</v>
      </c>
      <c r="E637" s="2">
        <v>0</v>
      </c>
      <c r="F637" s="2">
        <v>4</v>
      </c>
      <c r="G637" s="3">
        <v>11</v>
      </c>
      <c r="H637" s="2" t="s">
        <v>125</v>
      </c>
      <c r="I637" s="2">
        <v>7</v>
      </c>
      <c r="J637" s="6" t="s">
        <v>165</v>
      </c>
      <c r="K637" s="2">
        <v>6</v>
      </c>
      <c r="L637" s="2">
        <v>1</v>
      </c>
      <c r="M637" s="3" t="s">
        <v>319</v>
      </c>
      <c r="N637" s="2">
        <v>38.972999999999999</v>
      </c>
      <c r="O637">
        <v>0.11799999999999999</v>
      </c>
      <c r="P637">
        <v>8.9999999999999993E-3</v>
      </c>
    </row>
    <row r="638" spans="1:16" x14ac:dyDescent="0.35">
      <c r="A638" s="2">
        <v>1.2231000000000001</v>
      </c>
      <c r="B638" s="2">
        <v>1</v>
      </c>
      <c r="C638" s="2">
        <v>3</v>
      </c>
      <c r="D638" s="2">
        <v>3</v>
      </c>
      <c r="E638" s="2">
        <v>0</v>
      </c>
      <c r="F638" s="2">
        <v>4</v>
      </c>
      <c r="G638" s="3">
        <v>11</v>
      </c>
      <c r="H638" s="3" t="s">
        <v>126</v>
      </c>
      <c r="I638" s="3">
        <v>8</v>
      </c>
      <c r="J638" s="7" t="s">
        <v>166</v>
      </c>
      <c r="K638" s="3">
        <v>1</v>
      </c>
      <c r="L638" s="3">
        <v>1</v>
      </c>
      <c r="M638" s="3" t="s">
        <v>275</v>
      </c>
      <c r="N638" s="3">
        <v>163.595</v>
      </c>
      <c r="O638">
        <v>6.5000000000000002E-2</v>
      </c>
      <c r="P638">
        <v>1.1000000000000001E-3</v>
      </c>
    </row>
    <row r="639" spans="1:16" x14ac:dyDescent="0.35">
      <c r="A639" s="2">
        <v>1.2231000000000001</v>
      </c>
      <c r="B639" s="2">
        <v>1</v>
      </c>
      <c r="C639" s="2">
        <v>3</v>
      </c>
      <c r="D639" s="2">
        <v>3</v>
      </c>
      <c r="E639" s="2">
        <v>0</v>
      </c>
      <c r="F639" s="2">
        <v>4</v>
      </c>
      <c r="G639" s="3">
        <v>11</v>
      </c>
      <c r="H639" s="3" t="s">
        <v>126</v>
      </c>
      <c r="I639" s="3">
        <v>8</v>
      </c>
      <c r="J639" s="7" t="s">
        <v>166</v>
      </c>
      <c r="K639" s="3">
        <v>2</v>
      </c>
      <c r="L639" s="3">
        <v>1</v>
      </c>
      <c r="M639" s="3" t="s">
        <v>292</v>
      </c>
      <c r="N639" s="3">
        <v>35.040999999999997</v>
      </c>
      <c r="O639">
        <v>0.12</v>
      </c>
      <c r="P639">
        <v>3.3999999999999998E-3</v>
      </c>
    </row>
    <row r="640" spans="1:16" x14ac:dyDescent="0.35">
      <c r="A640" s="2">
        <v>1.2231000000000001</v>
      </c>
      <c r="B640" s="2">
        <v>1</v>
      </c>
      <c r="C640" s="2">
        <v>3</v>
      </c>
      <c r="D640" s="2">
        <v>3</v>
      </c>
      <c r="E640" s="2">
        <v>0</v>
      </c>
      <c r="F640" s="2">
        <v>4</v>
      </c>
      <c r="G640" s="3">
        <v>11</v>
      </c>
      <c r="H640" s="3" t="s">
        <v>126</v>
      </c>
      <c r="I640" s="3">
        <v>8</v>
      </c>
      <c r="J640" s="7" t="s">
        <v>166</v>
      </c>
      <c r="K640" s="3">
        <v>3</v>
      </c>
      <c r="L640" s="3">
        <v>1</v>
      </c>
      <c r="M640" s="3" t="s">
        <v>292</v>
      </c>
      <c r="N640" s="3">
        <v>35.040999999999997</v>
      </c>
      <c r="O640">
        <v>0.12</v>
      </c>
      <c r="P640">
        <v>3.3999999999999998E-3</v>
      </c>
    </row>
    <row r="641" spans="1:16" x14ac:dyDescent="0.35">
      <c r="A641" s="2">
        <v>1.2231000000000001</v>
      </c>
      <c r="B641" s="2">
        <v>1</v>
      </c>
      <c r="C641" s="2">
        <v>3</v>
      </c>
      <c r="D641" s="2">
        <v>3</v>
      </c>
      <c r="E641" s="2">
        <v>0</v>
      </c>
      <c r="F641" s="2">
        <v>4</v>
      </c>
      <c r="G641" s="3">
        <v>11</v>
      </c>
      <c r="H641" s="3" t="s">
        <v>126</v>
      </c>
      <c r="I641" s="3">
        <v>8</v>
      </c>
      <c r="J641" s="7" t="s">
        <v>166</v>
      </c>
      <c r="K641" s="3">
        <v>4</v>
      </c>
      <c r="L641" s="3">
        <v>1</v>
      </c>
      <c r="M641" s="3" t="s">
        <v>292</v>
      </c>
      <c r="N641" s="3">
        <v>22.120999999999999</v>
      </c>
      <c r="O641">
        <v>0.12</v>
      </c>
      <c r="P641">
        <v>3.3999999999999998E-3</v>
      </c>
    </row>
    <row r="642" spans="1:16" x14ac:dyDescent="0.35">
      <c r="A642" s="2">
        <v>1.2231000000000001</v>
      </c>
      <c r="B642" s="2">
        <v>1</v>
      </c>
      <c r="C642" s="2">
        <v>3</v>
      </c>
      <c r="D642" s="2">
        <v>3</v>
      </c>
      <c r="E642" s="2">
        <v>0</v>
      </c>
      <c r="F642" s="2">
        <v>4</v>
      </c>
      <c r="G642" s="3">
        <v>11</v>
      </c>
      <c r="H642" s="3" t="s">
        <v>126</v>
      </c>
      <c r="I642" s="3">
        <v>8</v>
      </c>
      <c r="J642" s="7" t="s">
        <v>166</v>
      </c>
      <c r="K642" s="3">
        <v>5</v>
      </c>
      <c r="L642" s="3">
        <v>1</v>
      </c>
      <c r="M642" s="3" t="s">
        <v>292</v>
      </c>
      <c r="N642" s="3">
        <v>22.120999999999999</v>
      </c>
      <c r="O642">
        <v>0.12</v>
      </c>
      <c r="P642">
        <v>3.3999999999999998E-3</v>
      </c>
    </row>
    <row r="643" spans="1:16" x14ac:dyDescent="0.35">
      <c r="A643" s="2">
        <v>1.2231000000000001</v>
      </c>
      <c r="B643" s="2">
        <v>1</v>
      </c>
      <c r="C643" s="2">
        <v>3</v>
      </c>
      <c r="D643" s="2">
        <v>3</v>
      </c>
      <c r="E643" s="2">
        <v>0</v>
      </c>
      <c r="F643" s="2">
        <v>4</v>
      </c>
      <c r="G643" s="3">
        <v>11</v>
      </c>
      <c r="H643" s="3" t="s">
        <v>126</v>
      </c>
      <c r="I643" s="3">
        <v>8</v>
      </c>
      <c r="J643" s="7" t="s">
        <v>166</v>
      </c>
      <c r="K643" s="3">
        <v>6</v>
      </c>
      <c r="L643" s="3">
        <v>1</v>
      </c>
      <c r="M643" s="3" t="s">
        <v>288</v>
      </c>
      <c r="N643" s="3">
        <v>139.40700000000001</v>
      </c>
      <c r="O643">
        <v>0.88300000000000001</v>
      </c>
      <c r="P643">
        <v>4.0000000000000003E-5</v>
      </c>
    </row>
    <row r="644" spans="1:16" x14ac:dyDescent="0.35">
      <c r="A644" s="2">
        <v>1.2231000000000001</v>
      </c>
      <c r="B644" s="2">
        <v>1</v>
      </c>
      <c r="C644" s="2">
        <v>3</v>
      </c>
      <c r="D644" s="2">
        <v>3</v>
      </c>
      <c r="E644" s="2">
        <v>0</v>
      </c>
      <c r="F644" s="2">
        <v>4</v>
      </c>
      <c r="G644" s="3">
        <v>11</v>
      </c>
      <c r="H644" s="2" t="s">
        <v>127</v>
      </c>
      <c r="I644" s="2">
        <v>9</v>
      </c>
      <c r="J644" s="6" t="s">
        <v>45</v>
      </c>
      <c r="K644" s="2">
        <v>1</v>
      </c>
      <c r="L644" s="2">
        <v>1</v>
      </c>
      <c r="M644" s="3" t="s">
        <v>270</v>
      </c>
      <c r="N644" s="2">
        <v>127.877</v>
      </c>
      <c r="O644">
        <v>0.16600000000000001</v>
      </c>
      <c r="P644">
        <v>4.0000000000000001E-3</v>
      </c>
    </row>
    <row r="645" spans="1:16" x14ac:dyDescent="0.35">
      <c r="A645" s="2">
        <v>1.2231000000000001</v>
      </c>
      <c r="B645" s="2">
        <v>1</v>
      </c>
      <c r="C645" s="2">
        <v>3</v>
      </c>
      <c r="D645" s="2">
        <v>3</v>
      </c>
      <c r="E645" s="2">
        <v>0</v>
      </c>
      <c r="F645" s="2">
        <v>4</v>
      </c>
      <c r="G645" s="3">
        <v>11</v>
      </c>
      <c r="H645" s="2" t="s">
        <v>127</v>
      </c>
      <c r="I645" s="2">
        <v>9</v>
      </c>
      <c r="J645" s="6" t="s">
        <v>45</v>
      </c>
      <c r="K645" s="2">
        <v>2</v>
      </c>
      <c r="L645" s="2">
        <v>1</v>
      </c>
      <c r="M645" s="3" t="s">
        <v>285</v>
      </c>
      <c r="N645" s="2">
        <v>16.535</v>
      </c>
      <c r="O645">
        <v>0.88200000000000001</v>
      </c>
      <c r="P645">
        <v>8.9999999999999993E-3</v>
      </c>
    </row>
    <row r="646" spans="1:16" x14ac:dyDescent="0.35">
      <c r="A646" s="2">
        <v>1.2231000000000001</v>
      </c>
      <c r="B646" s="2">
        <v>1</v>
      </c>
      <c r="C646" s="2">
        <v>3</v>
      </c>
      <c r="D646" s="2">
        <v>3</v>
      </c>
      <c r="E646" s="2">
        <v>0</v>
      </c>
      <c r="F646" s="2">
        <v>4</v>
      </c>
      <c r="G646" s="3">
        <v>11</v>
      </c>
      <c r="H646" s="2" t="s">
        <v>127</v>
      </c>
      <c r="I646" s="2">
        <v>9</v>
      </c>
      <c r="J646" s="6" t="s">
        <v>45</v>
      </c>
      <c r="K646" s="2">
        <v>3</v>
      </c>
      <c r="L646" s="2">
        <v>1</v>
      </c>
      <c r="M646" s="3" t="s">
        <v>285</v>
      </c>
      <c r="N646" s="2">
        <v>16.535</v>
      </c>
      <c r="O646">
        <v>0.88200000000000001</v>
      </c>
      <c r="P646">
        <v>8.9999999999999993E-3</v>
      </c>
    </row>
    <row r="647" spans="1:16" x14ac:dyDescent="0.35">
      <c r="A647" s="2">
        <v>1.2231000000000001</v>
      </c>
      <c r="B647" s="2">
        <v>1</v>
      </c>
      <c r="C647" s="2">
        <v>3</v>
      </c>
      <c r="D647" s="2">
        <v>3</v>
      </c>
      <c r="E647" s="2">
        <v>0</v>
      </c>
      <c r="F647" s="2">
        <v>4</v>
      </c>
      <c r="G647" s="3">
        <v>11</v>
      </c>
      <c r="H647" s="2" t="s">
        <v>127</v>
      </c>
      <c r="I647" s="2">
        <v>9</v>
      </c>
      <c r="J647" s="6" t="s">
        <v>45</v>
      </c>
      <c r="K647" s="2">
        <v>4</v>
      </c>
      <c r="L647" s="2">
        <v>1</v>
      </c>
      <c r="M647" s="3" t="s">
        <v>292</v>
      </c>
      <c r="N647" s="2">
        <v>45.244999999999997</v>
      </c>
      <c r="O647">
        <v>0.12</v>
      </c>
      <c r="P647">
        <v>3.3999999999999998E-3</v>
      </c>
    </row>
    <row r="648" spans="1:16" x14ac:dyDescent="0.35">
      <c r="A648" s="2">
        <v>1.2231000000000001</v>
      </c>
      <c r="B648" s="2">
        <v>1</v>
      </c>
      <c r="C648" s="2">
        <v>3</v>
      </c>
      <c r="D648" s="2">
        <v>3</v>
      </c>
      <c r="E648" s="2">
        <v>0</v>
      </c>
      <c r="F648" s="2">
        <v>4</v>
      </c>
      <c r="G648" s="3">
        <v>11</v>
      </c>
      <c r="H648" s="2" t="s">
        <v>127</v>
      </c>
      <c r="I648" s="2">
        <v>9</v>
      </c>
      <c r="J648" s="6" t="s">
        <v>45</v>
      </c>
      <c r="K648" s="2">
        <v>5</v>
      </c>
      <c r="L648" s="2">
        <v>1</v>
      </c>
      <c r="M648" s="3" t="s">
        <v>284</v>
      </c>
      <c r="N648" s="2">
        <v>26.132000000000001</v>
      </c>
      <c r="O648">
        <v>0.11799999999999999</v>
      </c>
      <c r="P648">
        <v>2E-3</v>
      </c>
    </row>
    <row r="649" spans="1:16" x14ac:dyDescent="0.35">
      <c r="A649" s="2">
        <v>1.2231000000000001</v>
      </c>
      <c r="B649" s="2">
        <v>1</v>
      </c>
      <c r="C649" s="2">
        <v>3</v>
      </c>
      <c r="D649" s="2">
        <v>3</v>
      </c>
      <c r="E649" s="2">
        <v>0</v>
      </c>
      <c r="F649" s="2">
        <v>4</v>
      </c>
      <c r="G649" s="3">
        <v>11</v>
      </c>
      <c r="H649" s="2" t="s">
        <v>127</v>
      </c>
      <c r="I649" s="2">
        <v>9</v>
      </c>
      <c r="J649" s="6" t="s">
        <v>45</v>
      </c>
      <c r="K649" s="2">
        <v>6</v>
      </c>
      <c r="L649" s="2">
        <v>1</v>
      </c>
      <c r="M649" s="3" t="s">
        <v>284</v>
      </c>
      <c r="N649" s="2">
        <v>26.132000000000001</v>
      </c>
      <c r="O649">
        <v>0.11799999999999999</v>
      </c>
      <c r="P649">
        <v>2E-3</v>
      </c>
    </row>
    <row r="650" spans="1:16" x14ac:dyDescent="0.35">
      <c r="A650" s="2">
        <v>1.2231000000000001</v>
      </c>
      <c r="B650" s="2">
        <v>1</v>
      </c>
      <c r="C650" s="2">
        <v>3</v>
      </c>
      <c r="D650" s="2">
        <v>3</v>
      </c>
      <c r="E650" s="2">
        <v>0</v>
      </c>
      <c r="F650" s="2">
        <v>4</v>
      </c>
      <c r="G650" s="3">
        <v>11</v>
      </c>
      <c r="H650" s="3" t="s">
        <v>128</v>
      </c>
      <c r="I650" s="3">
        <v>10</v>
      </c>
      <c r="J650" s="7" t="s">
        <v>167</v>
      </c>
      <c r="K650" s="3">
        <v>1</v>
      </c>
      <c r="L650" s="3">
        <v>1</v>
      </c>
      <c r="M650" s="3" t="s">
        <v>329</v>
      </c>
      <c r="N650" s="3">
        <v>28.797999999999998</v>
      </c>
      <c r="O650">
        <v>0.12</v>
      </c>
      <c r="P650">
        <v>8.9999999999999993E-3</v>
      </c>
    </row>
    <row r="651" spans="1:16" x14ac:dyDescent="0.35">
      <c r="A651" s="2">
        <v>1.2231000000000001</v>
      </c>
      <c r="B651" s="2">
        <v>1</v>
      </c>
      <c r="C651" s="2">
        <v>3</v>
      </c>
      <c r="D651" s="2">
        <v>3</v>
      </c>
      <c r="E651" s="2">
        <v>0</v>
      </c>
      <c r="F651" s="2">
        <v>4</v>
      </c>
      <c r="G651" s="3">
        <v>11</v>
      </c>
      <c r="H651" s="3" t="s">
        <v>128</v>
      </c>
      <c r="I651" s="3">
        <v>10</v>
      </c>
      <c r="J651" s="7" t="s">
        <v>167</v>
      </c>
      <c r="K651" s="3">
        <v>2</v>
      </c>
      <c r="L651" s="3">
        <v>1</v>
      </c>
      <c r="M651" s="3" t="s">
        <v>329</v>
      </c>
      <c r="N651" s="3">
        <v>17.292000000000002</v>
      </c>
      <c r="O651">
        <v>0.12</v>
      </c>
      <c r="P651">
        <v>8.9999999999999993E-3</v>
      </c>
    </row>
    <row r="652" spans="1:16" x14ac:dyDescent="0.35">
      <c r="A652" s="2">
        <v>1.2231000000000001</v>
      </c>
      <c r="B652" s="2">
        <v>1</v>
      </c>
      <c r="C652" s="2">
        <v>3</v>
      </c>
      <c r="D652" s="2">
        <v>3</v>
      </c>
      <c r="E652" s="2">
        <v>0</v>
      </c>
      <c r="F652" s="2">
        <v>4</v>
      </c>
      <c r="G652" s="3">
        <v>11</v>
      </c>
      <c r="H652" s="3" t="s">
        <v>128</v>
      </c>
      <c r="I652" s="3">
        <v>10</v>
      </c>
      <c r="J652" s="7" t="s">
        <v>167</v>
      </c>
      <c r="K652" s="3">
        <v>3</v>
      </c>
      <c r="L652" s="3">
        <v>1</v>
      </c>
      <c r="M652" s="3" t="s">
        <v>329</v>
      </c>
      <c r="N652" s="3">
        <v>17.292000000000002</v>
      </c>
      <c r="O652">
        <v>0.12</v>
      </c>
      <c r="P652">
        <v>8.9999999999999993E-3</v>
      </c>
    </row>
    <row r="653" spans="1:16" x14ac:dyDescent="0.35">
      <c r="A653" s="2">
        <v>1.2231000000000001</v>
      </c>
      <c r="B653" s="2">
        <v>1</v>
      </c>
      <c r="C653" s="2">
        <v>3</v>
      </c>
      <c r="D653" s="2">
        <v>3</v>
      </c>
      <c r="E653" s="2">
        <v>0</v>
      </c>
      <c r="F653" s="2">
        <v>4</v>
      </c>
      <c r="G653" s="3">
        <v>11</v>
      </c>
      <c r="H653" s="3" t="s">
        <v>128</v>
      </c>
      <c r="I653" s="3">
        <v>10</v>
      </c>
      <c r="J653" s="7" t="s">
        <v>167</v>
      </c>
      <c r="K653" s="3">
        <v>4</v>
      </c>
      <c r="L653" s="3">
        <v>1</v>
      </c>
      <c r="M653" s="3" t="s">
        <v>330</v>
      </c>
      <c r="N653" s="3">
        <v>177.62200000000001</v>
      </c>
      <c r="O653">
        <v>0.15</v>
      </c>
      <c r="P653">
        <v>3.7999999999999999E-2</v>
      </c>
    </row>
    <row r="654" spans="1:16" x14ac:dyDescent="0.35">
      <c r="A654" s="2">
        <v>1.2231000000000001</v>
      </c>
      <c r="B654" s="2">
        <v>1</v>
      </c>
      <c r="C654" s="2">
        <v>3</v>
      </c>
      <c r="D654" s="2">
        <v>3</v>
      </c>
      <c r="E654" s="2">
        <v>0</v>
      </c>
      <c r="F654" s="2">
        <v>4</v>
      </c>
      <c r="G654" s="3">
        <v>11</v>
      </c>
      <c r="H654" s="3" t="s">
        <v>128</v>
      </c>
      <c r="I654" s="3">
        <v>10</v>
      </c>
      <c r="J654" s="7" t="s">
        <v>167</v>
      </c>
      <c r="K654" s="3">
        <v>5</v>
      </c>
      <c r="L654" s="3">
        <v>1</v>
      </c>
      <c r="M654" s="3" t="s">
        <v>285</v>
      </c>
      <c r="N654" s="3">
        <v>110.024</v>
      </c>
      <c r="O654">
        <v>0.88200000000000001</v>
      </c>
      <c r="P654">
        <v>8.9999999999999993E-3</v>
      </c>
    </row>
    <row r="655" spans="1:16" x14ac:dyDescent="0.35">
      <c r="A655" s="2">
        <v>1.2231000000000001</v>
      </c>
      <c r="B655" s="2">
        <v>1</v>
      </c>
      <c r="C655" s="2">
        <v>3</v>
      </c>
      <c r="D655" s="2">
        <v>3</v>
      </c>
      <c r="E655" s="2">
        <v>0</v>
      </c>
      <c r="F655" s="2">
        <v>4</v>
      </c>
      <c r="G655" s="3">
        <v>11</v>
      </c>
      <c r="H655" s="3" t="s">
        <v>128</v>
      </c>
      <c r="I655" s="3">
        <v>10</v>
      </c>
      <c r="J655" s="7" t="s">
        <v>167</v>
      </c>
      <c r="K655" s="3">
        <v>6</v>
      </c>
      <c r="L655" s="3">
        <v>1</v>
      </c>
      <c r="M655" s="3" t="s">
        <v>288</v>
      </c>
      <c r="N655" s="3">
        <v>110.024</v>
      </c>
      <c r="O655">
        <v>0.88300000000000001</v>
      </c>
      <c r="P655">
        <v>4.0000000000000003E-5</v>
      </c>
    </row>
    <row r="656" spans="1:16" x14ac:dyDescent="0.35">
      <c r="A656" s="2">
        <v>1.2231000000000001</v>
      </c>
      <c r="B656" s="2">
        <v>1</v>
      </c>
      <c r="C656" s="2">
        <v>3</v>
      </c>
      <c r="D656" s="2">
        <v>4</v>
      </c>
      <c r="E656" s="2">
        <v>0</v>
      </c>
      <c r="F656" s="2">
        <v>4</v>
      </c>
      <c r="G656" s="2">
        <v>12</v>
      </c>
      <c r="H656" s="2" t="s">
        <v>119</v>
      </c>
      <c r="I656" s="2">
        <v>1</v>
      </c>
      <c r="J656" s="6" t="s">
        <v>38</v>
      </c>
      <c r="K656" s="2">
        <v>1</v>
      </c>
      <c r="L656" s="2">
        <v>0</v>
      </c>
      <c r="M656" s="3" t="s">
        <v>353</v>
      </c>
      <c r="N656" s="2">
        <v>281.911</v>
      </c>
      <c r="O656">
        <v>0.9</v>
      </c>
      <c r="P656">
        <v>8.0000000000000002E-3</v>
      </c>
    </row>
    <row r="657" spans="1:16" x14ac:dyDescent="0.35">
      <c r="A657" s="2">
        <v>1.2231000000000001</v>
      </c>
      <c r="B657" s="2">
        <v>1</v>
      </c>
      <c r="C657" s="2">
        <v>3</v>
      </c>
      <c r="D657" s="2">
        <v>4</v>
      </c>
      <c r="E657" s="2">
        <v>0</v>
      </c>
      <c r="F657" s="2">
        <v>4</v>
      </c>
      <c r="G657" s="2">
        <v>12</v>
      </c>
      <c r="H657" s="2" t="s">
        <v>119</v>
      </c>
      <c r="I657" s="2">
        <v>1</v>
      </c>
      <c r="J657" s="6" t="s">
        <v>38</v>
      </c>
      <c r="K657" s="2">
        <v>2</v>
      </c>
      <c r="L657" s="2">
        <v>0</v>
      </c>
      <c r="M657" s="3" t="s">
        <v>272</v>
      </c>
      <c r="N657" s="2">
        <v>281.911</v>
      </c>
      <c r="O657">
        <v>5.0000000000000001E-3</v>
      </c>
      <c r="P657">
        <v>1.4E-2</v>
      </c>
    </row>
    <row r="658" spans="1:16" x14ac:dyDescent="0.35">
      <c r="A658" s="2">
        <v>1.2231000000000001</v>
      </c>
      <c r="B658" s="2">
        <v>1</v>
      </c>
      <c r="C658" s="2">
        <v>3</v>
      </c>
      <c r="D658" s="2">
        <v>4</v>
      </c>
      <c r="E658" s="2">
        <v>0</v>
      </c>
      <c r="F658" s="2">
        <v>4</v>
      </c>
      <c r="G658" s="2">
        <v>12</v>
      </c>
      <c r="H658" s="2" t="s">
        <v>119</v>
      </c>
      <c r="I658" s="2">
        <v>1</v>
      </c>
      <c r="J658" s="6" t="s">
        <v>38</v>
      </c>
      <c r="K658" s="2">
        <v>3</v>
      </c>
      <c r="L658" s="2">
        <v>1</v>
      </c>
      <c r="M658" s="3" t="s">
        <v>291</v>
      </c>
      <c r="N658" s="2">
        <v>46.238999999999997</v>
      </c>
      <c r="O658">
        <v>7.0000000000000007E-2</v>
      </c>
      <c r="P658">
        <v>3.8999999999999998E-3</v>
      </c>
    </row>
    <row r="659" spans="1:16" x14ac:dyDescent="0.35">
      <c r="A659" s="2">
        <v>1.2231000000000001</v>
      </c>
      <c r="B659" s="2">
        <v>1</v>
      </c>
      <c r="C659" s="2">
        <v>3</v>
      </c>
      <c r="D659" s="2">
        <v>4</v>
      </c>
      <c r="E659" s="2">
        <v>0</v>
      </c>
      <c r="F659" s="2">
        <v>4</v>
      </c>
      <c r="G659" s="2">
        <v>12</v>
      </c>
      <c r="H659" s="2" t="s">
        <v>119</v>
      </c>
      <c r="I659" s="2">
        <v>1</v>
      </c>
      <c r="J659" s="6" t="s">
        <v>38</v>
      </c>
      <c r="K659" s="2">
        <v>4</v>
      </c>
      <c r="L659" s="2">
        <v>1</v>
      </c>
      <c r="M659" s="3" t="s">
        <v>270</v>
      </c>
      <c r="N659" s="2">
        <v>46.238999999999997</v>
      </c>
      <c r="O659">
        <v>0.16600000000000001</v>
      </c>
      <c r="P659">
        <v>4.0000000000000001E-3</v>
      </c>
    </row>
    <row r="660" spans="1:16" x14ac:dyDescent="0.35">
      <c r="A660" s="2">
        <v>1.2231000000000001</v>
      </c>
      <c r="B660" s="2">
        <v>1</v>
      </c>
      <c r="C660" s="2">
        <v>3</v>
      </c>
      <c r="D660" s="2">
        <v>4</v>
      </c>
      <c r="E660" s="2">
        <v>0</v>
      </c>
      <c r="F660" s="2">
        <v>4</v>
      </c>
      <c r="G660" s="2">
        <v>12</v>
      </c>
      <c r="H660" s="2" t="s">
        <v>119</v>
      </c>
      <c r="I660" s="2">
        <v>1</v>
      </c>
      <c r="J660" s="6" t="s">
        <v>38</v>
      </c>
      <c r="K660" s="2">
        <v>5</v>
      </c>
      <c r="L660" s="2">
        <v>1</v>
      </c>
      <c r="M660" s="3" t="s">
        <v>322</v>
      </c>
      <c r="N660" s="2">
        <v>44.345999999999997</v>
      </c>
      <c r="O660">
        <v>6.3E-2</v>
      </c>
      <c r="P660">
        <v>4.0000000000000001E-3</v>
      </c>
    </row>
    <row r="661" spans="1:16" x14ac:dyDescent="0.35">
      <c r="A661" s="2">
        <v>1.2231000000000001</v>
      </c>
      <c r="B661" s="2">
        <v>1</v>
      </c>
      <c r="C661" s="2">
        <v>3</v>
      </c>
      <c r="D661" s="2">
        <v>4</v>
      </c>
      <c r="E661" s="2">
        <v>0</v>
      </c>
      <c r="F661" s="2">
        <v>4</v>
      </c>
      <c r="G661" s="2">
        <v>12</v>
      </c>
      <c r="H661" s="2" t="s">
        <v>119</v>
      </c>
      <c r="I661" s="2">
        <v>1</v>
      </c>
      <c r="J661" s="6" t="s">
        <v>38</v>
      </c>
      <c r="K661" s="2">
        <v>6</v>
      </c>
      <c r="L661" s="2">
        <v>1</v>
      </c>
      <c r="M661" s="3" t="s">
        <v>322</v>
      </c>
      <c r="N661" s="2">
        <v>44.345999999999997</v>
      </c>
      <c r="O661">
        <v>6.3E-2</v>
      </c>
      <c r="P661">
        <v>4.0000000000000001E-3</v>
      </c>
    </row>
    <row r="662" spans="1:16" x14ac:dyDescent="0.35">
      <c r="A662" s="2">
        <v>1.2231000000000001</v>
      </c>
      <c r="B662" s="2">
        <v>1</v>
      </c>
      <c r="C662" s="2">
        <v>3</v>
      </c>
      <c r="D662" s="2">
        <v>4</v>
      </c>
      <c r="E662" s="2">
        <v>0</v>
      </c>
      <c r="F662" s="2">
        <v>4</v>
      </c>
      <c r="G662" s="2">
        <v>12</v>
      </c>
      <c r="H662" s="3" t="s">
        <v>120</v>
      </c>
      <c r="I662" s="3">
        <v>2</v>
      </c>
      <c r="J662" s="7" t="s">
        <v>162</v>
      </c>
      <c r="K662" s="3">
        <v>1</v>
      </c>
      <c r="L662" s="3">
        <v>0</v>
      </c>
      <c r="M662" s="3" t="s">
        <v>293</v>
      </c>
      <c r="N662" s="3">
        <v>247.62200000000001</v>
      </c>
      <c r="O662">
        <v>0.91</v>
      </c>
      <c r="P662">
        <v>4.0000000000000001E-3</v>
      </c>
    </row>
    <row r="663" spans="1:16" x14ac:dyDescent="0.35">
      <c r="A663" s="2">
        <v>1.2231000000000001</v>
      </c>
      <c r="B663" s="2">
        <v>1</v>
      </c>
      <c r="C663" s="2">
        <v>3</v>
      </c>
      <c r="D663" s="2">
        <v>4</v>
      </c>
      <c r="E663" s="2">
        <v>0</v>
      </c>
      <c r="F663" s="2">
        <v>4</v>
      </c>
      <c r="G663" s="2">
        <v>12</v>
      </c>
      <c r="H663" s="3" t="s">
        <v>120</v>
      </c>
      <c r="I663" s="3">
        <v>2</v>
      </c>
      <c r="J663" s="7" t="s">
        <v>162</v>
      </c>
      <c r="K663" s="3">
        <v>2</v>
      </c>
      <c r="L663" s="3">
        <v>1</v>
      </c>
      <c r="M663" s="3" t="s">
        <v>272</v>
      </c>
      <c r="N663" s="3">
        <v>36.289000000000001</v>
      </c>
      <c r="O663">
        <v>5.0000000000000001E-3</v>
      </c>
      <c r="P663">
        <v>1.4E-2</v>
      </c>
    </row>
    <row r="664" spans="1:16" x14ac:dyDescent="0.35">
      <c r="A664" s="2">
        <v>1.2231000000000001</v>
      </c>
      <c r="B664" s="2">
        <v>1</v>
      </c>
      <c r="C664" s="2">
        <v>3</v>
      </c>
      <c r="D664" s="2">
        <v>4</v>
      </c>
      <c r="E664" s="2">
        <v>0</v>
      </c>
      <c r="F664" s="2">
        <v>4</v>
      </c>
      <c r="G664" s="2">
        <v>12</v>
      </c>
      <c r="H664" s="3" t="s">
        <v>120</v>
      </c>
      <c r="I664" s="3">
        <v>2</v>
      </c>
      <c r="J664" s="7" t="s">
        <v>162</v>
      </c>
      <c r="K664" s="3">
        <v>3</v>
      </c>
      <c r="L664" s="3">
        <v>1</v>
      </c>
      <c r="M664" s="3" t="s">
        <v>272</v>
      </c>
      <c r="N664" s="3">
        <v>19.774999999999999</v>
      </c>
      <c r="O664">
        <v>5.0000000000000001E-3</v>
      </c>
      <c r="P664">
        <v>1.4E-2</v>
      </c>
    </row>
    <row r="665" spans="1:16" x14ac:dyDescent="0.35">
      <c r="A665" s="2">
        <v>1.2231000000000001</v>
      </c>
      <c r="B665" s="2">
        <v>1</v>
      </c>
      <c r="C665" s="2">
        <v>3</v>
      </c>
      <c r="D665" s="2">
        <v>4</v>
      </c>
      <c r="E665" s="2">
        <v>0</v>
      </c>
      <c r="F665" s="2">
        <v>4</v>
      </c>
      <c r="G665" s="2">
        <v>12</v>
      </c>
      <c r="H665" s="3" t="s">
        <v>120</v>
      </c>
      <c r="I665" s="3">
        <v>2</v>
      </c>
      <c r="J665" s="7" t="s">
        <v>162</v>
      </c>
      <c r="K665" s="3">
        <v>4</v>
      </c>
      <c r="L665" s="3">
        <v>1</v>
      </c>
      <c r="M665" s="3" t="s">
        <v>272</v>
      </c>
      <c r="N665" s="3">
        <v>19.774999999999999</v>
      </c>
      <c r="O665">
        <v>5.0000000000000001E-3</v>
      </c>
      <c r="P665">
        <v>1.4E-2</v>
      </c>
    </row>
    <row r="666" spans="1:16" x14ac:dyDescent="0.35">
      <c r="A666" s="2">
        <v>1.2231000000000001</v>
      </c>
      <c r="B666" s="2">
        <v>1</v>
      </c>
      <c r="C666" s="2">
        <v>3</v>
      </c>
      <c r="D666" s="2">
        <v>4</v>
      </c>
      <c r="E666" s="2">
        <v>0</v>
      </c>
      <c r="F666" s="2">
        <v>4</v>
      </c>
      <c r="G666" s="2">
        <v>12</v>
      </c>
      <c r="H666" s="3" t="s">
        <v>120</v>
      </c>
      <c r="I666" s="3">
        <v>2</v>
      </c>
      <c r="J666" s="7" t="s">
        <v>162</v>
      </c>
      <c r="K666" s="3">
        <v>5</v>
      </c>
      <c r="L666" s="3">
        <v>1</v>
      </c>
      <c r="M666" s="3" t="s">
        <v>354</v>
      </c>
      <c r="N666" s="3">
        <v>186.732</v>
      </c>
      <c r="O666">
        <v>0.39</v>
      </c>
      <c r="P666">
        <v>3.2000000000000002E-3</v>
      </c>
    </row>
    <row r="667" spans="1:16" x14ac:dyDescent="0.35">
      <c r="A667" s="2">
        <v>1.2231000000000001</v>
      </c>
      <c r="B667" s="2">
        <v>1</v>
      </c>
      <c r="C667" s="2">
        <v>3</v>
      </c>
      <c r="D667" s="2">
        <v>4</v>
      </c>
      <c r="E667" s="2">
        <v>0</v>
      </c>
      <c r="F667" s="2">
        <v>4</v>
      </c>
      <c r="G667" s="2">
        <v>12</v>
      </c>
      <c r="H667" s="3" t="s">
        <v>120</v>
      </c>
      <c r="I667" s="3">
        <v>2</v>
      </c>
      <c r="J667" s="7" t="s">
        <v>162</v>
      </c>
      <c r="K667" s="3">
        <v>6</v>
      </c>
      <c r="L667" s="3">
        <v>1</v>
      </c>
      <c r="M667" s="3" t="s">
        <v>326</v>
      </c>
      <c r="N667" s="3">
        <v>186.732</v>
      </c>
      <c r="O667">
        <v>0.61499999999999999</v>
      </c>
      <c r="P667">
        <v>4.0000000000000001E-3</v>
      </c>
    </row>
    <row r="668" spans="1:16" x14ac:dyDescent="0.35">
      <c r="A668" s="2">
        <v>1.2231000000000001</v>
      </c>
      <c r="B668" s="2">
        <v>1</v>
      </c>
      <c r="C668" s="2">
        <v>3</v>
      </c>
      <c r="D668" s="2">
        <v>4</v>
      </c>
      <c r="E668" s="2">
        <v>0</v>
      </c>
      <c r="F668" s="2">
        <v>4</v>
      </c>
      <c r="G668" s="2">
        <v>12</v>
      </c>
      <c r="H668" s="2" t="s">
        <v>121</v>
      </c>
      <c r="I668" s="2">
        <v>3</v>
      </c>
      <c r="J668" s="6" t="s">
        <v>12</v>
      </c>
      <c r="K668" s="2">
        <v>1</v>
      </c>
      <c r="L668" s="2">
        <v>1</v>
      </c>
      <c r="M668" s="3" t="s">
        <v>291</v>
      </c>
      <c r="N668" s="2">
        <v>58.664999999999999</v>
      </c>
      <c r="O668">
        <v>7.0000000000000007E-2</v>
      </c>
      <c r="P668">
        <v>3.8999999999999998E-3</v>
      </c>
    </row>
    <row r="669" spans="1:16" x14ac:dyDescent="0.35">
      <c r="A669" s="2">
        <v>1.2231000000000001</v>
      </c>
      <c r="B669" s="2">
        <v>1</v>
      </c>
      <c r="C669" s="2">
        <v>3</v>
      </c>
      <c r="D669" s="2">
        <v>4</v>
      </c>
      <c r="E669" s="2">
        <v>0</v>
      </c>
      <c r="F669" s="2">
        <v>4</v>
      </c>
      <c r="G669" s="2">
        <v>12</v>
      </c>
      <c r="H669" s="2" t="s">
        <v>121</v>
      </c>
      <c r="I669" s="2">
        <v>3</v>
      </c>
      <c r="J669" s="6" t="s">
        <v>12</v>
      </c>
      <c r="K669" s="2">
        <v>2</v>
      </c>
      <c r="L669" s="2">
        <v>1</v>
      </c>
      <c r="M669" s="3" t="s">
        <v>274</v>
      </c>
      <c r="N669" s="2">
        <v>58.664999999999999</v>
      </c>
      <c r="O669">
        <v>0.13</v>
      </c>
      <c r="P669">
        <v>5.4000000000000003E-3</v>
      </c>
    </row>
    <row r="670" spans="1:16" x14ac:dyDescent="0.35">
      <c r="A670" s="2">
        <v>1.2231000000000001</v>
      </c>
      <c r="B670" s="2">
        <v>1</v>
      </c>
      <c r="C670" s="2">
        <v>3</v>
      </c>
      <c r="D670" s="2">
        <v>4</v>
      </c>
      <c r="E670" s="2">
        <v>0</v>
      </c>
      <c r="F670" s="2">
        <v>4</v>
      </c>
      <c r="G670" s="2">
        <v>12</v>
      </c>
      <c r="H670" s="2" t="s">
        <v>121</v>
      </c>
      <c r="I670" s="2">
        <v>3</v>
      </c>
      <c r="J670" s="6" t="s">
        <v>12</v>
      </c>
      <c r="K670" s="2">
        <v>3</v>
      </c>
      <c r="L670" s="2">
        <v>1</v>
      </c>
      <c r="M670" s="3" t="s">
        <v>288</v>
      </c>
      <c r="N670" s="2">
        <v>103.541</v>
      </c>
      <c r="O670">
        <v>0.88300000000000001</v>
      </c>
      <c r="P670">
        <v>4.0000000000000003E-5</v>
      </c>
    </row>
    <row r="671" spans="1:16" x14ac:dyDescent="0.35">
      <c r="A671" s="2">
        <v>1.2231000000000001</v>
      </c>
      <c r="B671" s="2">
        <v>1</v>
      </c>
      <c r="C671" s="2">
        <v>3</v>
      </c>
      <c r="D671" s="2">
        <v>4</v>
      </c>
      <c r="E671" s="2">
        <v>0</v>
      </c>
      <c r="F671" s="2">
        <v>4</v>
      </c>
      <c r="G671" s="2">
        <v>12</v>
      </c>
      <c r="H671" s="2" t="s">
        <v>121</v>
      </c>
      <c r="I671" s="2">
        <v>3</v>
      </c>
      <c r="J671" s="6" t="s">
        <v>12</v>
      </c>
      <c r="K671" s="2">
        <v>4</v>
      </c>
      <c r="L671" s="2">
        <v>1</v>
      </c>
      <c r="M671" s="3" t="s">
        <v>288</v>
      </c>
      <c r="N671" s="2">
        <v>57.531999999999996</v>
      </c>
      <c r="O671">
        <v>0.88300000000000001</v>
      </c>
      <c r="P671">
        <v>4.0000000000000003E-5</v>
      </c>
    </row>
    <row r="672" spans="1:16" x14ac:dyDescent="0.35">
      <c r="A672" s="2">
        <v>1.2231000000000001</v>
      </c>
      <c r="B672" s="2">
        <v>1</v>
      </c>
      <c r="C672" s="2">
        <v>3</v>
      </c>
      <c r="D672" s="2">
        <v>4</v>
      </c>
      <c r="E672" s="2">
        <v>0</v>
      </c>
      <c r="F672" s="2">
        <v>4</v>
      </c>
      <c r="G672" s="2">
        <v>12</v>
      </c>
      <c r="H672" s="2" t="s">
        <v>121</v>
      </c>
      <c r="I672" s="2">
        <v>3</v>
      </c>
      <c r="J672" s="6" t="s">
        <v>12</v>
      </c>
      <c r="K672" s="2">
        <v>5</v>
      </c>
      <c r="L672" s="2">
        <v>1</v>
      </c>
      <c r="M672" s="3" t="s">
        <v>288</v>
      </c>
      <c r="N672" s="2">
        <v>33.569000000000003</v>
      </c>
      <c r="O672">
        <v>0.88300000000000001</v>
      </c>
      <c r="P672">
        <v>4.0000000000000003E-5</v>
      </c>
    </row>
    <row r="673" spans="1:16" x14ac:dyDescent="0.35">
      <c r="A673" s="2">
        <v>1.2231000000000001</v>
      </c>
      <c r="B673" s="2">
        <v>1</v>
      </c>
      <c r="C673" s="2">
        <v>3</v>
      </c>
      <c r="D673" s="2">
        <v>4</v>
      </c>
      <c r="E673" s="2">
        <v>0</v>
      </c>
      <c r="F673" s="2">
        <v>4</v>
      </c>
      <c r="G673" s="2">
        <v>12</v>
      </c>
      <c r="H673" s="2" t="s">
        <v>121</v>
      </c>
      <c r="I673" s="2">
        <v>3</v>
      </c>
      <c r="J673" s="6" t="s">
        <v>12</v>
      </c>
      <c r="K673" s="2">
        <v>6</v>
      </c>
      <c r="L673" s="2">
        <v>1</v>
      </c>
      <c r="M673" s="3" t="s">
        <v>285</v>
      </c>
      <c r="N673" s="2">
        <v>33.569000000000003</v>
      </c>
      <c r="O673">
        <v>0.88200000000000001</v>
      </c>
      <c r="P673">
        <v>8.9999999999999993E-3</v>
      </c>
    </row>
    <row r="674" spans="1:16" x14ac:dyDescent="0.35">
      <c r="A674" s="2">
        <v>1.2231000000000001</v>
      </c>
      <c r="B674" s="2">
        <v>1</v>
      </c>
      <c r="C674" s="2">
        <v>3</v>
      </c>
      <c r="D674" s="2">
        <v>4</v>
      </c>
      <c r="E674" s="2">
        <v>0</v>
      </c>
      <c r="F674" s="2">
        <v>4</v>
      </c>
      <c r="G674" s="2">
        <v>12</v>
      </c>
      <c r="H674" s="3" t="s">
        <v>122</v>
      </c>
      <c r="I674" s="3">
        <v>4</v>
      </c>
      <c r="J674" s="7" t="s">
        <v>163</v>
      </c>
      <c r="K674" s="3">
        <v>1</v>
      </c>
      <c r="L674" s="3">
        <v>1</v>
      </c>
      <c r="M674" s="3" t="s">
        <v>309</v>
      </c>
      <c r="N674" s="3">
        <v>48.24</v>
      </c>
      <c r="O674">
        <v>0.05</v>
      </c>
      <c r="P674">
        <v>0.02</v>
      </c>
    </row>
    <row r="675" spans="1:16" x14ac:dyDescent="0.35">
      <c r="A675" s="2">
        <v>1.2231000000000001</v>
      </c>
      <c r="B675" s="2">
        <v>1</v>
      </c>
      <c r="C675" s="2">
        <v>3</v>
      </c>
      <c r="D675" s="2">
        <v>4</v>
      </c>
      <c r="E675" s="2">
        <v>0</v>
      </c>
      <c r="F675" s="2">
        <v>4</v>
      </c>
      <c r="G675" s="2">
        <v>12</v>
      </c>
      <c r="H675" s="3" t="s">
        <v>122</v>
      </c>
      <c r="I675" s="3">
        <v>4</v>
      </c>
      <c r="J675" s="7" t="s">
        <v>163</v>
      </c>
      <c r="K675" s="3">
        <v>2</v>
      </c>
      <c r="L675" s="3">
        <v>1</v>
      </c>
      <c r="M675" s="3" t="s">
        <v>309</v>
      </c>
      <c r="N675" s="3">
        <v>31.263999999999999</v>
      </c>
      <c r="O675">
        <v>0.05</v>
      </c>
      <c r="P675">
        <v>0.02</v>
      </c>
    </row>
    <row r="676" spans="1:16" x14ac:dyDescent="0.35">
      <c r="A676" s="2">
        <v>1.2231000000000001</v>
      </c>
      <c r="B676" s="2">
        <v>1</v>
      </c>
      <c r="C676" s="2">
        <v>3</v>
      </c>
      <c r="D676" s="2">
        <v>4</v>
      </c>
      <c r="E676" s="2">
        <v>0</v>
      </c>
      <c r="F676" s="2">
        <v>4</v>
      </c>
      <c r="G676" s="2">
        <v>12</v>
      </c>
      <c r="H676" s="3" t="s">
        <v>122</v>
      </c>
      <c r="I676" s="3">
        <v>4</v>
      </c>
      <c r="J676" s="7" t="s">
        <v>163</v>
      </c>
      <c r="K676" s="3">
        <v>3</v>
      </c>
      <c r="L676" s="3">
        <v>1</v>
      </c>
      <c r="M676" s="3" t="s">
        <v>309</v>
      </c>
      <c r="N676" s="3">
        <v>31.263999999999999</v>
      </c>
      <c r="O676">
        <v>0.05</v>
      </c>
      <c r="P676">
        <v>0.02</v>
      </c>
    </row>
    <row r="677" spans="1:16" x14ac:dyDescent="0.35">
      <c r="A677" s="2">
        <v>1.2231000000000001</v>
      </c>
      <c r="B677" s="2">
        <v>1</v>
      </c>
      <c r="C677" s="2">
        <v>3</v>
      </c>
      <c r="D677" s="2">
        <v>4</v>
      </c>
      <c r="E677" s="2">
        <v>0</v>
      </c>
      <c r="F677" s="2">
        <v>4</v>
      </c>
      <c r="G677" s="2">
        <v>12</v>
      </c>
      <c r="H677" s="3" t="s">
        <v>122</v>
      </c>
      <c r="I677" s="3">
        <v>4</v>
      </c>
      <c r="J677" s="7" t="s">
        <v>163</v>
      </c>
      <c r="K677" s="3">
        <v>4</v>
      </c>
      <c r="L677" s="3">
        <v>1</v>
      </c>
      <c r="M677" s="3" t="s">
        <v>346</v>
      </c>
      <c r="N677" s="3">
        <v>16.082000000000001</v>
      </c>
      <c r="O677">
        <v>0.33</v>
      </c>
      <c r="P677">
        <v>1.0999999999999999E-2</v>
      </c>
    </row>
    <row r="678" spans="1:16" x14ac:dyDescent="0.35">
      <c r="A678" s="2">
        <v>1.2231000000000001</v>
      </c>
      <c r="B678" s="2">
        <v>1</v>
      </c>
      <c r="C678" s="2">
        <v>3</v>
      </c>
      <c r="D678" s="2">
        <v>4</v>
      </c>
      <c r="E678" s="2">
        <v>0</v>
      </c>
      <c r="F678" s="2">
        <v>4</v>
      </c>
      <c r="G678" s="2">
        <v>12</v>
      </c>
      <c r="H678" s="3" t="s">
        <v>122</v>
      </c>
      <c r="I678" s="3">
        <v>4</v>
      </c>
      <c r="J678" s="7" t="s">
        <v>163</v>
      </c>
      <c r="K678" s="3">
        <v>5</v>
      </c>
      <c r="L678" s="3">
        <v>1</v>
      </c>
      <c r="M678" s="3" t="s">
        <v>346</v>
      </c>
      <c r="N678" s="3">
        <v>16.082000000000001</v>
      </c>
      <c r="O678">
        <v>0.33</v>
      </c>
      <c r="P678">
        <v>1.0999999999999999E-2</v>
      </c>
    </row>
    <row r="679" spans="1:16" x14ac:dyDescent="0.35">
      <c r="A679" s="2">
        <v>1.2231000000000001</v>
      </c>
      <c r="B679" s="2">
        <v>1</v>
      </c>
      <c r="C679" s="2">
        <v>3</v>
      </c>
      <c r="D679" s="2">
        <v>4</v>
      </c>
      <c r="E679" s="2">
        <v>0</v>
      </c>
      <c r="F679" s="2">
        <v>4</v>
      </c>
      <c r="G679" s="2">
        <v>12</v>
      </c>
      <c r="H679" s="3" t="s">
        <v>122</v>
      </c>
      <c r="I679" s="3">
        <v>4</v>
      </c>
      <c r="J679" s="7" t="s">
        <v>163</v>
      </c>
      <c r="K679" s="3">
        <v>6</v>
      </c>
      <c r="L679" s="3">
        <v>0</v>
      </c>
      <c r="M679" s="3" t="s">
        <v>326</v>
      </c>
      <c r="N679" s="3">
        <v>302.17899999999997</v>
      </c>
      <c r="O679">
        <v>0.61499999999999999</v>
      </c>
      <c r="P679">
        <v>4.0000000000000001E-3</v>
      </c>
    </row>
    <row r="680" spans="1:16" x14ac:dyDescent="0.35">
      <c r="A680" s="2">
        <v>1.2231000000000001</v>
      </c>
      <c r="B680" s="2">
        <v>1</v>
      </c>
      <c r="C680" s="2">
        <v>3</v>
      </c>
      <c r="D680" s="2">
        <v>4</v>
      </c>
      <c r="E680" s="2">
        <v>0</v>
      </c>
      <c r="F680" s="2">
        <v>4</v>
      </c>
      <c r="G680" s="2">
        <v>12</v>
      </c>
      <c r="H680" s="2" t="s">
        <v>123</v>
      </c>
      <c r="I680" s="2">
        <v>5</v>
      </c>
      <c r="J680" s="6" t="s">
        <v>13</v>
      </c>
      <c r="K680" s="2">
        <v>1</v>
      </c>
      <c r="L680" s="2">
        <v>0</v>
      </c>
      <c r="M680" s="3" t="s">
        <v>274</v>
      </c>
      <c r="N680" s="2">
        <v>1001.951</v>
      </c>
      <c r="O680">
        <v>0.13</v>
      </c>
      <c r="P680">
        <v>5.4000000000000003E-3</v>
      </c>
    </row>
    <row r="681" spans="1:16" x14ac:dyDescent="0.35">
      <c r="A681" s="2">
        <v>1.2231000000000001</v>
      </c>
      <c r="B681" s="2">
        <v>1</v>
      </c>
      <c r="C681" s="2">
        <v>3</v>
      </c>
      <c r="D681" s="2">
        <v>4</v>
      </c>
      <c r="E681" s="2">
        <v>0</v>
      </c>
      <c r="F681" s="2">
        <v>4</v>
      </c>
      <c r="G681" s="2">
        <v>12</v>
      </c>
      <c r="H681" s="2" t="s">
        <v>123</v>
      </c>
      <c r="I681" s="2">
        <v>5</v>
      </c>
      <c r="J681" s="6" t="s">
        <v>13</v>
      </c>
      <c r="K681" s="2">
        <v>2</v>
      </c>
      <c r="L681" s="2">
        <v>1</v>
      </c>
      <c r="M681" s="3" t="s">
        <v>272</v>
      </c>
      <c r="N681" s="2">
        <v>13.97</v>
      </c>
      <c r="O681">
        <v>5.0000000000000001E-3</v>
      </c>
      <c r="P681">
        <v>1.4E-2</v>
      </c>
    </row>
    <row r="682" spans="1:16" x14ac:dyDescent="0.35">
      <c r="A682" s="2">
        <v>1.2231000000000001</v>
      </c>
      <c r="B682" s="2">
        <v>1</v>
      </c>
      <c r="C682" s="2">
        <v>3</v>
      </c>
      <c r="D682" s="2">
        <v>4</v>
      </c>
      <c r="E682" s="2">
        <v>0</v>
      </c>
      <c r="F682" s="2">
        <v>4</v>
      </c>
      <c r="G682" s="2">
        <v>12</v>
      </c>
      <c r="H682" s="2" t="s">
        <v>123</v>
      </c>
      <c r="I682" s="2">
        <v>5</v>
      </c>
      <c r="J682" s="6" t="s">
        <v>13</v>
      </c>
      <c r="K682" s="2">
        <v>3</v>
      </c>
      <c r="L682" s="2">
        <v>1</v>
      </c>
      <c r="M682" s="3" t="s">
        <v>272</v>
      </c>
      <c r="N682" s="2">
        <v>14.426</v>
      </c>
      <c r="O682">
        <v>5.0000000000000001E-3</v>
      </c>
      <c r="P682">
        <v>1.4E-2</v>
      </c>
    </row>
    <row r="683" spans="1:16" x14ac:dyDescent="0.35">
      <c r="A683" s="2">
        <v>1.2231000000000001</v>
      </c>
      <c r="B683" s="2">
        <v>1</v>
      </c>
      <c r="C683" s="2">
        <v>3</v>
      </c>
      <c r="D683" s="2">
        <v>4</v>
      </c>
      <c r="E683" s="2">
        <v>0</v>
      </c>
      <c r="F683" s="2">
        <v>4</v>
      </c>
      <c r="G683" s="2">
        <v>12</v>
      </c>
      <c r="H683" s="2" t="s">
        <v>123</v>
      </c>
      <c r="I683" s="2">
        <v>5</v>
      </c>
      <c r="J683" s="6" t="s">
        <v>13</v>
      </c>
      <c r="K683" s="2">
        <v>4</v>
      </c>
      <c r="L683" s="2">
        <v>1</v>
      </c>
      <c r="M683" s="3" t="s">
        <v>272</v>
      </c>
      <c r="N683" s="2">
        <v>13.776999999999999</v>
      </c>
      <c r="O683">
        <v>5.0000000000000001E-3</v>
      </c>
      <c r="P683">
        <v>1.4E-2</v>
      </c>
    </row>
    <row r="684" spans="1:16" x14ac:dyDescent="0.35">
      <c r="A684" s="2">
        <v>1.2231000000000001</v>
      </c>
      <c r="B684" s="2">
        <v>1</v>
      </c>
      <c r="C684" s="2">
        <v>3</v>
      </c>
      <c r="D684" s="2">
        <v>4</v>
      </c>
      <c r="E684" s="2">
        <v>0</v>
      </c>
      <c r="F684" s="2">
        <v>4</v>
      </c>
      <c r="G684" s="2">
        <v>12</v>
      </c>
      <c r="H684" s="2" t="s">
        <v>123</v>
      </c>
      <c r="I684" s="2">
        <v>5</v>
      </c>
      <c r="J684" s="6" t="s">
        <v>13</v>
      </c>
      <c r="K684" s="2">
        <v>5</v>
      </c>
      <c r="L684" s="2">
        <v>1</v>
      </c>
      <c r="M684" s="3" t="s">
        <v>272</v>
      </c>
      <c r="N684" s="2">
        <v>13.776999999999999</v>
      </c>
      <c r="O684">
        <v>5.0000000000000001E-3</v>
      </c>
      <c r="P684">
        <v>1.4E-2</v>
      </c>
    </row>
    <row r="685" spans="1:16" x14ac:dyDescent="0.35">
      <c r="A685" s="2">
        <v>1.2231000000000001</v>
      </c>
      <c r="B685" s="2">
        <v>1</v>
      </c>
      <c r="C685" s="2">
        <v>3</v>
      </c>
      <c r="D685" s="2">
        <v>4</v>
      </c>
      <c r="E685" s="2">
        <v>0</v>
      </c>
      <c r="F685" s="2">
        <v>4</v>
      </c>
      <c r="G685" s="2">
        <v>12</v>
      </c>
      <c r="H685" s="2" t="s">
        <v>123</v>
      </c>
      <c r="I685" s="2">
        <v>5</v>
      </c>
      <c r="J685" s="6" t="s">
        <v>13</v>
      </c>
      <c r="K685" s="2">
        <v>6</v>
      </c>
      <c r="L685" s="2">
        <v>1</v>
      </c>
      <c r="M685" s="3" t="s">
        <v>272</v>
      </c>
      <c r="N685" s="2">
        <v>15.882999999999999</v>
      </c>
      <c r="O685">
        <v>5.0000000000000001E-3</v>
      </c>
      <c r="P685">
        <v>1.4E-2</v>
      </c>
    </row>
    <row r="686" spans="1:16" x14ac:dyDescent="0.35">
      <c r="A686" s="2">
        <v>1.2231000000000001</v>
      </c>
      <c r="B686" s="2">
        <v>1</v>
      </c>
      <c r="C686" s="2">
        <v>3</v>
      </c>
      <c r="D686" s="2">
        <v>4</v>
      </c>
      <c r="E686" s="2">
        <v>0</v>
      </c>
      <c r="F686" s="2">
        <v>4</v>
      </c>
      <c r="G686" s="2">
        <v>12</v>
      </c>
      <c r="H686" s="3" t="s">
        <v>124</v>
      </c>
      <c r="I686" s="3">
        <v>6</v>
      </c>
      <c r="J686" s="7" t="s">
        <v>164</v>
      </c>
      <c r="K686" s="3">
        <v>1</v>
      </c>
      <c r="L686" s="3">
        <v>0</v>
      </c>
      <c r="M686" s="3" t="s">
        <v>355</v>
      </c>
      <c r="N686" s="3">
        <v>504.73599999999999</v>
      </c>
      <c r="O686">
        <v>0.21</v>
      </c>
      <c r="P686">
        <v>3.6999999999999998E-2</v>
      </c>
    </row>
    <row r="687" spans="1:16" x14ac:dyDescent="0.35">
      <c r="A687" s="2">
        <v>1.2231000000000001</v>
      </c>
      <c r="B687" s="2">
        <v>1</v>
      </c>
      <c r="C687" s="2">
        <v>3</v>
      </c>
      <c r="D687" s="2">
        <v>4</v>
      </c>
      <c r="E687" s="2">
        <v>0</v>
      </c>
      <c r="F687" s="2">
        <v>4</v>
      </c>
      <c r="G687" s="2">
        <v>12</v>
      </c>
      <c r="H687" s="3" t="s">
        <v>124</v>
      </c>
      <c r="I687" s="3">
        <v>6</v>
      </c>
      <c r="J687" s="7" t="s">
        <v>164</v>
      </c>
      <c r="K687" s="3">
        <v>2</v>
      </c>
      <c r="L687" s="3">
        <v>1</v>
      </c>
      <c r="M687" s="3" t="s">
        <v>310</v>
      </c>
      <c r="N687" s="3">
        <v>51.781999999999996</v>
      </c>
      <c r="O687">
        <v>0.05</v>
      </c>
      <c r="P687">
        <v>2.4E-2</v>
      </c>
    </row>
    <row r="688" spans="1:16" x14ac:dyDescent="0.35">
      <c r="A688" s="2">
        <v>1.2231000000000001</v>
      </c>
      <c r="B688" s="2">
        <v>1</v>
      </c>
      <c r="C688" s="2">
        <v>3</v>
      </c>
      <c r="D688" s="2">
        <v>4</v>
      </c>
      <c r="E688" s="2">
        <v>0</v>
      </c>
      <c r="F688" s="2">
        <v>4</v>
      </c>
      <c r="G688" s="2">
        <v>12</v>
      </c>
      <c r="H688" s="3" t="s">
        <v>124</v>
      </c>
      <c r="I688" s="3">
        <v>6</v>
      </c>
      <c r="J688" s="7" t="s">
        <v>164</v>
      </c>
      <c r="K688" s="3">
        <v>3</v>
      </c>
      <c r="L688" s="3">
        <v>1</v>
      </c>
      <c r="M688" s="3" t="s">
        <v>295</v>
      </c>
      <c r="N688" s="3">
        <v>39.542999999999999</v>
      </c>
      <c r="O688">
        <v>0.06</v>
      </c>
      <c r="P688">
        <v>4.2999999999999997E-2</v>
      </c>
    </row>
    <row r="689" spans="1:16" x14ac:dyDescent="0.35">
      <c r="A689" s="2">
        <v>1.2231000000000001</v>
      </c>
      <c r="B689" s="2">
        <v>1</v>
      </c>
      <c r="C689" s="2">
        <v>3</v>
      </c>
      <c r="D689" s="2">
        <v>4</v>
      </c>
      <c r="E689" s="2">
        <v>0</v>
      </c>
      <c r="F689" s="2">
        <v>4</v>
      </c>
      <c r="G689" s="2">
        <v>12</v>
      </c>
      <c r="H689" s="3" t="s">
        <v>124</v>
      </c>
      <c r="I689" s="3">
        <v>6</v>
      </c>
      <c r="J689" s="7" t="s">
        <v>164</v>
      </c>
      <c r="K689" s="3">
        <v>4</v>
      </c>
      <c r="L689" s="3">
        <v>1</v>
      </c>
      <c r="M689" s="3" t="s">
        <v>295</v>
      </c>
      <c r="N689" s="3">
        <v>39.542999999999999</v>
      </c>
      <c r="O689">
        <v>0.06</v>
      </c>
      <c r="P689">
        <v>4.2999999999999997E-2</v>
      </c>
    </row>
    <row r="690" spans="1:16" x14ac:dyDescent="0.35">
      <c r="A690" s="2">
        <v>1.2231000000000001</v>
      </c>
      <c r="B690" s="2">
        <v>1</v>
      </c>
      <c r="C690" s="2">
        <v>3</v>
      </c>
      <c r="D690" s="2">
        <v>4</v>
      </c>
      <c r="E690" s="2">
        <v>0</v>
      </c>
      <c r="F690" s="2">
        <v>4</v>
      </c>
      <c r="G690" s="2">
        <v>12</v>
      </c>
      <c r="H690" s="3" t="s">
        <v>124</v>
      </c>
      <c r="I690" s="3">
        <v>6</v>
      </c>
      <c r="J690" s="7" t="s">
        <v>164</v>
      </c>
      <c r="K690" s="3">
        <v>5</v>
      </c>
      <c r="L690" s="3">
        <v>0</v>
      </c>
      <c r="M690" s="3" t="s">
        <v>325</v>
      </c>
      <c r="N690" s="3">
        <v>180.143</v>
      </c>
      <c r="O690">
        <v>0.11</v>
      </c>
      <c r="P690">
        <v>1.7999999999999999E-2</v>
      </c>
    </row>
    <row r="691" spans="1:16" x14ac:dyDescent="0.35">
      <c r="A691" s="2">
        <v>1.2231000000000001</v>
      </c>
      <c r="B691" s="2">
        <v>1</v>
      </c>
      <c r="C691" s="2">
        <v>3</v>
      </c>
      <c r="D691" s="2">
        <v>4</v>
      </c>
      <c r="E691" s="2">
        <v>0</v>
      </c>
      <c r="F691" s="2">
        <v>4</v>
      </c>
      <c r="G691" s="2">
        <v>12</v>
      </c>
      <c r="H691" s="3" t="s">
        <v>124</v>
      </c>
      <c r="I691" s="3">
        <v>6</v>
      </c>
      <c r="J691" s="7" t="s">
        <v>164</v>
      </c>
      <c r="K691" s="3">
        <v>6</v>
      </c>
      <c r="L691" s="3">
        <v>0</v>
      </c>
      <c r="M691" s="3" t="s">
        <v>275</v>
      </c>
      <c r="N691" s="3">
        <v>801.06200000000001</v>
      </c>
      <c r="O691">
        <v>6.5000000000000002E-2</v>
      </c>
      <c r="P691">
        <v>1.1000000000000001E-3</v>
      </c>
    </row>
    <row r="692" spans="1:16" x14ac:dyDescent="0.35">
      <c r="A692" s="2">
        <v>1.2231000000000001</v>
      </c>
      <c r="B692" s="2">
        <v>1</v>
      </c>
      <c r="C692" s="2">
        <v>3</v>
      </c>
      <c r="D692" s="2">
        <v>4</v>
      </c>
      <c r="E692" s="2">
        <v>0</v>
      </c>
      <c r="F692" s="2">
        <v>4</v>
      </c>
      <c r="G692" s="2">
        <v>12</v>
      </c>
      <c r="H692" s="2" t="s">
        <v>125</v>
      </c>
      <c r="I692" s="2">
        <v>7</v>
      </c>
      <c r="J692" s="6" t="s">
        <v>165</v>
      </c>
      <c r="K692" s="2">
        <v>1</v>
      </c>
      <c r="L692" s="2">
        <v>1</v>
      </c>
      <c r="M692" s="3" t="s">
        <v>315</v>
      </c>
      <c r="N692" s="2">
        <v>52.61</v>
      </c>
      <c r="O692">
        <v>0.62</v>
      </c>
      <c r="P692">
        <v>3.3000000000000002E-2</v>
      </c>
    </row>
    <row r="693" spans="1:16" x14ac:dyDescent="0.35">
      <c r="A693" s="2">
        <v>1.2231000000000001</v>
      </c>
      <c r="B693" s="2">
        <v>1</v>
      </c>
      <c r="C693" s="2">
        <v>3</v>
      </c>
      <c r="D693" s="2">
        <v>4</v>
      </c>
      <c r="E693" s="2">
        <v>0</v>
      </c>
      <c r="F693" s="2">
        <v>4</v>
      </c>
      <c r="G693" s="2">
        <v>12</v>
      </c>
      <c r="H693" s="2" t="s">
        <v>125</v>
      </c>
      <c r="I693" s="2">
        <v>7</v>
      </c>
      <c r="J693" s="6" t="s">
        <v>165</v>
      </c>
      <c r="K693" s="2">
        <v>2</v>
      </c>
      <c r="L693" s="2">
        <v>1</v>
      </c>
      <c r="M693" s="3" t="s">
        <v>353</v>
      </c>
      <c r="N693" s="2">
        <v>24.192</v>
      </c>
      <c r="O693">
        <v>0.9</v>
      </c>
      <c r="P693">
        <v>8.0000000000000002E-3</v>
      </c>
    </row>
    <row r="694" spans="1:16" x14ac:dyDescent="0.35">
      <c r="A694" s="2">
        <v>1.2231000000000001</v>
      </c>
      <c r="B694" s="2">
        <v>1</v>
      </c>
      <c r="C694" s="2">
        <v>3</v>
      </c>
      <c r="D694" s="2">
        <v>4</v>
      </c>
      <c r="E694" s="2">
        <v>0</v>
      </c>
      <c r="F694" s="2">
        <v>4</v>
      </c>
      <c r="G694" s="2">
        <v>12</v>
      </c>
      <c r="H694" s="2" t="s">
        <v>125</v>
      </c>
      <c r="I694" s="2">
        <v>7</v>
      </c>
      <c r="J694" s="6" t="s">
        <v>165</v>
      </c>
      <c r="K694" s="2">
        <v>3</v>
      </c>
      <c r="L694" s="2">
        <v>1</v>
      </c>
      <c r="M694" s="3" t="s">
        <v>353</v>
      </c>
      <c r="N694" s="2">
        <v>24.192</v>
      </c>
      <c r="O694">
        <v>0.9</v>
      </c>
      <c r="P694">
        <v>8.0000000000000002E-3</v>
      </c>
    </row>
    <row r="695" spans="1:16" x14ac:dyDescent="0.35">
      <c r="A695" s="2">
        <v>1.2231000000000001</v>
      </c>
      <c r="B695" s="2">
        <v>1</v>
      </c>
      <c r="C695" s="2">
        <v>3</v>
      </c>
      <c r="D695" s="2">
        <v>4</v>
      </c>
      <c r="E695" s="2">
        <v>0</v>
      </c>
      <c r="F695" s="2">
        <v>4</v>
      </c>
      <c r="G695" s="2">
        <v>12</v>
      </c>
      <c r="H695" s="2" t="s">
        <v>125</v>
      </c>
      <c r="I695" s="2">
        <v>7</v>
      </c>
      <c r="J695" s="6" t="s">
        <v>165</v>
      </c>
      <c r="K695" s="2">
        <v>4</v>
      </c>
      <c r="L695" s="2">
        <v>1</v>
      </c>
      <c r="M695" s="3" t="s">
        <v>325</v>
      </c>
      <c r="N695" s="2">
        <v>73.837999999999994</v>
      </c>
      <c r="O695">
        <v>0.11</v>
      </c>
      <c r="P695">
        <v>1.7999999999999999E-2</v>
      </c>
    </row>
    <row r="696" spans="1:16" x14ac:dyDescent="0.35">
      <c r="A696" s="2">
        <v>1.2231000000000001</v>
      </c>
      <c r="B696" s="2">
        <v>1</v>
      </c>
      <c r="C696" s="2">
        <v>3</v>
      </c>
      <c r="D696" s="2">
        <v>4</v>
      </c>
      <c r="E696" s="2">
        <v>0</v>
      </c>
      <c r="F696" s="2">
        <v>4</v>
      </c>
      <c r="G696" s="2">
        <v>12</v>
      </c>
      <c r="H696" s="2" t="s">
        <v>125</v>
      </c>
      <c r="I696" s="2">
        <v>7</v>
      </c>
      <c r="J696" s="6" t="s">
        <v>165</v>
      </c>
      <c r="K696" s="2">
        <v>5</v>
      </c>
      <c r="L696" s="2">
        <v>1</v>
      </c>
      <c r="M696" s="3" t="s">
        <v>324</v>
      </c>
      <c r="N696" s="2">
        <v>73.837999999999994</v>
      </c>
      <c r="O696">
        <v>0.06</v>
      </c>
      <c r="P696">
        <v>3.7999999999999999E-2</v>
      </c>
    </row>
    <row r="697" spans="1:16" x14ac:dyDescent="0.35">
      <c r="A697" s="2">
        <v>1.2231000000000001</v>
      </c>
      <c r="B697" s="2">
        <v>1</v>
      </c>
      <c r="C697" s="2">
        <v>3</v>
      </c>
      <c r="D697" s="2">
        <v>4</v>
      </c>
      <c r="E697" s="2">
        <v>0</v>
      </c>
      <c r="F697" s="2">
        <v>4</v>
      </c>
      <c r="G697" s="2">
        <v>12</v>
      </c>
      <c r="H697" s="2" t="s">
        <v>125</v>
      </c>
      <c r="I697" s="2">
        <v>7</v>
      </c>
      <c r="J697" s="6" t="s">
        <v>165</v>
      </c>
      <c r="K697" s="2">
        <v>6</v>
      </c>
      <c r="L697" s="2">
        <v>0</v>
      </c>
      <c r="M697" s="3" t="s">
        <v>356</v>
      </c>
      <c r="N697" s="2">
        <v>303.91300000000001</v>
      </c>
      <c r="O697">
        <v>1.07</v>
      </c>
      <c r="P697">
        <v>8.6E-3</v>
      </c>
    </row>
    <row r="698" spans="1:16" x14ac:dyDescent="0.35">
      <c r="A698" s="2">
        <v>1.2231000000000001</v>
      </c>
      <c r="B698" s="2">
        <v>1</v>
      </c>
      <c r="C698" s="2">
        <v>3</v>
      </c>
      <c r="D698" s="2">
        <v>4</v>
      </c>
      <c r="E698" s="2">
        <v>0</v>
      </c>
      <c r="F698" s="2">
        <v>4</v>
      </c>
      <c r="G698" s="2">
        <v>12</v>
      </c>
      <c r="H698" s="3" t="s">
        <v>126</v>
      </c>
      <c r="I698" s="3">
        <v>8</v>
      </c>
      <c r="J698" s="7" t="s">
        <v>166</v>
      </c>
      <c r="K698" s="3">
        <v>1</v>
      </c>
      <c r="L698" s="3">
        <v>1</v>
      </c>
      <c r="M698" s="3" t="s">
        <v>286</v>
      </c>
      <c r="N698" s="3">
        <v>146.76900000000001</v>
      </c>
      <c r="O698">
        <v>0.94</v>
      </c>
      <c r="P698">
        <v>6.0000000000000001E-3</v>
      </c>
    </row>
    <row r="699" spans="1:16" x14ac:dyDescent="0.35">
      <c r="A699" s="2">
        <v>1.2231000000000001</v>
      </c>
      <c r="B699" s="2">
        <v>1</v>
      </c>
      <c r="C699" s="2">
        <v>3</v>
      </c>
      <c r="D699" s="2">
        <v>4</v>
      </c>
      <c r="E699" s="2">
        <v>0</v>
      </c>
      <c r="F699" s="2">
        <v>4</v>
      </c>
      <c r="G699" s="2">
        <v>12</v>
      </c>
      <c r="H699" s="3" t="s">
        <v>126</v>
      </c>
      <c r="I699" s="3">
        <v>8</v>
      </c>
      <c r="J699" s="7" t="s">
        <v>166</v>
      </c>
      <c r="K699" s="3">
        <v>2</v>
      </c>
      <c r="L699" s="3">
        <v>1</v>
      </c>
      <c r="M699" s="3" t="s">
        <v>265</v>
      </c>
      <c r="N699" s="3">
        <v>85.841999999999999</v>
      </c>
      <c r="O699">
        <v>0.37</v>
      </c>
      <c r="P699">
        <v>4.2000000000000003E-2</v>
      </c>
    </row>
    <row r="700" spans="1:16" x14ac:dyDescent="0.35">
      <c r="A700" s="2">
        <v>1.2231000000000001</v>
      </c>
      <c r="B700" s="2">
        <v>1</v>
      </c>
      <c r="C700" s="2">
        <v>3</v>
      </c>
      <c r="D700" s="2">
        <v>4</v>
      </c>
      <c r="E700" s="2">
        <v>0</v>
      </c>
      <c r="F700" s="2">
        <v>4</v>
      </c>
      <c r="G700" s="2">
        <v>12</v>
      </c>
      <c r="H700" s="3" t="s">
        <v>126</v>
      </c>
      <c r="I700" s="3">
        <v>8</v>
      </c>
      <c r="J700" s="7" t="s">
        <v>166</v>
      </c>
      <c r="K700" s="3">
        <v>3</v>
      </c>
      <c r="L700" s="3">
        <v>1</v>
      </c>
      <c r="M700" s="3" t="s">
        <v>265</v>
      </c>
      <c r="N700" s="3">
        <v>62.712000000000003</v>
      </c>
      <c r="O700">
        <v>0.37</v>
      </c>
      <c r="P700">
        <v>4.2000000000000003E-2</v>
      </c>
    </row>
    <row r="701" spans="1:16" x14ac:dyDescent="0.35">
      <c r="A701" s="2">
        <v>1.2231000000000001</v>
      </c>
      <c r="B701" s="2">
        <v>1</v>
      </c>
      <c r="C701" s="2">
        <v>3</v>
      </c>
      <c r="D701" s="2">
        <v>4</v>
      </c>
      <c r="E701" s="2">
        <v>0</v>
      </c>
      <c r="F701" s="2">
        <v>4</v>
      </c>
      <c r="G701" s="2">
        <v>12</v>
      </c>
      <c r="H701" s="3" t="s">
        <v>126</v>
      </c>
      <c r="I701" s="3">
        <v>8</v>
      </c>
      <c r="J701" s="7" t="s">
        <v>166</v>
      </c>
      <c r="K701" s="3">
        <v>4</v>
      </c>
      <c r="L701" s="3">
        <v>1</v>
      </c>
      <c r="M701" s="3" t="s">
        <v>333</v>
      </c>
      <c r="N701" s="3">
        <v>35.729999999999997</v>
      </c>
      <c r="O701">
        <v>0.12</v>
      </c>
      <c r="P701">
        <v>3.1E-2</v>
      </c>
    </row>
    <row r="702" spans="1:16" x14ac:dyDescent="0.35">
      <c r="A702" s="2">
        <v>1.2231000000000001</v>
      </c>
      <c r="B702" s="2">
        <v>1</v>
      </c>
      <c r="C702" s="2">
        <v>3</v>
      </c>
      <c r="D702" s="2">
        <v>4</v>
      </c>
      <c r="E702" s="2">
        <v>0</v>
      </c>
      <c r="F702" s="2">
        <v>4</v>
      </c>
      <c r="G702" s="2">
        <v>12</v>
      </c>
      <c r="H702" s="3" t="s">
        <v>126</v>
      </c>
      <c r="I702" s="3">
        <v>8</v>
      </c>
      <c r="J702" s="7" t="s">
        <v>166</v>
      </c>
      <c r="K702" s="3">
        <v>5</v>
      </c>
      <c r="L702" s="3">
        <v>1</v>
      </c>
      <c r="M702" s="3" t="s">
        <v>333</v>
      </c>
      <c r="N702" s="3">
        <v>17.978999999999999</v>
      </c>
      <c r="O702">
        <v>0.12</v>
      </c>
      <c r="P702">
        <v>3.1E-2</v>
      </c>
    </row>
    <row r="703" spans="1:16" x14ac:dyDescent="0.35">
      <c r="A703" s="2">
        <v>1.2231000000000001</v>
      </c>
      <c r="B703" s="2">
        <v>1</v>
      </c>
      <c r="C703" s="2">
        <v>3</v>
      </c>
      <c r="D703" s="2">
        <v>4</v>
      </c>
      <c r="E703" s="2">
        <v>0</v>
      </c>
      <c r="F703" s="2">
        <v>4</v>
      </c>
      <c r="G703" s="2">
        <v>12</v>
      </c>
      <c r="H703" s="3" t="s">
        <v>126</v>
      </c>
      <c r="I703" s="3">
        <v>8</v>
      </c>
      <c r="J703" s="7" t="s">
        <v>166</v>
      </c>
      <c r="K703" s="3">
        <v>6</v>
      </c>
      <c r="L703" s="3">
        <v>1</v>
      </c>
      <c r="M703" s="3" t="s">
        <v>306</v>
      </c>
      <c r="N703" s="3">
        <v>17.978999999999999</v>
      </c>
      <c r="O703">
        <v>0.08</v>
      </c>
      <c r="P703">
        <v>4.4999999999999998E-2</v>
      </c>
    </row>
    <row r="704" spans="1:16" x14ac:dyDescent="0.35">
      <c r="A704" s="2">
        <v>1.2231000000000001</v>
      </c>
      <c r="B704" s="2">
        <v>1</v>
      </c>
      <c r="C704" s="2">
        <v>3</v>
      </c>
      <c r="D704" s="2">
        <v>4</v>
      </c>
      <c r="E704" s="2">
        <v>0</v>
      </c>
      <c r="F704" s="2">
        <v>4</v>
      </c>
      <c r="G704" s="2">
        <v>12</v>
      </c>
      <c r="H704" s="2" t="s">
        <v>127</v>
      </c>
      <c r="I704" s="2">
        <v>9</v>
      </c>
      <c r="J704" s="6" t="s">
        <v>168</v>
      </c>
      <c r="K704" s="2">
        <v>1</v>
      </c>
      <c r="L704" s="2">
        <v>1</v>
      </c>
      <c r="M704" s="3" t="s">
        <v>309</v>
      </c>
      <c r="N704" s="2">
        <v>54.122999999999998</v>
      </c>
      <c r="O704">
        <v>0.05</v>
      </c>
      <c r="P704">
        <v>0.02</v>
      </c>
    </row>
    <row r="705" spans="1:16" x14ac:dyDescent="0.35">
      <c r="A705" s="2">
        <v>1.2231000000000001</v>
      </c>
      <c r="B705" s="2">
        <v>1</v>
      </c>
      <c r="C705" s="2">
        <v>3</v>
      </c>
      <c r="D705" s="2">
        <v>4</v>
      </c>
      <c r="E705" s="2">
        <v>0</v>
      </c>
      <c r="F705" s="2">
        <v>4</v>
      </c>
      <c r="G705" s="2">
        <v>12</v>
      </c>
      <c r="H705" s="2" t="s">
        <v>127</v>
      </c>
      <c r="I705" s="2">
        <v>9</v>
      </c>
      <c r="J705" s="6" t="s">
        <v>168</v>
      </c>
      <c r="K705" s="2">
        <v>2</v>
      </c>
      <c r="L705" s="2">
        <v>1</v>
      </c>
      <c r="M705" s="3" t="s">
        <v>309</v>
      </c>
      <c r="N705" s="2">
        <v>25.052</v>
      </c>
      <c r="O705">
        <v>0.05</v>
      </c>
      <c r="P705">
        <v>0.02</v>
      </c>
    </row>
    <row r="706" spans="1:16" x14ac:dyDescent="0.35">
      <c r="A706" s="2">
        <v>1.2231000000000001</v>
      </c>
      <c r="B706" s="2">
        <v>1</v>
      </c>
      <c r="C706" s="2">
        <v>3</v>
      </c>
      <c r="D706" s="2">
        <v>4</v>
      </c>
      <c r="E706" s="2">
        <v>0</v>
      </c>
      <c r="F706" s="2">
        <v>4</v>
      </c>
      <c r="G706" s="2">
        <v>12</v>
      </c>
      <c r="H706" s="2" t="s">
        <v>127</v>
      </c>
      <c r="I706" s="2">
        <v>9</v>
      </c>
      <c r="J706" s="6" t="s">
        <v>168</v>
      </c>
      <c r="K706" s="2">
        <v>3</v>
      </c>
      <c r="L706" s="2">
        <v>1</v>
      </c>
      <c r="M706" s="3" t="s">
        <v>309</v>
      </c>
      <c r="N706" s="2">
        <v>25.052</v>
      </c>
      <c r="O706">
        <v>0.05</v>
      </c>
      <c r="P706">
        <v>0.02</v>
      </c>
    </row>
    <row r="707" spans="1:16" x14ac:dyDescent="0.35">
      <c r="A707" s="2">
        <v>1.2231000000000001</v>
      </c>
      <c r="B707" s="2">
        <v>1</v>
      </c>
      <c r="C707" s="2">
        <v>3</v>
      </c>
      <c r="D707" s="2">
        <v>4</v>
      </c>
      <c r="E707" s="2">
        <v>0</v>
      </c>
      <c r="F707" s="2">
        <v>4</v>
      </c>
      <c r="G707" s="2">
        <v>12</v>
      </c>
      <c r="H707" s="2" t="s">
        <v>127</v>
      </c>
      <c r="I707" s="2">
        <v>9</v>
      </c>
      <c r="J707" s="6" t="s">
        <v>168</v>
      </c>
      <c r="K707" s="2">
        <v>4</v>
      </c>
      <c r="L707" s="2">
        <v>1</v>
      </c>
      <c r="M707" s="3" t="s">
        <v>310</v>
      </c>
      <c r="N707" s="2">
        <v>40.658999999999999</v>
      </c>
      <c r="O707">
        <v>0.05</v>
      </c>
      <c r="P707">
        <v>2.4E-2</v>
      </c>
    </row>
    <row r="708" spans="1:16" x14ac:dyDescent="0.35">
      <c r="A708" s="2">
        <v>1.2231000000000001</v>
      </c>
      <c r="B708" s="2">
        <v>1</v>
      </c>
      <c r="C708" s="2">
        <v>3</v>
      </c>
      <c r="D708" s="2">
        <v>4</v>
      </c>
      <c r="E708" s="2">
        <v>0</v>
      </c>
      <c r="F708" s="2">
        <v>4</v>
      </c>
      <c r="G708" s="2">
        <v>12</v>
      </c>
      <c r="H708" s="2" t="s">
        <v>127</v>
      </c>
      <c r="I708" s="2">
        <v>9</v>
      </c>
      <c r="J708" s="6" t="s">
        <v>168</v>
      </c>
      <c r="K708" s="2">
        <v>5</v>
      </c>
      <c r="L708" s="2">
        <v>1</v>
      </c>
      <c r="M708" s="3" t="s">
        <v>310</v>
      </c>
      <c r="N708" s="2">
        <v>40.658999999999999</v>
      </c>
      <c r="O708">
        <v>0.05</v>
      </c>
      <c r="P708">
        <v>2.4E-2</v>
      </c>
    </row>
    <row r="709" spans="1:16" x14ac:dyDescent="0.35">
      <c r="A709" s="2">
        <v>1.2231000000000001</v>
      </c>
      <c r="B709" s="2">
        <v>1</v>
      </c>
      <c r="C709" s="2">
        <v>3</v>
      </c>
      <c r="D709" s="2">
        <v>4</v>
      </c>
      <c r="E709" s="2">
        <v>0</v>
      </c>
      <c r="F709" s="2">
        <v>4</v>
      </c>
      <c r="G709" s="2">
        <v>12</v>
      </c>
      <c r="H709" s="2" t="s">
        <v>127</v>
      </c>
      <c r="I709" s="2">
        <v>9</v>
      </c>
      <c r="J709" s="6" t="s">
        <v>168</v>
      </c>
      <c r="K709" s="2">
        <v>6</v>
      </c>
      <c r="L709" s="2">
        <v>0</v>
      </c>
      <c r="M709" s="3" t="s">
        <v>273</v>
      </c>
      <c r="N709" s="2">
        <v>367.50400000000002</v>
      </c>
      <c r="O709">
        <v>0.11</v>
      </c>
      <c r="P709">
        <v>3.2000000000000001E-2</v>
      </c>
    </row>
    <row r="710" spans="1:16" x14ac:dyDescent="0.35">
      <c r="A710" s="2">
        <v>1.2231000000000001</v>
      </c>
      <c r="B710" s="2">
        <v>1</v>
      </c>
      <c r="C710" s="2">
        <v>3</v>
      </c>
      <c r="D710" s="2">
        <v>4</v>
      </c>
      <c r="E710" s="2">
        <v>0</v>
      </c>
      <c r="F710" s="2">
        <v>4</v>
      </c>
      <c r="G710" s="2">
        <v>12</v>
      </c>
      <c r="H710" s="3" t="s">
        <v>128</v>
      </c>
      <c r="I710" s="3">
        <v>10</v>
      </c>
      <c r="J710" s="7" t="s">
        <v>167</v>
      </c>
      <c r="K710" s="3">
        <v>1</v>
      </c>
      <c r="L710" s="3">
        <v>1</v>
      </c>
      <c r="M710" s="3" t="s">
        <v>270</v>
      </c>
      <c r="N710" s="3">
        <v>98.004999999999995</v>
      </c>
      <c r="O710">
        <v>0.16600000000000001</v>
      </c>
      <c r="P710">
        <v>4.0000000000000001E-3</v>
      </c>
    </row>
    <row r="711" spans="1:16" x14ac:dyDescent="0.35">
      <c r="A711" s="2">
        <v>1.2231000000000001</v>
      </c>
      <c r="B711" s="2">
        <v>1</v>
      </c>
      <c r="C711" s="2">
        <v>3</v>
      </c>
      <c r="D711" s="2">
        <v>4</v>
      </c>
      <c r="E711" s="2">
        <v>0</v>
      </c>
      <c r="F711" s="2">
        <v>4</v>
      </c>
      <c r="G711" s="2">
        <v>12</v>
      </c>
      <c r="H711" s="3" t="s">
        <v>128</v>
      </c>
      <c r="I711" s="3">
        <v>10</v>
      </c>
      <c r="J711" s="7" t="s">
        <v>167</v>
      </c>
      <c r="K711" s="3">
        <v>2</v>
      </c>
      <c r="L711" s="3">
        <v>1</v>
      </c>
      <c r="M711" s="3" t="s">
        <v>296</v>
      </c>
      <c r="N711" s="3">
        <v>98.004999999999995</v>
      </c>
      <c r="O711">
        <v>0.09</v>
      </c>
      <c r="P711">
        <v>5.7000000000000002E-3</v>
      </c>
    </row>
    <row r="712" spans="1:16" x14ac:dyDescent="0.35">
      <c r="A712" s="2">
        <v>1.2231000000000001</v>
      </c>
      <c r="B712" s="2">
        <v>1</v>
      </c>
      <c r="C712" s="2">
        <v>3</v>
      </c>
      <c r="D712" s="2">
        <v>4</v>
      </c>
      <c r="E712" s="2">
        <v>0</v>
      </c>
      <c r="F712" s="2">
        <v>4</v>
      </c>
      <c r="G712" s="2">
        <v>12</v>
      </c>
      <c r="H712" s="3" t="s">
        <v>128</v>
      </c>
      <c r="I712" s="3">
        <v>10</v>
      </c>
      <c r="J712" s="7" t="s">
        <v>167</v>
      </c>
      <c r="K712" s="3">
        <v>3</v>
      </c>
      <c r="L712" s="3">
        <v>1</v>
      </c>
      <c r="M712" s="3" t="s">
        <v>288</v>
      </c>
      <c r="N712" s="3">
        <v>75.61</v>
      </c>
      <c r="O712">
        <v>0.88300000000000001</v>
      </c>
      <c r="P712">
        <v>4.0000000000000003E-5</v>
      </c>
    </row>
    <row r="713" spans="1:16" x14ac:dyDescent="0.35">
      <c r="A713" s="2">
        <v>1.2231000000000001</v>
      </c>
      <c r="B713" s="2">
        <v>1</v>
      </c>
      <c r="C713" s="2">
        <v>3</v>
      </c>
      <c r="D713" s="2">
        <v>4</v>
      </c>
      <c r="E713" s="2">
        <v>0</v>
      </c>
      <c r="F713" s="2">
        <v>4</v>
      </c>
      <c r="G713" s="2">
        <v>12</v>
      </c>
      <c r="H713" s="3" t="s">
        <v>128</v>
      </c>
      <c r="I713" s="3">
        <v>10</v>
      </c>
      <c r="J713" s="7" t="s">
        <v>167</v>
      </c>
      <c r="K713" s="3">
        <v>4</v>
      </c>
      <c r="L713" s="3">
        <v>1</v>
      </c>
      <c r="M713" s="3" t="s">
        <v>326</v>
      </c>
      <c r="N713" s="3">
        <v>25.398</v>
      </c>
      <c r="O713">
        <v>0.61499999999999999</v>
      </c>
      <c r="P713">
        <v>4.0000000000000001E-3</v>
      </c>
    </row>
    <row r="714" spans="1:16" x14ac:dyDescent="0.35">
      <c r="A714" s="2">
        <v>1.2231000000000001</v>
      </c>
      <c r="B714" s="2">
        <v>1</v>
      </c>
      <c r="C714" s="2">
        <v>3</v>
      </c>
      <c r="D714" s="2">
        <v>4</v>
      </c>
      <c r="E714" s="2">
        <v>0</v>
      </c>
      <c r="F714" s="2">
        <v>4</v>
      </c>
      <c r="G714" s="2">
        <v>12</v>
      </c>
      <c r="H714" s="3" t="s">
        <v>128</v>
      </c>
      <c r="I714" s="3">
        <v>10</v>
      </c>
      <c r="J714" s="7" t="s">
        <v>167</v>
      </c>
      <c r="K714" s="3">
        <v>5</v>
      </c>
      <c r="L714" s="3">
        <v>1</v>
      </c>
      <c r="M714" s="3" t="s">
        <v>326</v>
      </c>
      <c r="N714" s="3">
        <v>25.398</v>
      </c>
      <c r="O714">
        <v>0.61499999999999999</v>
      </c>
      <c r="P714">
        <v>4.0000000000000001E-3</v>
      </c>
    </row>
    <row r="715" spans="1:16" x14ac:dyDescent="0.35">
      <c r="A715" s="2">
        <v>1.2231000000000001</v>
      </c>
      <c r="B715" s="2">
        <v>1</v>
      </c>
      <c r="C715" s="2">
        <v>3</v>
      </c>
      <c r="D715" s="2">
        <v>4</v>
      </c>
      <c r="E715" s="2">
        <v>0</v>
      </c>
      <c r="F715" s="2">
        <v>4</v>
      </c>
      <c r="G715" s="2">
        <v>12</v>
      </c>
      <c r="H715" s="3" t="s">
        <v>128</v>
      </c>
      <c r="I715" s="3">
        <v>10</v>
      </c>
      <c r="J715" s="7" t="s">
        <v>167</v>
      </c>
      <c r="K715" s="3">
        <v>6</v>
      </c>
      <c r="L715" s="3">
        <v>1</v>
      </c>
      <c r="M715" s="3" t="s">
        <v>292</v>
      </c>
      <c r="N715" s="3">
        <v>36.716000000000001</v>
      </c>
      <c r="O715">
        <v>0.12</v>
      </c>
      <c r="P715">
        <v>3.3999999999999998E-3</v>
      </c>
    </row>
    <row r="716" spans="1:16" x14ac:dyDescent="0.35">
      <c r="A716" s="2">
        <v>1.1611</v>
      </c>
      <c r="B716" s="2">
        <v>1</v>
      </c>
      <c r="C716" s="2">
        <v>4</v>
      </c>
      <c r="D716" s="2">
        <v>1</v>
      </c>
      <c r="E716" s="2">
        <v>0</v>
      </c>
      <c r="F716" s="2">
        <v>4</v>
      </c>
      <c r="G716" s="3">
        <v>13</v>
      </c>
      <c r="H716" s="2" t="s">
        <v>119</v>
      </c>
      <c r="I716" s="2">
        <v>1</v>
      </c>
      <c r="J716" s="6" t="s">
        <v>32</v>
      </c>
      <c r="K716" s="2">
        <v>1</v>
      </c>
      <c r="L716" s="2">
        <v>0</v>
      </c>
      <c r="M716" s="3" t="s">
        <v>270</v>
      </c>
      <c r="N716" s="2">
        <v>207.584</v>
      </c>
      <c r="O716">
        <v>0.16600000000000001</v>
      </c>
      <c r="P716">
        <v>4.0000000000000001E-3</v>
      </c>
    </row>
    <row r="717" spans="1:16" x14ac:dyDescent="0.35">
      <c r="A717" s="2">
        <v>1.1611</v>
      </c>
      <c r="B717" s="2">
        <v>1</v>
      </c>
      <c r="C717" s="2">
        <v>4</v>
      </c>
      <c r="D717" s="2">
        <v>1</v>
      </c>
      <c r="E717" s="2">
        <v>0</v>
      </c>
      <c r="F717" s="2">
        <v>4</v>
      </c>
      <c r="G717" s="3">
        <v>13</v>
      </c>
      <c r="H717" s="2" t="s">
        <v>119</v>
      </c>
      <c r="I717" s="2">
        <v>1</v>
      </c>
      <c r="J717" s="6" t="s">
        <v>32</v>
      </c>
      <c r="K717" s="2">
        <v>2</v>
      </c>
      <c r="L717" s="2">
        <v>1</v>
      </c>
      <c r="M717" s="3" t="s">
        <v>274</v>
      </c>
      <c r="N717" s="2">
        <v>37.502000000000002</v>
      </c>
      <c r="O717">
        <v>0.13</v>
      </c>
      <c r="P717">
        <v>5.4000000000000003E-3</v>
      </c>
    </row>
    <row r="718" spans="1:16" x14ac:dyDescent="0.35">
      <c r="A718" s="2">
        <v>1.1611</v>
      </c>
      <c r="B718" s="2">
        <v>1</v>
      </c>
      <c r="C718" s="2">
        <v>4</v>
      </c>
      <c r="D718" s="2">
        <v>1</v>
      </c>
      <c r="E718" s="2">
        <v>0</v>
      </c>
      <c r="F718" s="2">
        <v>4</v>
      </c>
      <c r="G718" s="3">
        <v>13</v>
      </c>
      <c r="H718" s="2" t="s">
        <v>119</v>
      </c>
      <c r="I718" s="2">
        <v>1</v>
      </c>
      <c r="J718" s="6" t="s">
        <v>32</v>
      </c>
      <c r="K718" s="2">
        <v>3</v>
      </c>
      <c r="L718" s="2">
        <v>1</v>
      </c>
      <c r="M718" s="3" t="s">
        <v>274</v>
      </c>
      <c r="N718" s="2">
        <v>27.664999999999999</v>
      </c>
      <c r="O718">
        <v>0.13</v>
      </c>
      <c r="P718">
        <v>5.4000000000000003E-3</v>
      </c>
    </row>
    <row r="719" spans="1:16" x14ac:dyDescent="0.35">
      <c r="A719" s="2">
        <v>1.1611</v>
      </c>
      <c r="B719" s="2">
        <v>1</v>
      </c>
      <c r="C719" s="2">
        <v>4</v>
      </c>
      <c r="D719" s="2">
        <v>1</v>
      </c>
      <c r="E719" s="2">
        <v>0</v>
      </c>
      <c r="F719" s="2">
        <v>4</v>
      </c>
      <c r="G719" s="3">
        <v>13</v>
      </c>
      <c r="H719" s="2" t="s">
        <v>119</v>
      </c>
      <c r="I719" s="2">
        <v>1</v>
      </c>
      <c r="J719" s="6" t="s">
        <v>32</v>
      </c>
      <c r="K719" s="2">
        <v>4</v>
      </c>
      <c r="L719" s="2">
        <v>1</v>
      </c>
      <c r="M719" s="3" t="s">
        <v>290</v>
      </c>
      <c r="N719" s="2">
        <v>27.664999999999999</v>
      </c>
      <c r="O719">
        <v>0.19</v>
      </c>
      <c r="P719">
        <v>8.9999999999999993E-3</v>
      </c>
    </row>
    <row r="720" spans="1:16" x14ac:dyDescent="0.35">
      <c r="A720" s="2">
        <v>1.1611</v>
      </c>
      <c r="B720" s="2">
        <v>1</v>
      </c>
      <c r="C720" s="2">
        <v>4</v>
      </c>
      <c r="D720" s="2">
        <v>1</v>
      </c>
      <c r="E720" s="2">
        <v>0</v>
      </c>
      <c r="F720" s="2">
        <v>4</v>
      </c>
      <c r="G720" s="3">
        <v>13</v>
      </c>
      <c r="H720" s="2" t="s">
        <v>119</v>
      </c>
      <c r="I720" s="2">
        <v>1</v>
      </c>
      <c r="J720" s="6" t="s">
        <v>32</v>
      </c>
      <c r="K720" s="2">
        <v>5</v>
      </c>
      <c r="L720" s="2">
        <v>0</v>
      </c>
      <c r="M720" s="3" t="s">
        <v>310</v>
      </c>
      <c r="N720" s="2">
        <v>512.24900000000002</v>
      </c>
      <c r="O720">
        <v>0.05</v>
      </c>
      <c r="P720">
        <v>2.4E-2</v>
      </c>
    </row>
    <row r="721" spans="1:16" x14ac:dyDescent="0.35">
      <c r="A721" s="2">
        <v>1.1611</v>
      </c>
      <c r="B721" s="2">
        <v>1</v>
      </c>
      <c r="C721" s="2">
        <v>4</v>
      </c>
      <c r="D721" s="2">
        <v>1</v>
      </c>
      <c r="E721" s="2">
        <v>0</v>
      </c>
      <c r="F721" s="2">
        <v>4</v>
      </c>
      <c r="G721" s="3">
        <v>13</v>
      </c>
      <c r="H721" s="2" t="s">
        <v>119</v>
      </c>
      <c r="I721" s="2">
        <v>1</v>
      </c>
      <c r="J721" s="6" t="s">
        <v>32</v>
      </c>
      <c r="K721" s="2">
        <v>6</v>
      </c>
      <c r="L721" s="2">
        <v>0</v>
      </c>
      <c r="M721" s="3" t="s">
        <v>331</v>
      </c>
      <c r="N721" s="2">
        <v>512.24900000000002</v>
      </c>
      <c r="O721">
        <v>0.01</v>
      </c>
      <c r="P721">
        <v>1.2999999999999999E-2</v>
      </c>
    </row>
    <row r="722" spans="1:16" x14ac:dyDescent="0.35">
      <c r="A722" s="2">
        <v>1.1611</v>
      </c>
      <c r="B722" s="2">
        <v>1</v>
      </c>
      <c r="C722" s="2">
        <v>4</v>
      </c>
      <c r="D722" s="2">
        <v>1</v>
      </c>
      <c r="E722" s="2">
        <v>0</v>
      </c>
      <c r="F722" s="2">
        <v>4</v>
      </c>
      <c r="G722" s="3">
        <v>13</v>
      </c>
      <c r="H722" s="3" t="s">
        <v>120</v>
      </c>
      <c r="I722" s="3">
        <v>2</v>
      </c>
      <c r="J722" s="7" t="s">
        <v>154</v>
      </c>
      <c r="K722" s="3">
        <v>1</v>
      </c>
      <c r="L722" s="3">
        <v>1</v>
      </c>
      <c r="M722" s="3" t="s">
        <v>270</v>
      </c>
      <c r="N722" s="3">
        <v>26.693999999999999</v>
      </c>
      <c r="O722">
        <v>0.16600000000000001</v>
      </c>
      <c r="P722">
        <v>4.0000000000000001E-3</v>
      </c>
    </row>
    <row r="723" spans="1:16" x14ac:dyDescent="0.35">
      <c r="A723" s="2">
        <v>1.1611</v>
      </c>
      <c r="B723" s="2">
        <v>1</v>
      </c>
      <c r="C723" s="2">
        <v>4</v>
      </c>
      <c r="D723" s="2">
        <v>1</v>
      </c>
      <c r="E723" s="2">
        <v>0</v>
      </c>
      <c r="F723" s="2">
        <v>4</v>
      </c>
      <c r="G723" s="3">
        <v>13</v>
      </c>
      <c r="H723" s="3" t="s">
        <v>120</v>
      </c>
      <c r="I723" s="3">
        <v>2</v>
      </c>
      <c r="J723" s="7" t="s">
        <v>154</v>
      </c>
      <c r="K723" s="3">
        <v>2</v>
      </c>
      <c r="L723" s="3">
        <v>1</v>
      </c>
      <c r="M723" s="3" t="s">
        <v>270</v>
      </c>
      <c r="N723" s="3">
        <v>26.693999999999999</v>
      </c>
      <c r="O723">
        <v>0.16600000000000001</v>
      </c>
      <c r="P723">
        <v>4.0000000000000001E-3</v>
      </c>
    </row>
    <row r="724" spans="1:16" x14ac:dyDescent="0.35">
      <c r="A724" s="2">
        <v>1.1611</v>
      </c>
      <c r="B724" s="2">
        <v>1</v>
      </c>
      <c r="C724" s="2">
        <v>4</v>
      </c>
      <c r="D724" s="2">
        <v>1</v>
      </c>
      <c r="E724" s="2">
        <v>0</v>
      </c>
      <c r="F724" s="2">
        <v>4</v>
      </c>
      <c r="G724" s="3">
        <v>13</v>
      </c>
      <c r="H724" s="3" t="s">
        <v>120</v>
      </c>
      <c r="I724" s="3">
        <v>2</v>
      </c>
      <c r="J724" s="7" t="s">
        <v>154</v>
      </c>
      <c r="K724" s="3">
        <v>3</v>
      </c>
      <c r="L724" s="3">
        <v>1</v>
      </c>
      <c r="M724" s="3" t="s">
        <v>279</v>
      </c>
      <c r="N724" s="3">
        <v>34.531999999999996</v>
      </c>
      <c r="O724">
        <v>0.112</v>
      </c>
      <c r="P724">
        <v>2E-3</v>
      </c>
    </row>
    <row r="725" spans="1:16" x14ac:dyDescent="0.35">
      <c r="A725" s="2">
        <v>1.1611</v>
      </c>
      <c r="B725" s="2">
        <v>1</v>
      </c>
      <c r="C725" s="2">
        <v>4</v>
      </c>
      <c r="D725" s="2">
        <v>1</v>
      </c>
      <c r="E725" s="2">
        <v>0</v>
      </c>
      <c r="F725" s="2">
        <v>4</v>
      </c>
      <c r="G725" s="3">
        <v>13</v>
      </c>
      <c r="H725" s="3" t="s">
        <v>120</v>
      </c>
      <c r="I725" s="3">
        <v>2</v>
      </c>
      <c r="J725" s="7" t="s">
        <v>154</v>
      </c>
      <c r="K725" s="3">
        <v>4</v>
      </c>
      <c r="L725" s="3">
        <v>1</v>
      </c>
      <c r="M725" s="3" t="s">
        <v>279</v>
      </c>
      <c r="N725" s="3">
        <v>47.381</v>
      </c>
      <c r="O725">
        <v>0.112</v>
      </c>
      <c r="P725">
        <v>2E-3</v>
      </c>
    </row>
    <row r="726" spans="1:16" x14ac:dyDescent="0.35">
      <c r="A726" s="2">
        <v>1.1611</v>
      </c>
      <c r="B726" s="2">
        <v>1</v>
      </c>
      <c r="C726" s="2">
        <v>4</v>
      </c>
      <c r="D726" s="2">
        <v>1</v>
      </c>
      <c r="E726" s="2">
        <v>0</v>
      </c>
      <c r="F726" s="2">
        <v>4</v>
      </c>
      <c r="G726" s="3">
        <v>13</v>
      </c>
      <c r="H726" s="3" t="s">
        <v>120</v>
      </c>
      <c r="I726" s="3">
        <v>2</v>
      </c>
      <c r="J726" s="7" t="s">
        <v>154</v>
      </c>
      <c r="K726" s="3">
        <v>5</v>
      </c>
      <c r="L726" s="3">
        <v>1</v>
      </c>
      <c r="M726" s="3" t="s">
        <v>329</v>
      </c>
      <c r="N726" s="3">
        <v>168.51400000000001</v>
      </c>
      <c r="O726">
        <v>0.12</v>
      </c>
      <c r="P726">
        <v>8.9999999999999993E-3</v>
      </c>
    </row>
    <row r="727" spans="1:16" x14ac:dyDescent="0.35">
      <c r="A727" s="2">
        <v>1.1611</v>
      </c>
      <c r="B727" s="2">
        <v>1</v>
      </c>
      <c r="C727" s="2">
        <v>4</v>
      </c>
      <c r="D727" s="2">
        <v>1</v>
      </c>
      <c r="E727" s="2">
        <v>0</v>
      </c>
      <c r="F727" s="2">
        <v>4</v>
      </c>
      <c r="G727" s="3">
        <v>13</v>
      </c>
      <c r="H727" s="3" t="s">
        <v>120</v>
      </c>
      <c r="I727" s="3">
        <v>2</v>
      </c>
      <c r="J727" s="7" t="s">
        <v>154</v>
      </c>
      <c r="K727" s="3">
        <v>6</v>
      </c>
      <c r="L727" s="3">
        <v>1</v>
      </c>
      <c r="M727" s="3" t="s">
        <v>289</v>
      </c>
      <c r="N727" s="3">
        <v>168.51400000000001</v>
      </c>
      <c r="O727">
        <v>0.27</v>
      </c>
      <c r="P727">
        <v>4.5999999999999999E-2</v>
      </c>
    </row>
    <row r="728" spans="1:16" x14ac:dyDescent="0.35">
      <c r="A728" s="2">
        <v>1.1611</v>
      </c>
      <c r="B728" s="2">
        <v>1</v>
      </c>
      <c r="C728" s="2">
        <v>4</v>
      </c>
      <c r="D728" s="2">
        <v>1</v>
      </c>
      <c r="E728" s="2">
        <v>0</v>
      </c>
      <c r="F728" s="2">
        <v>4</v>
      </c>
      <c r="G728" s="3">
        <v>13</v>
      </c>
      <c r="H728" s="2" t="s">
        <v>121</v>
      </c>
      <c r="I728" s="2">
        <v>3</v>
      </c>
      <c r="J728" s="6" t="s">
        <v>34</v>
      </c>
      <c r="K728" s="2">
        <v>1</v>
      </c>
      <c r="L728" s="2">
        <v>0</v>
      </c>
      <c r="M728" s="3" t="s">
        <v>320</v>
      </c>
      <c r="N728" s="2">
        <v>488.02100000000002</v>
      </c>
      <c r="O728">
        <v>9.2999999999999999E-2</v>
      </c>
      <c r="P728">
        <v>1.9E-3</v>
      </c>
    </row>
    <row r="729" spans="1:16" x14ac:dyDescent="0.35">
      <c r="A729" s="2">
        <v>1.1611</v>
      </c>
      <c r="B729" s="2">
        <v>1</v>
      </c>
      <c r="C729" s="2">
        <v>4</v>
      </c>
      <c r="D729" s="2">
        <v>1</v>
      </c>
      <c r="E729" s="2">
        <v>0</v>
      </c>
      <c r="F729" s="2">
        <v>4</v>
      </c>
      <c r="G729" s="3">
        <v>13</v>
      </c>
      <c r="H729" s="2" t="s">
        <v>121</v>
      </c>
      <c r="I729" s="2">
        <v>3</v>
      </c>
      <c r="J729" s="6" t="s">
        <v>34</v>
      </c>
      <c r="K729" s="2">
        <v>2</v>
      </c>
      <c r="L729" s="2">
        <v>0</v>
      </c>
      <c r="M729" s="3" t="s">
        <v>270</v>
      </c>
      <c r="N729" s="2">
        <v>488.02100000000002</v>
      </c>
      <c r="O729">
        <v>0.16600000000000001</v>
      </c>
      <c r="P729">
        <v>4.0000000000000001E-3</v>
      </c>
    </row>
    <row r="730" spans="1:16" x14ac:dyDescent="0.35">
      <c r="A730" s="2">
        <v>1.1611</v>
      </c>
      <c r="B730" s="2">
        <v>1</v>
      </c>
      <c r="C730" s="2">
        <v>4</v>
      </c>
      <c r="D730" s="2">
        <v>1</v>
      </c>
      <c r="E730" s="2">
        <v>0</v>
      </c>
      <c r="F730" s="2">
        <v>4</v>
      </c>
      <c r="G730" s="3">
        <v>13</v>
      </c>
      <c r="H730" s="2" t="s">
        <v>121</v>
      </c>
      <c r="I730" s="2">
        <v>3</v>
      </c>
      <c r="J730" s="6" t="s">
        <v>34</v>
      </c>
      <c r="K730" s="2">
        <v>3</v>
      </c>
      <c r="L730" s="2">
        <v>1</v>
      </c>
      <c r="M730" s="3" t="s">
        <v>337</v>
      </c>
      <c r="N730" s="2">
        <v>62.639000000000003</v>
      </c>
      <c r="O730">
        <v>0.12</v>
      </c>
      <c r="P730">
        <v>8.0000000000000002E-3</v>
      </c>
    </row>
    <row r="731" spans="1:16" x14ac:dyDescent="0.35">
      <c r="A731" s="2">
        <v>1.1611</v>
      </c>
      <c r="B731" s="2">
        <v>1</v>
      </c>
      <c r="C731" s="2">
        <v>4</v>
      </c>
      <c r="D731" s="2">
        <v>1</v>
      </c>
      <c r="E731" s="2">
        <v>0</v>
      </c>
      <c r="F731" s="2">
        <v>4</v>
      </c>
      <c r="G731" s="3">
        <v>13</v>
      </c>
      <c r="H731" s="2" t="s">
        <v>121</v>
      </c>
      <c r="I731" s="2">
        <v>3</v>
      </c>
      <c r="J731" s="6" t="s">
        <v>34</v>
      </c>
      <c r="K731" s="2">
        <v>4</v>
      </c>
      <c r="L731" s="2">
        <v>1</v>
      </c>
      <c r="M731" s="3" t="s">
        <v>337</v>
      </c>
      <c r="N731" s="2">
        <v>62.639000000000003</v>
      </c>
      <c r="O731">
        <v>0.12</v>
      </c>
      <c r="P731">
        <v>8.0000000000000002E-3</v>
      </c>
    </row>
    <row r="732" spans="1:16" x14ac:dyDescent="0.35">
      <c r="A732" s="2">
        <v>1.1611</v>
      </c>
      <c r="B732" s="2">
        <v>1</v>
      </c>
      <c r="C732" s="2">
        <v>4</v>
      </c>
      <c r="D732" s="2">
        <v>1</v>
      </c>
      <c r="E732" s="2">
        <v>0</v>
      </c>
      <c r="F732" s="2">
        <v>4</v>
      </c>
      <c r="G732" s="3">
        <v>13</v>
      </c>
      <c r="H732" s="2" t="s">
        <v>121</v>
      </c>
      <c r="I732" s="2">
        <v>3</v>
      </c>
      <c r="J732" s="6" t="s">
        <v>34</v>
      </c>
      <c r="K732" s="2">
        <v>5</v>
      </c>
      <c r="L732" s="2">
        <v>1</v>
      </c>
      <c r="M732" s="3" t="s">
        <v>344</v>
      </c>
      <c r="N732" s="2">
        <v>50.997999999999998</v>
      </c>
      <c r="O732">
        <v>0.04</v>
      </c>
      <c r="P732">
        <v>8.9999999999999993E-3</v>
      </c>
    </row>
    <row r="733" spans="1:16" x14ac:dyDescent="0.35">
      <c r="A733" s="2">
        <v>1.1611</v>
      </c>
      <c r="B733" s="2">
        <v>1</v>
      </c>
      <c r="C733" s="2">
        <v>4</v>
      </c>
      <c r="D733" s="2">
        <v>1</v>
      </c>
      <c r="E733" s="2">
        <v>0</v>
      </c>
      <c r="F733" s="2">
        <v>4</v>
      </c>
      <c r="G733" s="3">
        <v>13</v>
      </c>
      <c r="H733" s="2" t="s">
        <v>121</v>
      </c>
      <c r="I733" s="2">
        <v>3</v>
      </c>
      <c r="J733" s="6" t="s">
        <v>34</v>
      </c>
      <c r="K733" s="2">
        <v>6</v>
      </c>
      <c r="L733" s="2">
        <v>1</v>
      </c>
      <c r="M733" s="3" t="s">
        <v>344</v>
      </c>
      <c r="N733" s="2">
        <v>50.997999999999998</v>
      </c>
      <c r="O733">
        <v>0.04</v>
      </c>
      <c r="P733">
        <v>8.9999999999999993E-3</v>
      </c>
    </row>
    <row r="734" spans="1:16" x14ac:dyDescent="0.35">
      <c r="A734" s="2">
        <v>1.1611</v>
      </c>
      <c r="B734" s="2">
        <v>1</v>
      </c>
      <c r="C734" s="2">
        <v>4</v>
      </c>
      <c r="D734" s="2">
        <v>1</v>
      </c>
      <c r="E734" s="2">
        <v>0</v>
      </c>
      <c r="F734" s="2">
        <v>4</v>
      </c>
      <c r="G734" s="3">
        <v>13</v>
      </c>
      <c r="H734" s="3" t="s">
        <v>122</v>
      </c>
      <c r="I734" s="3">
        <v>4</v>
      </c>
      <c r="J734" s="7" t="s">
        <v>155</v>
      </c>
      <c r="K734" s="3">
        <v>1</v>
      </c>
      <c r="L734" s="3">
        <v>1</v>
      </c>
      <c r="M734" s="3" t="s">
        <v>270</v>
      </c>
      <c r="N734" s="3">
        <v>83.216999999999999</v>
      </c>
      <c r="O734">
        <v>0.16600000000000001</v>
      </c>
      <c r="P734">
        <v>4.0000000000000001E-3</v>
      </c>
    </row>
    <row r="735" spans="1:16" x14ac:dyDescent="0.35">
      <c r="A735" s="2">
        <v>1.1611</v>
      </c>
      <c r="B735" s="2">
        <v>1</v>
      </c>
      <c r="C735" s="2">
        <v>4</v>
      </c>
      <c r="D735" s="2">
        <v>1</v>
      </c>
      <c r="E735" s="2">
        <v>0</v>
      </c>
      <c r="F735" s="2">
        <v>4</v>
      </c>
      <c r="G735" s="3">
        <v>13</v>
      </c>
      <c r="H735" s="3" t="s">
        <v>122</v>
      </c>
      <c r="I735" s="3">
        <v>4</v>
      </c>
      <c r="J735" s="7" t="s">
        <v>155</v>
      </c>
      <c r="K735" s="3">
        <v>2</v>
      </c>
      <c r="L735" s="3">
        <v>1</v>
      </c>
      <c r="M735" s="3" t="s">
        <v>279</v>
      </c>
      <c r="N735" s="3">
        <v>83.216999999999999</v>
      </c>
      <c r="O735">
        <v>0.112</v>
      </c>
      <c r="P735">
        <v>2E-3</v>
      </c>
    </row>
    <row r="736" spans="1:16" x14ac:dyDescent="0.35">
      <c r="A736" s="2">
        <v>1.1611</v>
      </c>
      <c r="B736" s="2">
        <v>1</v>
      </c>
      <c r="C736" s="2">
        <v>4</v>
      </c>
      <c r="D736" s="2">
        <v>1</v>
      </c>
      <c r="E736" s="2">
        <v>0</v>
      </c>
      <c r="F736" s="2">
        <v>4</v>
      </c>
      <c r="G736" s="3">
        <v>13</v>
      </c>
      <c r="H736" s="3" t="s">
        <v>122</v>
      </c>
      <c r="I736" s="3">
        <v>4</v>
      </c>
      <c r="J736" s="7" t="s">
        <v>155</v>
      </c>
      <c r="K736" s="3">
        <v>3</v>
      </c>
      <c r="L736" s="3">
        <v>0</v>
      </c>
      <c r="M736" s="3" t="s">
        <v>290</v>
      </c>
      <c r="N736" s="3">
        <v>240.852</v>
      </c>
      <c r="O736">
        <v>0.19</v>
      </c>
      <c r="P736">
        <v>8.9999999999999993E-3</v>
      </c>
    </row>
    <row r="737" spans="1:16" x14ac:dyDescent="0.35">
      <c r="A737" s="2">
        <v>1.1611</v>
      </c>
      <c r="B737" s="2">
        <v>1</v>
      </c>
      <c r="C737" s="2">
        <v>4</v>
      </c>
      <c r="D737" s="2">
        <v>1</v>
      </c>
      <c r="E737" s="2">
        <v>0</v>
      </c>
      <c r="F737" s="2">
        <v>4</v>
      </c>
      <c r="G737" s="3">
        <v>13</v>
      </c>
      <c r="H737" s="3" t="s">
        <v>122</v>
      </c>
      <c r="I737" s="3">
        <v>4</v>
      </c>
      <c r="J737" s="7" t="s">
        <v>155</v>
      </c>
      <c r="K737" s="3">
        <v>4</v>
      </c>
      <c r="L737" s="3">
        <v>1</v>
      </c>
      <c r="M737" s="3" t="s">
        <v>329</v>
      </c>
      <c r="N737" s="3">
        <v>31.654</v>
      </c>
      <c r="O737">
        <v>0.12</v>
      </c>
      <c r="P737">
        <v>8.9999999999999993E-3</v>
      </c>
    </row>
    <row r="738" spans="1:16" x14ac:dyDescent="0.35">
      <c r="A738" s="2">
        <v>1.1611</v>
      </c>
      <c r="B738" s="2">
        <v>1</v>
      </c>
      <c r="C738" s="2">
        <v>4</v>
      </c>
      <c r="D738" s="2">
        <v>1</v>
      </c>
      <c r="E738" s="2">
        <v>0</v>
      </c>
      <c r="F738" s="2">
        <v>4</v>
      </c>
      <c r="G738" s="3">
        <v>13</v>
      </c>
      <c r="H738" s="3" t="s">
        <v>122</v>
      </c>
      <c r="I738" s="3">
        <v>4</v>
      </c>
      <c r="J738" s="7" t="s">
        <v>155</v>
      </c>
      <c r="K738" s="3">
        <v>5</v>
      </c>
      <c r="L738" s="3">
        <v>1</v>
      </c>
      <c r="M738" s="3" t="s">
        <v>329</v>
      </c>
      <c r="N738" s="3">
        <v>26.420999999999999</v>
      </c>
      <c r="O738">
        <v>0.12</v>
      </c>
      <c r="P738">
        <v>8.9999999999999993E-3</v>
      </c>
    </row>
    <row r="739" spans="1:16" x14ac:dyDescent="0.35">
      <c r="A739" s="2">
        <v>1.1611</v>
      </c>
      <c r="B739" s="2">
        <v>1</v>
      </c>
      <c r="C739" s="2">
        <v>4</v>
      </c>
      <c r="D739" s="2">
        <v>1</v>
      </c>
      <c r="E739" s="2">
        <v>0</v>
      </c>
      <c r="F739" s="2">
        <v>4</v>
      </c>
      <c r="G739" s="3">
        <v>13</v>
      </c>
      <c r="H739" s="3" t="s">
        <v>122</v>
      </c>
      <c r="I739" s="3">
        <v>4</v>
      </c>
      <c r="J739" s="7" t="s">
        <v>155</v>
      </c>
      <c r="K739" s="3">
        <v>6</v>
      </c>
      <c r="L739" s="3">
        <v>1</v>
      </c>
      <c r="M739" s="3" t="s">
        <v>297</v>
      </c>
      <c r="N739" s="3">
        <v>26.420999999999999</v>
      </c>
      <c r="O739">
        <v>0.15</v>
      </c>
      <c r="P739">
        <v>2.1000000000000001E-2</v>
      </c>
    </row>
    <row r="740" spans="1:16" x14ac:dyDescent="0.35">
      <c r="A740" s="2">
        <v>1.1611</v>
      </c>
      <c r="B740" s="2">
        <v>1</v>
      </c>
      <c r="C740" s="2">
        <v>4</v>
      </c>
      <c r="D740" s="2">
        <v>1</v>
      </c>
      <c r="E740" s="2">
        <v>0</v>
      </c>
      <c r="F740" s="2">
        <v>4</v>
      </c>
      <c r="G740" s="3">
        <v>13</v>
      </c>
      <c r="H740" s="2" t="s">
        <v>123</v>
      </c>
      <c r="I740" s="2">
        <v>5</v>
      </c>
      <c r="J740" s="6" t="s">
        <v>40</v>
      </c>
      <c r="K740" s="2">
        <v>1</v>
      </c>
      <c r="L740" s="2">
        <v>0</v>
      </c>
      <c r="M740" s="3" t="s">
        <v>279</v>
      </c>
      <c r="N740" s="2">
        <v>1150.6849999999999</v>
      </c>
      <c r="O740">
        <v>0.112</v>
      </c>
      <c r="P740">
        <v>2E-3</v>
      </c>
    </row>
    <row r="741" spans="1:16" x14ac:dyDescent="0.35">
      <c r="A741" s="2">
        <v>1.1611</v>
      </c>
      <c r="B741" s="2">
        <v>1</v>
      </c>
      <c r="C741" s="2">
        <v>4</v>
      </c>
      <c r="D741" s="2">
        <v>1</v>
      </c>
      <c r="E741" s="2">
        <v>0</v>
      </c>
      <c r="F741" s="2">
        <v>4</v>
      </c>
      <c r="G741" s="3">
        <v>13</v>
      </c>
      <c r="H741" s="2" t="s">
        <v>123</v>
      </c>
      <c r="I741" s="2">
        <v>5</v>
      </c>
      <c r="J741" s="6" t="s">
        <v>40</v>
      </c>
      <c r="K741" s="2">
        <v>2</v>
      </c>
      <c r="L741" s="2">
        <v>1</v>
      </c>
      <c r="M741" s="3" t="s">
        <v>272</v>
      </c>
      <c r="N741" s="2">
        <v>160.124</v>
      </c>
      <c r="O741">
        <v>5.0000000000000001E-3</v>
      </c>
      <c r="P741">
        <v>1.4E-2</v>
      </c>
    </row>
    <row r="742" spans="1:16" x14ac:dyDescent="0.35">
      <c r="A742" s="2">
        <v>1.1611</v>
      </c>
      <c r="B742" s="2">
        <v>1</v>
      </c>
      <c r="C742" s="2">
        <v>4</v>
      </c>
      <c r="D742" s="2">
        <v>1</v>
      </c>
      <c r="E742" s="2">
        <v>0</v>
      </c>
      <c r="F742" s="2">
        <v>4</v>
      </c>
      <c r="G742" s="3">
        <v>13</v>
      </c>
      <c r="H742" s="2" t="s">
        <v>123</v>
      </c>
      <c r="I742" s="2">
        <v>5</v>
      </c>
      <c r="J742" s="6" t="s">
        <v>40</v>
      </c>
      <c r="K742" s="2">
        <v>3</v>
      </c>
      <c r="L742" s="2">
        <v>1</v>
      </c>
      <c r="M742" s="3" t="s">
        <v>334</v>
      </c>
      <c r="N742" s="2">
        <v>21.954999999999998</v>
      </c>
      <c r="O742">
        <v>0.06</v>
      </c>
      <c r="P742">
        <v>2.4E-2</v>
      </c>
    </row>
    <row r="743" spans="1:16" x14ac:dyDescent="0.35">
      <c r="A743" s="2">
        <v>1.1611</v>
      </c>
      <c r="B743" s="2">
        <v>1</v>
      </c>
      <c r="C743" s="2">
        <v>4</v>
      </c>
      <c r="D743" s="2">
        <v>1</v>
      </c>
      <c r="E743" s="2">
        <v>0</v>
      </c>
      <c r="F743" s="2">
        <v>4</v>
      </c>
      <c r="G743" s="3">
        <v>13</v>
      </c>
      <c r="H743" s="2" t="s">
        <v>123</v>
      </c>
      <c r="I743" s="2">
        <v>5</v>
      </c>
      <c r="J743" s="6" t="s">
        <v>40</v>
      </c>
      <c r="K743" s="2">
        <v>4</v>
      </c>
      <c r="L743" s="2">
        <v>1</v>
      </c>
      <c r="M743" s="3" t="s">
        <v>334</v>
      </c>
      <c r="N743" s="2">
        <v>21.954999999999998</v>
      </c>
      <c r="O743">
        <v>0.06</v>
      </c>
      <c r="P743">
        <v>2.4E-2</v>
      </c>
    </row>
    <row r="744" spans="1:16" x14ac:dyDescent="0.35">
      <c r="A744" s="2">
        <v>1.1611</v>
      </c>
      <c r="B744" s="2">
        <v>1</v>
      </c>
      <c r="C744" s="2">
        <v>4</v>
      </c>
      <c r="D744" s="2">
        <v>1</v>
      </c>
      <c r="E744" s="2">
        <v>0</v>
      </c>
      <c r="F744" s="2">
        <v>4</v>
      </c>
      <c r="G744" s="3">
        <v>13</v>
      </c>
      <c r="H744" s="2" t="s">
        <v>123</v>
      </c>
      <c r="I744" s="2">
        <v>5</v>
      </c>
      <c r="J744" s="6" t="s">
        <v>40</v>
      </c>
      <c r="K744" s="2">
        <v>5</v>
      </c>
      <c r="L744" s="2">
        <v>1</v>
      </c>
      <c r="M744" s="3" t="s">
        <v>334</v>
      </c>
      <c r="N744" s="2">
        <v>45.619</v>
      </c>
      <c r="O744">
        <v>0.06</v>
      </c>
      <c r="P744">
        <v>2.4E-2</v>
      </c>
    </row>
    <row r="745" spans="1:16" x14ac:dyDescent="0.35">
      <c r="A745" s="2">
        <v>1.1611</v>
      </c>
      <c r="B745" s="2">
        <v>1</v>
      </c>
      <c r="C745" s="2">
        <v>4</v>
      </c>
      <c r="D745" s="2">
        <v>1</v>
      </c>
      <c r="E745" s="2">
        <v>0</v>
      </c>
      <c r="F745" s="2">
        <v>4</v>
      </c>
      <c r="G745" s="3">
        <v>13</v>
      </c>
      <c r="H745" s="2" t="s">
        <v>123</v>
      </c>
      <c r="I745" s="2">
        <v>5</v>
      </c>
      <c r="J745" s="6" t="s">
        <v>40</v>
      </c>
      <c r="K745" s="2">
        <v>6</v>
      </c>
      <c r="L745" s="2">
        <v>1</v>
      </c>
      <c r="M745" s="3" t="s">
        <v>334</v>
      </c>
      <c r="N745" s="2">
        <v>45.619</v>
      </c>
      <c r="O745">
        <v>0.06</v>
      </c>
      <c r="P745">
        <v>2.4E-2</v>
      </c>
    </row>
    <row r="746" spans="1:16" x14ac:dyDescent="0.35">
      <c r="A746" s="2">
        <v>1.1611</v>
      </c>
      <c r="B746" s="2">
        <v>1</v>
      </c>
      <c r="C746" s="2">
        <v>4</v>
      </c>
      <c r="D746" s="2">
        <v>1</v>
      </c>
      <c r="E746" s="2">
        <v>0</v>
      </c>
      <c r="F746" s="2">
        <v>4</v>
      </c>
      <c r="G746" s="3">
        <v>13</v>
      </c>
      <c r="H746" s="3" t="s">
        <v>124</v>
      </c>
      <c r="I746" s="3">
        <v>6</v>
      </c>
      <c r="J746" s="7" t="s">
        <v>156</v>
      </c>
      <c r="K746" s="3">
        <v>1</v>
      </c>
      <c r="L746" s="3">
        <v>1</v>
      </c>
      <c r="M746" s="3" t="s">
        <v>270</v>
      </c>
      <c r="N746" s="3">
        <v>156.96600000000001</v>
      </c>
      <c r="O746">
        <v>0.16600000000000001</v>
      </c>
      <c r="P746">
        <v>4.0000000000000001E-3</v>
      </c>
    </row>
    <row r="747" spans="1:16" x14ac:dyDescent="0.35">
      <c r="A747" s="2">
        <v>1.1611</v>
      </c>
      <c r="B747" s="2">
        <v>1</v>
      </c>
      <c r="C747" s="2">
        <v>4</v>
      </c>
      <c r="D747" s="2">
        <v>1</v>
      </c>
      <c r="E747" s="2">
        <v>0</v>
      </c>
      <c r="F747" s="2">
        <v>4</v>
      </c>
      <c r="G747" s="3">
        <v>13</v>
      </c>
      <c r="H747" s="3" t="s">
        <v>124</v>
      </c>
      <c r="I747" s="3">
        <v>6</v>
      </c>
      <c r="J747" s="7" t="s">
        <v>156</v>
      </c>
      <c r="K747" s="3">
        <v>2</v>
      </c>
      <c r="L747" s="3">
        <v>1</v>
      </c>
      <c r="M747" s="3" t="s">
        <v>274</v>
      </c>
      <c r="N747" s="3">
        <v>156.96600000000001</v>
      </c>
      <c r="O747">
        <v>0.13</v>
      </c>
      <c r="P747">
        <v>5.4000000000000003E-3</v>
      </c>
    </row>
    <row r="748" spans="1:16" x14ac:dyDescent="0.35">
      <c r="A748" s="2">
        <v>1.1611</v>
      </c>
      <c r="B748" s="2">
        <v>1</v>
      </c>
      <c r="C748" s="2">
        <v>4</v>
      </c>
      <c r="D748" s="2">
        <v>1</v>
      </c>
      <c r="E748" s="2">
        <v>0</v>
      </c>
      <c r="F748" s="2">
        <v>4</v>
      </c>
      <c r="G748" s="3">
        <v>13</v>
      </c>
      <c r="H748" s="3" t="s">
        <v>124</v>
      </c>
      <c r="I748" s="3">
        <v>6</v>
      </c>
      <c r="J748" s="7" t="s">
        <v>156</v>
      </c>
      <c r="K748" s="3">
        <v>3</v>
      </c>
      <c r="L748" s="3">
        <v>1</v>
      </c>
      <c r="M748" s="3" t="s">
        <v>353</v>
      </c>
      <c r="N748" s="3">
        <v>72.510000000000005</v>
      </c>
      <c r="O748">
        <v>0.9</v>
      </c>
      <c r="P748">
        <v>8.0000000000000002E-3</v>
      </c>
    </row>
    <row r="749" spans="1:16" x14ac:dyDescent="0.35">
      <c r="A749" s="2">
        <v>1.1611</v>
      </c>
      <c r="B749" s="2">
        <v>1</v>
      </c>
      <c r="C749" s="2">
        <v>4</v>
      </c>
      <c r="D749" s="2">
        <v>1</v>
      </c>
      <c r="E749" s="2">
        <v>0</v>
      </c>
      <c r="F749" s="2">
        <v>4</v>
      </c>
      <c r="G749" s="3">
        <v>13</v>
      </c>
      <c r="H749" s="3" t="s">
        <v>124</v>
      </c>
      <c r="I749" s="3">
        <v>6</v>
      </c>
      <c r="J749" s="7" t="s">
        <v>156</v>
      </c>
      <c r="K749" s="3">
        <v>4</v>
      </c>
      <c r="L749" s="3">
        <v>1</v>
      </c>
      <c r="M749" s="3" t="s">
        <v>315</v>
      </c>
      <c r="N749" s="3">
        <v>32.404000000000003</v>
      </c>
      <c r="O749">
        <v>0.62</v>
      </c>
      <c r="P749">
        <v>3.3000000000000002E-2</v>
      </c>
    </row>
    <row r="750" spans="1:16" x14ac:dyDescent="0.35">
      <c r="A750" s="2">
        <v>1.1611</v>
      </c>
      <c r="B750" s="2">
        <v>1</v>
      </c>
      <c r="C750" s="2">
        <v>4</v>
      </c>
      <c r="D750" s="2">
        <v>1</v>
      </c>
      <c r="E750" s="2">
        <v>0</v>
      </c>
      <c r="F750" s="2">
        <v>4</v>
      </c>
      <c r="G750" s="3">
        <v>13</v>
      </c>
      <c r="H750" s="3" t="s">
        <v>124</v>
      </c>
      <c r="I750" s="3">
        <v>6</v>
      </c>
      <c r="J750" s="7" t="s">
        <v>156</v>
      </c>
      <c r="K750" s="3">
        <v>5</v>
      </c>
      <c r="L750" s="3">
        <v>1</v>
      </c>
      <c r="M750" s="3" t="s">
        <v>289</v>
      </c>
      <c r="N750" s="3">
        <v>32.404000000000003</v>
      </c>
      <c r="O750">
        <v>0.27</v>
      </c>
      <c r="P750">
        <v>4.5999999999999999E-2</v>
      </c>
    </row>
    <row r="751" spans="1:16" x14ac:dyDescent="0.35">
      <c r="A751" s="2">
        <v>1.1611</v>
      </c>
      <c r="B751" s="2">
        <v>1</v>
      </c>
      <c r="C751" s="2">
        <v>4</v>
      </c>
      <c r="D751" s="2">
        <v>1</v>
      </c>
      <c r="E751" s="2">
        <v>0</v>
      </c>
      <c r="F751" s="2">
        <v>4</v>
      </c>
      <c r="G751" s="3">
        <v>13</v>
      </c>
      <c r="H751" s="3" t="s">
        <v>124</v>
      </c>
      <c r="I751" s="3">
        <v>6</v>
      </c>
      <c r="J751" s="7" t="s">
        <v>156</v>
      </c>
      <c r="K751" s="3">
        <v>6</v>
      </c>
      <c r="L751" s="3">
        <v>1</v>
      </c>
      <c r="M751" s="3" t="s">
        <v>289</v>
      </c>
      <c r="N751" s="3">
        <v>56.081000000000003</v>
      </c>
      <c r="O751">
        <v>0.27</v>
      </c>
      <c r="P751">
        <v>4.5999999999999999E-2</v>
      </c>
    </row>
    <row r="752" spans="1:16" x14ac:dyDescent="0.35">
      <c r="A752" s="2">
        <v>1.1611</v>
      </c>
      <c r="B752" s="2">
        <v>1</v>
      </c>
      <c r="C752" s="2">
        <v>4</v>
      </c>
      <c r="D752" s="2">
        <v>1</v>
      </c>
      <c r="E752" s="2">
        <v>0</v>
      </c>
      <c r="F752" s="2">
        <v>4</v>
      </c>
      <c r="G752" s="3">
        <v>13</v>
      </c>
      <c r="H752" s="2" t="s">
        <v>125</v>
      </c>
      <c r="I752" s="2">
        <v>7</v>
      </c>
      <c r="J752" s="6" t="s">
        <v>157</v>
      </c>
      <c r="K752" s="2">
        <v>1</v>
      </c>
      <c r="L752" s="2">
        <v>0</v>
      </c>
      <c r="M752" s="3" t="s">
        <v>270</v>
      </c>
      <c r="N752" s="2">
        <v>417.14600000000002</v>
      </c>
      <c r="O752">
        <v>0.16600000000000001</v>
      </c>
      <c r="P752">
        <v>4.0000000000000001E-3</v>
      </c>
    </row>
    <row r="753" spans="1:16" x14ac:dyDescent="0.35">
      <c r="A753" s="2">
        <v>1.1611</v>
      </c>
      <c r="B753" s="2">
        <v>1</v>
      </c>
      <c r="C753" s="2">
        <v>4</v>
      </c>
      <c r="D753" s="2">
        <v>1</v>
      </c>
      <c r="E753" s="2">
        <v>0</v>
      </c>
      <c r="F753" s="2">
        <v>4</v>
      </c>
      <c r="G753" s="3">
        <v>13</v>
      </c>
      <c r="H753" s="2" t="s">
        <v>125</v>
      </c>
      <c r="I753" s="2">
        <v>7</v>
      </c>
      <c r="J753" s="6" t="s">
        <v>157</v>
      </c>
      <c r="K753" s="2">
        <v>2</v>
      </c>
      <c r="L753" s="2">
        <v>0</v>
      </c>
      <c r="M753" s="3" t="s">
        <v>292</v>
      </c>
      <c r="N753" s="2">
        <v>417.14600000000002</v>
      </c>
      <c r="O753">
        <v>0.12</v>
      </c>
      <c r="P753">
        <v>3.3999999999999998E-3</v>
      </c>
    </row>
    <row r="754" spans="1:16" x14ac:dyDescent="0.35">
      <c r="A754" s="2">
        <v>1.1611</v>
      </c>
      <c r="B754" s="2">
        <v>1</v>
      </c>
      <c r="C754" s="2">
        <v>4</v>
      </c>
      <c r="D754" s="2">
        <v>1</v>
      </c>
      <c r="E754" s="2">
        <v>0</v>
      </c>
      <c r="F754" s="2">
        <v>4</v>
      </c>
      <c r="G754" s="3">
        <v>13</v>
      </c>
      <c r="H754" s="2" t="s">
        <v>125</v>
      </c>
      <c r="I754" s="2">
        <v>7</v>
      </c>
      <c r="J754" s="6" t="s">
        <v>157</v>
      </c>
      <c r="K754" s="2">
        <v>3</v>
      </c>
      <c r="L754" s="2">
        <v>1</v>
      </c>
      <c r="M754" s="3" t="s">
        <v>297</v>
      </c>
      <c r="N754" s="2">
        <v>32.1</v>
      </c>
      <c r="O754">
        <v>0.15</v>
      </c>
      <c r="P754">
        <v>2.1000000000000001E-2</v>
      </c>
    </row>
    <row r="755" spans="1:16" x14ac:dyDescent="0.35">
      <c r="A755" s="2">
        <v>1.1611</v>
      </c>
      <c r="B755" s="2">
        <v>1</v>
      </c>
      <c r="C755" s="2">
        <v>4</v>
      </c>
      <c r="D755" s="2">
        <v>1</v>
      </c>
      <c r="E755" s="2">
        <v>0</v>
      </c>
      <c r="F755" s="2">
        <v>4</v>
      </c>
      <c r="G755" s="3">
        <v>13</v>
      </c>
      <c r="H755" s="2" t="s">
        <v>125</v>
      </c>
      <c r="I755" s="2">
        <v>7</v>
      </c>
      <c r="J755" s="6" t="s">
        <v>157</v>
      </c>
      <c r="K755" s="2">
        <v>4</v>
      </c>
      <c r="L755" s="2">
        <v>1</v>
      </c>
      <c r="M755" s="3" t="s">
        <v>297</v>
      </c>
      <c r="N755" s="2">
        <v>32.1</v>
      </c>
      <c r="O755">
        <v>0.15</v>
      </c>
      <c r="P755">
        <v>2.1000000000000001E-2</v>
      </c>
    </row>
    <row r="756" spans="1:16" x14ac:dyDescent="0.35">
      <c r="A756" s="2">
        <v>1.1611</v>
      </c>
      <c r="B756" s="2">
        <v>1</v>
      </c>
      <c r="C756" s="2">
        <v>4</v>
      </c>
      <c r="D756" s="2">
        <v>1</v>
      </c>
      <c r="E756" s="2">
        <v>0</v>
      </c>
      <c r="F756" s="2">
        <v>4</v>
      </c>
      <c r="G756" s="3">
        <v>13</v>
      </c>
      <c r="H756" s="2" t="s">
        <v>125</v>
      </c>
      <c r="I756" s="2">
        <v>7</v>
      </c>
      <c r="J756" s="6" t="s">
        <v>157</v>
      </c>
      <c r="K756" s="2">
        <v>5</v>
      </c>
      <c r="L756" s="2">
        <v>1</v>
      </c>
      <c r="M756" s="3" t="s">
        <v>331</v>
      </c>
      <c r="N756" s="2">
        <v>25.731000000000002</v>
      </c>
      <c r="O756">
        <v>0.01</v>
      </c>
      <c r="P756">
        <v>1.2999999999999999E-2</v>
      </c>
    </row>
    <row r="757" spans="1:16" x14ac:dyDescent="0.35">
      <c r="A757" s="2">
        <v>1.1611</v>
      </c>
      <c r="B757" s="2">
        <v>1</v>
      </c>
      <c r="C757" s="2">
        <v>4</v>
      </c>
      <c r="D757" s="2">
        <v>1</v>
      </c>
      <c r="E757" s="2">
        <v>0</v>
      </c>
      <c r="F757" s="2">
        <v>4</v>
      </c>
      <c r="G757" s="3">
        <v>13</v>
      </c>
      <c r="H757" s="2" t="s">
        <v>125</v>
      </c>
      <c r="I757" s="2">
        <v>7</v>
      </c>
      <c r="J757" s="6" t="s">
        <v>157</v>
      </c>
      <c r="K757" s="2">
        <v>6</v>
      </c>
      <c r="L757" s="2">
        <v>1</v>
      </c>
      <c r="M757" s="3" t="s">
        <v>331</v>
      </c>
      <c r="N757" s="2">
        <v>25.731000000000002</v>
      </c>
      <c r="O757">
        <v>0.01</v>
      </c>
      <c r="P757">
        <v>1.2999999999999999E-2</v>
      </c>
    </row>
    <row r="758" spans="1:16" x14ac:dyDescent="0.35">
      <c r="A758" s="2">
        <v>1.1611</v>
      </c>
      <c r="B758" s="2">
        <v>1</v>
      </c>
      <c r="C758" s="2">
        <v>4</v>
      </c>
      <c r="D758" s="2">
        <v>1</v>
      </c>
      <c r="E758" s="2">
        <v>0</v>
      </c>
      <c r="F758" s="2">
        <v>4</v>
      </c>
      <c r="G758" s="3">
        <v>13</v>
      </c>
      <c r="H758" s="3" t="s">
        <v>126</v>
      </c>
      <c r="I758" s="3">
        <v>8</v>
      </c>
      <c r="J758" s="7" t="s">
        <v>169</v>
      </c>
      <c r="K758" s="3">
        <v>1</v>
      </c>
      <c r="L758" s="3">
        <v>0</v>
      </c>
      <c r="M758" s="3" t="s">
        <v>279</v>
      </c>
      <c r="N758" s="3">
        <v>1152.58</v>
      </c>
      <c r="O758">
        <v>0.112</v>
      </c>
      <c r="P758">
        <v>2E-3</v>
      </c>
    </row>
    <row r="759" spans="1:16" x14ac:dyDescent="0.35">
      <c r="A759" s="2">
        <v>1.1611</v>
      </c>
      <c r="B759" s="2">
        <v>1</v>
      </c>
      <c r="C759" s="2">
        <v>4</v>
      </c>
      <c r="D759" s="2">
        <v>1</v>
      </c>
      <c r="E759" s="2">
        <v>0</v>
      </c>
      <c r="F759" s="2">
        <v>4</v>
      </c>
      <c r="G759" s="3">
        <v>13</v>
      </c>
      <c r="H759" s="3" t="s">
        <v>126</v>
      </c>
      <c r="I759" s="3">
        <v>8</v>
      </c>
      <c r="J759" s="7" t="s">
        <v>169</v>
      </c>
      <c r="K759" s="3">
        <v>2</v>
      </c>
      <c r="L759" s="3">
        <v>1</v>
      </c>
      <c r="M759" s="3" t="s">
        <v>272</v>
      </c>
      <c r="N759" s="3">
        <v>28.539000000000001</v>
      </c>
      <c r="O759">
        <v>5.0000000000000001E-3</v>
      </c>
      <c r="P759">
        <v>1.4E-2</v>
      </c>
    </row>
    <row r="760" spans="1:16" x14ac:dyDescent="0.35">
      <c r="A760" s="2">
        <v>1.1611</v>
      </c>
      <c r="B760" s="2">
        <v>1</v>
      </c>
      <c r="C760" s="2">
        <v>4</v>
      </c>
      <c r="D760" s="2">
        <v>1</v>
      </c>
      <c r="E760" s="2">
        <v>0</v>
      </c>
      <c r="F760" s="2">
        <v>4</v>
      </c>
      <c r="G760" s="3">
        <v>13</v>
      </c>
      <c r="H760" s="3" t="s">
        <v>126</v>
      </c>
      <c r="I760" s="3">
        <v>8</v>
      </c>
      <c r="J760" s="7" t="s">
        <v>169</v>
      </c>
      <c r="K760" s="3">
        <v>3</v>
      </c>
      <c r="L760" s="3">
        <v>1</v>
      </c>
      <c r="M760" s="3" t="s">
        <v>272</v>
      </c>
      <c r="N760" s="3">
        <v>28.539000000000001</v>
      </c>
      <c r="O760">
        <v>5.0000000000000001E-3</v>
      </c>
      <c r="P760">
        <v>1.4E-2</v>
      </c>
    </row>
    <row r="761" spans="1:16" x14ac:dyDescent="0.35">
      <c r="A761" s="2">
        <v>1.1611</v>
      </c>
      <c r="B761" s="2">
        <v>1</v>
      </c>
      <c r="C761" s="2">
        <v>4</v>
      </c>
      <c r="D761" s="2">
        <v>1</v>
      </c>
      <c r="E761" s="2">
        <v>0</v>
      </c>
      <c r="F761" s="2">
        <v>4</v>
      </c>
      <c r="G761" s="3">
        <v>13</v>
      </c>
      <c r="H761" s="3" t="s">
        <v>126</v>
      </c>
      <c r="I761" s="3">
        <v>8</v>
      </c>
      <c r="J761" s="7" t="s">
        <v>169</v>
      </c>
      <c r="K761" s="3">
        <v>4</v>
      </c>
      <c r="L761" s="3">
        <v>1</v>
      </c>
      <c r="M761" s="3" t="s">
        <v>333</v>
      </c>
      <c r="N761" s="3">
        <v>41.125</v>
      </c>
      <c r="O761">
        <v>0.12</v>
      </c>
      <c r="P761">
        <v>3.1E-2</v>
      </c>
    </row>
    <row r="762" spans="1:16" x14ac:dyDescent="0.35">
      <c r="A762" s="2">
        <v>1.1611</v>
      </c>
      <c r="B762" s="2">
        <v>1</v>
      </c>
      <c r="C762" s="2">
        <v>4</v>
      </c>
      <c r="D762" s="2">
        <v>1</v>
      </c>
      <c r="E762" s="2">
        <v>0</v>
      </c>
      <c r="F762" s="2">
        <v>4</v>
      </c>
      <c r="G762" s="3">
        <v>13</v>
      </c>
      <c r="H762" s="3" t="s">
        <v>126</v>
      </c>
      <c r="I762" s="3">
        <v>8</v>
      </c>
      <c r="J762" s="7" t="s">
        <v>169</v>
      </c>
      <c r="K762" s="3">
        <v>5</v>
      </c>
      <c r="L762" s="3">
        <v>1</v>
      </c>
      <c r="M762" s="3" t="s">
        <v>333</v>
      </c>
      <c r="N762" s="3">
        <v>51.561</v>
      </c>
      <c r="O762">
        <v>0.12</v>
      </c>
      <c r="P762">
        <v>3.1E-2</v>
      </c>
    </row>
    <row r="763" spans="1:16" x14ac:dyDescent="0.35">
      <c r="A763" s="2">
        <v>1.1611</v>
      </c>
      <c r="B763" s="2">
        <v>1</v>
      </c>
      <c r="C763" s="2">
        <v>4</v>
      </c>
      <c r="D763" s="2">
        <v>1</v>
      </c>
      <c r="E763" s="2">
        <v>0</v>
      </c>
      <c r="F763" s="2">
        <v>4</v>
      </c>
      <c r="G763" s="3">
        <v>13</v>
      </c>
      <c r="H763" s="3" t="s">
        <v>126</v>
      </c>
      <c r="I763" s="3">
        <v>8</v>
      </c>
      <c r="J763" s="7" t="s">
        <v>169</v>
      </c>
      <c r="K763" s="3">
        <v>6</v>
      </c>
      <c r="L763" s="3">
        <v>0</v>
      </c>
      <c r="M763" s="3" t="s">
        <v>315</v>
      </c>
      <c r="N763" s="3">
        <v>327.81700000000001</v>
      </c>
      <c r="O763">
        <v>0.62</v>
      </c>
      <c r="P763">
        <v>3.3000000000000002E-2</v>
      </c>
    </row>
    <row r="764" spans="1:16" x14ac:dyDescent="0.35">
      <c r="A764" s="2">
        <v>1.1611</v>
      </c>
      <c r="B764" s="2">
        <v>1</v>
      </c>
      <c r="C764" s="2">
        <v>4</v>
      </c>
      <c r="D764" s="2">
        <v>1</v>
      </c>
      <c r="E764" s="2">
        <v>0</v>
      </c>
      <c r="F764" s="2">
        <v>4</v>
      </c>
      <c r="G764" s="3">
        <v>13</v>
      </c>
      <c r="H764" s="2" t="s">
        <v>127</v>
      </c>
      <c r="I764" s="2">
        <v>9</v>
      </c>
      <c r="J764" s="6" t="s">
        <v>159</v>
      </c>
      <c r="K764" s="2">
        <v>1</v>
      </c>
      <c r="L764" s="2">
        <v>0</v>
      </c>
      <c r="M764" s="3" t="s">
        <v>270</v>
      </c>
      <c r="N764" s="2">
        <v>546.51099999999997</v>
      </c>
      <c r="O764">
        <v>0.16600000000000001</v>
      </c>
      <c r="P764">
        <v>4.0000000000000001E-3</v>
      </c>
    </row>
    <row r="765" spans="1:16" x14ac:dyDescent="0.35">
      <c r="A765" s="2">
        <v>1.1611</v>
      </c>
      <c r="B765" s="2">
        <v>1</v>
      </c>
      <c r="C765" s="2">
        <v>4</v>
      </c>
      <c r="D765" s="2">
        <v>1</v>
      </c>
      <c r="E765" s="2">
        <v>0</v>
      </c>
      <c r="F765" s="2">
        <v>4</v>
      </c>
      <c r="G765" s="3">
        <v>13</v>
      </c>
      <c r="H765" s="2" t="s">
        <v>127</v>
      </c>
      <c r="I765" s="2">
        <v>9</v>
      </c>
      <c r="J765" s="6" t="s">
        <v>159</v>
      </c>
      <c r="K765" s="2">
        <v>2</v>
      </c>
      <c r="L765" s="2">
        <v>1</v>
      </c>
      <c r="M765" s="3" t="s">
        <v>320</v>
      </c>
      <c r="N765" s="2">
        <v>32.447000000000003</v>
      </c>
      <c r="O765">
        <v>9.2999999999999999E-2</v>
      </c>
      <c r="P765">
        <v>1.9E-3</v>
      </c>
    </row>
    <row r="766" spans="1:16" x14ac:dyDescent="0.35">
      <c r="A766" s="2">
        <v>1.1611</v>
      </c>
      <c r="B766" s="2">
        <v>1</v>
      </c>
      <c r="C766" s="2">
        <v>4</v>
      </c>
      <c r="D766" s="2">
        <v>1</v>
      </c>
      <c r="E766" s="2">
        <v>0</v>
      </c>
      <c r="F766" s="2">
        <v>4</v>
      </c>
      <c r="G766" s="3">
        <v>13</v>
      </c>
      <c r="H766" s="2" t="s">
        <v>127</v>
      </c>
      <c r="I766" s="2">
        <v>9</v>
      </c>
      <c r="J766" s="6" t="s">
        <v>159</v>
      </c>
      <c r="K766" s="2">
        <v>3</v>
      </c>
      <c r="L766" s="2">
        <v>1</v>
      </c>
      <c r="M766" s="3" t="s">
        <v>275</v>
      </c>
      <c r="N766" s="2">
        <v>27.545999999999999</v>
      </c>
      <c r="O766">
        <v>6.5000000000000002E-2</v>
      </c>
      <c r="P766">
        <v>1.1000000000000001E-3</v>
      </c>
    </row>
    <row r="767" spans="1:16" x14ac:dyDescent="0.35">
      <c r="A767" s="2">
        <v>1.1611</v>
      </c>
      <c r="B767" s="2">
        <v>1</v>
      </c>
      <c r="C767" s="2">
        <v>4</v>
      </c>
      <c r="D767" s="2">
        <v>1</v>
      </c>
      <c r="E767" s="2">
        <v>0</v>
      </c>
      <c r="F767" s="2">
        <v>4</v>
      </c>
      <c r="G767" s="3">
        <v>13</v>
      </c>
      <c r="H767" s="2" t="s">
        <v>127</v>
      </c>
      <c r="I767" s="2">
        <v>9</v>
      </c>
      <c r="J767" s="6" t="s">
        <v>159</v>
      </c>
      <c r="K767" s="2">
        <v>4</v>
      </c>
      <c r="L767" s="2">
        <v>1</v>
      </c>
      <c r="M767" s="3" t="s">
        <v>275</v>
      </c>
      <c r="N767" s="2">
        <v>19.294</v>
      </c>
      <c r="O767">
        <v>6.5000000000000002E-2</v>
      </c>
      <c r="P767">
        <v>1.1000000000000001E-3</v>
      </c>
    </row>
    <row r="768" spans="1:16" x14ac:dyDescent="0.35">
      <c r="A768" s="2">
        <v>1.1611</v>
      </c>
      <c r="B768" s="2">
        <v>1</v>
      </c>
      <c r="C768" s="2">
        <v>4</v>
      </c>
      <c r="D768" s="2">
        <v>1</v>
      </c>
      <c r="E768" s="2">
        <v>0</v>
      </c>
      <c r="F768" s="2">
        <v>4</v>
      </c>
      <c r="G768" s="3">
        <v>13</v>
      </c>
      <c r="H768" s="2" t="s">
        <v>127</v>
      </c>
      <c r="I768" s="2">
        <v>9</v>
      </c>
      <c r="J768" s="6" t="s">
        <v>159</v>
      </c>
      <c r="K768" s="2">
        <v>5</v>
      </c>
      <c r="L768" s="2">
        <v>1</v>
      </c>
      <c r="M768" s="3" t="s">
        <v>275</v>
      </c>
      <c r="N768" s="2">
        <v>19.294</v>
      </c>
      <c r="O768">
        <v>6.5000000000000002E-2</v>
      </c>
      <c r="P768">
        <v>1.1000000000000001E-3</v>
      </c>
    </row>
    <row r="769" spans="1:16" x14ac:dyDescent="0.35">
      <c r="A769" s="2">
        <v>1.1611</v>
      </c>
      <c r="B769" s="2">
        <v>1</v>
      </c>
      <c r="C769" s="2">
        <v>4</v>
      </c>
      <c r="D769" s="2">
        <v>1</v>
      </c>
      <c r="E769" s="2">
        <v>0</v>
      </c>
      <c r="F769" s="2">
        <v>4</v>
      </c>
      <c r="G769" s="3">
        <v>13</v>
      </c>
      <c r="H769" s="2" t="s">
        <v>127</v>
      </c>
      <c r="I769" s="2">
        <v>9</v>
      </c>
      <c r="J769" s="6" t="s">
        <v>159</v>
      </c>
      <c r="K769" s="2">
        <v>6</v>
      </c>
      <c r="L769" s="2">
        <v>1</v>
      </c>
      <c r="M769" s="3" t="s">
        <v>307</v>
      </c>
      <c r="N769" s="2">
        <v>135.14400000000001</v>
      </c>
      <c r="O769">
        <v>0.13</v>
      </c>
      <c r="P769">
        <v>2.0999999999999999E-3</v>
      </c>
    </row>
    <row r="770" spans="1:16" x14ac:dyDescent="0.35">
      <c r="A770" s="2">
        <v>1.1611</v>
      </c>
      <c r="B770" s="2">
        <v>1</v>
      </c>
      <c r="C770" s="2">
        <v>4</v>
      </c>
      <c r="D770" s="2">
        <v>1</v>
      </c>
      <c r="E770" s="2">
        <v>0</v>
      </c>
      <c r="F770" s="2">
        <v>4</v>
      </c>
      <c r="G770" s="3">
        <v>13</v>
      </c>
      <c r="H770" s="3" t="s">
        <v>128</v>
      </c>
      <c r="I770" s="3">
        <v>10</v>
      </c>
      <c r="J770" s="7" t="s">
        <v>160</v>
      </c>
      <c r="K770" s="3">
        <v>1</v>
      </c>
      <c r="L770" s="3">
        <v>1</v>
      </c>
      <c r="M770" s="3" t="s">
        <v>270</v>
      </c>
      <c r="N770" s="3">
        <v>139.19300000000001</v>
      </c>
      <c r="O770">
        <v>0.16600000000000001</v>
      </c>
      <c r="P770">
        <v>4.0000000000000001E-3</v>
      </c>
    </row>
    <row r="771" spans="1:16" x14ac:dyDescent="0.35">
      <c r="A771" s="2">
        <v>1.1611</v>
      </c>
      <c r="B771" s="2">
        <v>1</v>
      </c>
      <c r="C771" s="2">
        <v>4</v>
      </c>
      <c r="D771" s="2">
        <v>1</v>
      </c>
      <c r="E771" s="2">
        <v>0</v>
      </c>
      <c r="F771" s="2">
        <v>4</v>
      </c>
      <c r="G771" s="3">
        <v>13</v>
      </c>
      <c r="H771" s="3" t="s">
        <v>128</v>
      </c>
      <c r="I771" s="3">
        <v>10</v>
      </c>
      <c r="J771" s="7" t="s">
        <v>160</v>
      </c>
      <c r="K771" s="3">
        <v>2</v>
      </c>
      <c r="L771" s="3">
        <v>1</v>
      </c>
      <c r="M771" s="3" t="s">
        <v>279</v>
      </c>
      <c r="N771" s="3">
        <v>24.268999999999998</v>
      </c>
      <c r="O771">
        <v>0.112</v>
      </c>
      <c r="P771">
        <v>2E-3</v>
      </c>
    </row>
    <row r="772" spans="1:16" x14ac:dyDescent="0.35">
      <c r="A772" s="2">
        <v>1.1611</v>
      </c>
      <c r="B772" s="2">
        <v>1</v>
      </c>
      <c r="C772" s="2">
        <v>4</v>
      </c>
      <c r="D772" s="2">
        <v>1</v>
      </c>
      <c r="E772" s="2">
        <v>0</v>
      </c>
      <c r="F772" s="2">
        <v>4</v>
      </c>
      <c r="G772" s="3">
        <v>13</v>
      </c>
      <c r="H772" s="3" t="s">
        <v>128</v>
      </c>
      <c r="I772" s="3">
        <v>10</v>
      </c>
      <c r="J772" s="7" t="s">
        <v>160</v>
      </c>
      <c r="K772" s="3">
        <v>3</v>
      </c>
      <c r="L772" s="3">
        <v>1</v>
      </c>
      <c r="M772" s="3" t="s">
        <v>274</v>
      </c>
      <c r="N772" s="3">
        <v>23.145</v>
      </c>
      <c r="O772">
        <v>0.13</v>
      </c>
      <c r="P772">
        <v>5.4000000000000003E-3</v>
      </c>
    </row>
    <row r="773" spans="1:16" x14ac:dyDescent="0.35">
      <c r="A773" s="2">
        <v>1.1611</v>
      </c>
      <c r="B773" s="2">
        <v>1</v>
      </c>
      <c r="C773" s="2">
        <v>4</v>
      </c>
      <c r="D773" s="2">
        <v>1</v>
      </c>
      <c r="E773" s="2">
        <v>0</v>
      </c>
      <c r="F773" s="2">
        <v>4</v>
      </c>
      <c r="G773" s="3">
        <v>13</v>
      </c>
      <c r="H773" s="3" t="s">
        <v>128</v>
      </c>
      <c r="I773" s="3">
        <v>10</v>
      </c>
      <c r="J773" s="7" t="s">
        <v>160</v>
      </c>
      <c r="K773" s="3">
        <v>4</v>
      </c>
      <c r="L773" s="3">
        <v>1</v>
      </c>
      <c r="M773" s="3" t="s">
        <v>274</v>
      </c>
      <c r="N773" s="3">
        <v>23.145</v>
      </c>
      <c r="O773">
        <v>0.13</v>
      </c>
      <c r="P773">
        <v>5.4000000000000003E-3</v>
      </c>
    </row>
    <row r="774" spans="1:16" x14ac:dyDescent="0.35">
      <c r="A774" s="2">
        <v>1.1611</v>
      </c>
      <c r="B774" s="2">
        <v>1</v>
      </c>
      <c r="C774" s="2">
        <v>4</v>
      </c>
      <c r="D774" s="2">
        <v>1</v>
      </c>
      <c r="E774" s="2">
        <v>0</v>
      </c>
      <c r="F774" s="2">
        <v>4</v>
      </c>
      <c r="G774" s="3">
        <v>13</v>
      </c>
      <c r="H774" s="3" t="s">
        <v>128</v>
      </c>
      <c r="I774" s="3">
        <v>10</v>
      </c>
      <c r="J774" s="7" t="s">
        <v>160</v>
      </c>
      <c r="K774" s="3">
        <v>5</v>
      </c>
      <c r="L774" s="3">
        <v>1</v>
      </c>
      <c r="M774" s="3" t="s">
        <v>317</v>
      </c>
      <c r="N774" s="3">
        <v>52.88</v>
      </c>
      <c r="O774">
        <v>0.01</v>
      </c>
      <c r="P774">
        <v>2.1000000000000001E-2</v>
      </c>
    </row>
    <row r="775" spans="1:16" x14ac:dyDescent="0.35">
      <c r="A775" s="2">
        <v>1.1611</v>
      </c>
      <c r="B775" s="2">
        <v>1</v>
      </c>
      <c r="C775" s="2">
        <v>4</v>
      </c>
      <c r="D775" s="2">
        <v>1</v>
      </c>
      <c r="E775" s="2">
        <v>0</v>
      </c>
      <c r="F775" s="2">
        <v>4</v>
      </c>
      <c r="G775" s="3">
        <v>13</v>
      </c>
      <c r="H775" s="3" t="s">
        <v>128</v>
      </c>
      <c r="I775" s="3">
        <v>10</v>
      </c>
      <c r="J775" s="7" t="s">
        <v>160</v>
      </c>
      <c r="K775" s="3">
        <v>6</v>
      </c>
      <c r="L775" s="3">
        <v>1</v>
      </c>
      <c r="M775" s="3" t="s">
        <v>314</v>
      </c>
      <c r="N775" s="3">
        <v>52.88</v>
      </c>
      <c r="O775">
        <v>0.2</v>
      </c>
      <c r="P775">
        <v>1.9E-2</v>
      </c>
    </row>
    <row r="776" spans="1:16" x14ac:dyDescent="0.35">
      <c r="A776" s="2">
        <v>1.1611</v>
      </c>
      <c r="B776" s="2">
        <v>1</v>
      </c>
      <c r="C776" s="2">
        <v>4</v>
      </c>
      <c r="D776" s="2">
        <v>2</v>
      </c>
      <c r="E776" s="2">
        <v>1</v>
      </c>
      <c r="F776" s="2">
        <v>4</v>
      </c>
      <c r="G776" s="2">
        <v>14</v>
      </c>
      <c r="H776" s="2" t="s">
        <v>119</v>
      </c>
      <c r="I776" s="2">
        <v>1</v>
      </c>
      <c r="J776" s="6" t="s">
        <v>11</v>
      </c>
      <c r="K776" s="2">
        <v>1</v>
      </c>
      <c r="L776" s="2">
        <v>1</v>
      </c>
      <c r="M776" s="3" t="s">
        <v>275</v>
      </c>
      <c r="N776" s="2">
        <v>152.148</v>
      </c>
      <c r="O776">
        <v>6.5000000000000002E-2</v>
      </c>
      <c r="P776">
        <v>1.1000000000000001E-3</v>
      </c>
    </row>
    <row r="777" spans="1:16" x14ac:dyDescent="0.35">
      <c r="A777" s="2">
        <v>1.1611</v>
      </c>
      <c r="B777" s="2">
        <v>1</v>
      </c>
      <c r="C777" s="2">
        <v>4</v>
      </c>
      <c r="D777" s="2">
        <v>2</v>
      </c>
      <c r="E777" s="2">
        <v>1</v>
      </c>
      <c r="F777" s="2">
        <v>4</v>
      </c>
      <c r="G777" s="2">
        <v>14</v>
      </c>
      <c r="H777" s="2" t="s">
        <v>119</v>
      </c>
      <c r="I777" s="2">
        <v>1</v>
      </c>
      <c r="J777" s="6" t="s">
        <v>11</v>
      </c>
      <c r="K777" s="2">
        <v>2</v>
      </c>
      <c r="L777" s="2">
        <v>1</v>
      </c>
      <c r="M777" s="3" t="s">
        <v>307</v>
      </c>
      <c r="N777" s="2">
        <v>56.161999999999999</v>
      </c>
      <c r="O777">
        <v>0.13</v>
      </c>
      <c r="P777">
        <v>2.0999999999999999E-3</v>
      </c>
    </row>
    <row r="778" spans="1:16" x14ac:dyDescent="0.35">
      <c r="A778" s="2">
        <v>1.1611</v>
      </c>
      <c r="B778" s="2">
        <v>1</v>
      </c>
      <c r="C778" s="2">
        <v>4</v>
      </c>
      <c r="D778" s="2">
        <v>2</v>
      </c>
      <c r="E778" s="2">
        <v>1</v>
      </c>
      <c r="F778" s="2">
        <v>4</v>
      </c>
      <c r="G778" s="2">
        <v>14</v>
      </c>
      <c r="H778" s="2" t="s">
        <v>119</v>
      </c>
      <c r="I778" s="2">
        <v>1</v>
      </c>
      <c r="J778" s="6" t="s">
        <v>11</v>
      </c>
      <c r="K778" s="2">
        <v>3</v>
      </c>
      <c r="L778" s="2">
        <v>1</v>
      </c>
      <c r="M778" s="3" t="s">
        <v>327</v>
      </c>
      <c r="N778" s="2">
        <v>43.271999999999998</v>
      </c>
      <c r="O778">
        <v>0.11</v>
      </c>
      <c r="P778">
        <v>9.4000000000000004E-3</v>
      </c>
    </row>
    <row r="779" spans="1:16" x14ac:dyDescent="0.35">
      <c r="A779" s="2">
        <v>1.1611</v>
      </c>
      <c r="B779" s="2">
        <v>1</v>
      </c>
      <c r="C779" s="2">
        <v>4</v>
      </c>
      <c r="D779" s="2">
        <v>2</v>
      </c>
      <c r="E779" s="2">
        <v>1</v>
      </c>
      <c r="F779" s="2">
        <v>4</v>
      </c>
      <c r="G779" s="2">
        <v>14</v>
      </c>
      <c r="H779" s="2" t="s">
        <v>119</v>
      </c>
      <c r="I779" s="2">
        <v>1</v>
      </c>
      <c r="J779" s="6" t="s">
        <v>11</v>
      </c>
      <c r="K779" s="2">
        <v>4</v>
      </c>
      <c r="L779" s="2">
        <v>1</v>
      </c>
      <c r="M779" s="3" t="s">
        <v>287</v>
      </c>
      <c r="N779" s="2">
        <v>43.271999999999998</v>
      </c>
      <c r="O779">
        <v>0.09</v>
      </c>
      <c r="P779">
        <v>3.8E-3</v>
      </c>
    </row>
    <row r="780" spans="1:16" x14ac:dyDescent="0.35">
      <c r="A780" s="2">
        <v>1.1611</v>
      </c>
      <c r="B780" s="2">
        <v>1</v>
      </c>
      <c r="C780" s="2">
        <v>4</v>
      </c>
      <c r="D780" s="2">
        <v>2</v>
      </c>
      <c r="E780" s="2">
        <v>1</v>
      </c>
      <c r="F780" s="2">
        <v>4</v>
      </c>
      <c r="G780" s="2">
        <v>14</v>
      </c>
      <c r="H780" s="2" t="s">
        <v>119</v>
      </c>
      <c r="I780" s="2">
        <v>1</v>
      </c>
      <c r="J780" s="6" t="s">
        <v>11</v>
      </c>
      <c r="K780" s="2">
        <v>5</v>
      </c>
      <c r="L780" s="2">
        <v>0</v>
      </c>
      <c r="M780" s="3" t="s">
        <v>344</v>
      </c>
      <c r="N780" s="2">
        <v>194.55500000000001</v>
      </c>
      <c r="O780">
        <v>0.04</v>
      </c>
      <c r="P780">
        <v>8.9999999999999993E-3</v>
      </c>
    </row>
    <row r="781" spans="1:16" x14ac:dyDescent="0.35">
      <c r="A781" s="2">
        <v>1.1611</v>
      </c>
      <c r="B781" s="2">
        <v>1</v>
      </c>
      <c r="C781" s="2">
        <v>4</v>
      </c>
      <c r="D781" s="2">
        <v>2</v>
      </c>
      <c r="E781" s="2">
        <v>1</v>
      </c>
      <c r="F781" s="2">
        <v>4</v>
      </c>
      <c r="G781" s="2">
        <v>14</v>
      </c>
      <c r="H781" s="2" t="s">
        <v>119</v>
      </c>
      <c r="I781" s="2">
        <v>1</v>
      </c>
      <c r="J781" s="6" t="s">
        <v>11</v>
      </c>
      <c r="K781" s="2">
        <v>6</v>
      </c>
      <c r="L781" s="2">
        <v>0</v>
      </c>
      <c r="M781" s="3" t="s">
        <v>297</v>
      </c>
      <c r="N781" s="2">
        <v>194.55500000000001</v>
      </c>
      <c r="O781">
        <v>0.15</v>
      </c>
      <c r="P781">
        <v>2.1000000000000001E-2</v>
      </c>
    </row>
    <row r="782" spans="1:16" x14ac:dyDescent="0.35">
      <c r="A782" s="2">
        <v>1.1611</v>
      </c>
      <c r="B782" s="2">
        <v>1</v>
      </c>
      <c r="C782" s="2">
        <v>4</v>
      </c>
      <c r="D782" s="2">
        <v>2</v>
      </c>
      <c r="E782" s="2">
        <v>1</v>
      </c>
      <c r="F782" s="2">
        <v>4</v>
      </c>
      <c r="G782" s="2">
        <v>14</v>
      </c>
      <c r="H782" s="3" t="s">
        <v>120</v>
      </c>
      <c r="I782" s="3">
        <v>2</v>
      </c>
      <c r="J782" s="7" t="s">
        <v>162</v>
      </c>
      <c r="K782" s="3">
        <v>1</v>
      </c>
      <c r="L782" s="3">
        <v>1</v>
      </c>
      <c r="M782" s="3" t="s">
        <v>307</v>
      </c>
      <c r="N782" s="3">
        <v>48.872999999999998</v>
      </c>
      <c r="O782">
        <v>0.13</v>
      </c>
      <c r="P782">
        <v>2.0999999999999999E-3</v>
      </c>
    </row>
    <row r="783" spans="1:16" x14ac:dyDescent="0.35">
      <c r="A783" s="2">
        <v>1.1611</v>
      </c>
      <c r="B783" s="2">
        <v>1</v>
      </c>
      <c r="C783" s="2">
        <v>4</v>
      </c>
      <c r="D783" s="2">
        <v>2</v>
      </c>
      <c r="E783" s="2">
        <v>1</v>
      </c>
      <c r="F783" s="2">
        <v>4</v>
      </c>
      <c r="G783" s="2">
        <v>14</v>
      </c>
      <c r="H783" s="3" t="s">
        <v>120</v>
      </c>
      <c r="I783" s="3">
        <v>2</v>
      </c>
      <c r="J783" s="7" t="s">
        <v>162</v>
      </c>
      <c r="K783" s="3">
        <v>2</v>
      </c>
      <c r="L783" s="3">
        <v>1</v>
      </c>
      <c r="M783" s="3" t="s">
        <v>287</v>
      </c>
      <c r="N783" s="3">
        <v>48.872999999999998</v>
      </c>
      <c r="O783">
        <v>0.09</v>
      </c>
      <c r="P783">
        <v>3.8E-3</v>
      </c>
    </row>
    <row r="784" spans="1:16" x14ac:dyDescent="0.35">
      <c r="A784" s="2">
        <v>1.1611</v>
      </c>
      <c r="B784" s="2">
        <v>1</v>
      </c>
      <c r="C784" s="2">
        <v>4</v>
      </c>
      <c r="D784" s="2">
        <v>2</v>
      </c>
      <c r="E784" s="2">
        <v>1</v>
      </c>
      <c r="F784" s="2">
        <v>4</v>
      </c>
      <c r="G784" s="2">
        <v>14</v>
      </c>
      <c r="H784" s="3" t="s">
        <v>120</v>
      </c>
      <c r="I784" s="3">
        <v>2</v>
      </c>
      <c r="J784" s="7" t="s">
        <v>162</v>
      </c>
      <c r="K784" s="3">
        <v>3</v>
      </c>
      <c r="L784" s="3">
        <v>1</v>
      </c>
      <c r="M784" s="3" t="s">
        <v>290</v>
      </c>
      <c r="N784" s="3">
        <v>148.99</v>
      </c>
      <c r="O784">
        <v>0.19</v>
      </c>
      <c r="P784">
        <v>8.9999999999999993E-3</v>
      </c>
    </row>
    <row r="785" spans="1:16" x14ac:dyDescent="0.35">
      <c r="A785" s="2">
        <v>1.1611</v>
      </c>
      <c r="B785" s="2">
        <v>1</v>
      </c>
      <c r="C785" s="2">
        <v>4</v>
      </c>
      <c r="D785" s="2">
        <v>2</v>
      </c>
      <c r="E785" s="2">
        <v>1</v>
      </c>
      <c r="F785" s="2">
        <v>4</v>
      </c>
      <c r="G785" s="2">
        <v>14</v>
      </c>
      <c r="H785" s="3" t="s">
        <v>120</v>
      </c>
      <c r="I785" s="3">
        <v>2</v>
      </c>
      <c r="J785" s="7" t="s">
        <v>162</v>
      </c>
      <c r="K785" s="3">
        <v>4</v>
      </c>
      <c r="L785" s="3">
        <v>1</v>
      </c>
      <c r="M785" s="3" t="s">
        <v>280</v>
      </c>
      <c r="N785" s="3">
        <v>85.337999999999994</v>
      </c>
      <c r="O785">
        <v>0.13</v>
      </c>
      <c r="P785">
        <v>0.01</v>
      </c>
    </row>
    <row r="786" spans="1:16" x14ac:dyDescent="0.35">
      <c r="A786" s="2">
        <v>1.1611</v>
      </c>
      <c r="B786" s="2">
        <v>1</v>
      </c>
      <c r="C786" s="2">
        <v>4</v>
      </c>
      <c r="D786" s="2">
        <v>2</v>
      </c>
      <c r="E786" s="2">
        <v>1</v>
      </c>
      <c r="F786" s="2">
        <v>4</v>
      </c>
      <c r="G786" s="2">
        <v>14</v>
      </c>
      <c r="H786" s="3" t="s">
        <v>120</v>
      </c>
      <c r="I786" s="3">
        <v>2</v>
      </c>
      <c r="J786" s="7" t="s">
        <v>162</v>
      </c>
      <c r="K786" s="3">
        <v>5</v>
      </c>
      <c r="L786" s="3">
        <v>1</v>
      </c>
      <c r="M786" s="3" t="s">
        <v>325</v>
      </c>
      <c r="N786" s="3">
        <v>85.337999999999994</v>
      </c>
      <c r="O786">
        <v>0.11</v>
      </c>
      <c r="P786">
        <v>1.7999999999999999E-2</v>
      </c>
    </row>
    <row r="787" spans="1:16" x14ac:dyDescent="0.35">
      <c r="A787" s="2">
        <v>1.1611</v>
      </c>
      <c r="B787" s="2">
        <v>1</v>
      </c>
      <c r="C787" s="2">
        <v>4</v>
      </c>
      <c r="D787" s="2">
        <v>2</v>
      </c>
      <c r="E787" s="2">
        <v>1</v>
      </c>
      <c r="F787" s="2">
        <v>4</v>
      </c>
      <c r="G787" s="2">
        <v>14</v>
      </c>
      <c r="H787" s="3" t="s">
        <v>120</v>
      </c>
      <c r="I787" s="3">
        <v>2</v>
      </c>
      <c r="J787" s="7" t="s">
        <v>162</v>
      </c>
      <c r="K787" s="3">
        <v>6</v>
      </c>
      <c r="L787" s="3">
        <v>0</v>
      </c>
      <c r="M787" s="3" t="s">
        <v>286</v>
      </c>
      <c r="N787" s="3">
        <v>656.26199999999994</v>
      </c>
      <c r="O787">
        <v>0.94</v>
      </c>
      <c r="P787">
        <v>6.0000000000000001E-3</v>
      </c>
    </row>
    <row r="788" spans="1:16" x14ac:dyDescent="0.35">
      <c r="A788" s="2">
        <v>1.1611</v>
      </c>
      <c r="B788" s="2">
        <v>1</v>
      </c>
      <c r="C788" s="2">
        <v>4</v>
      </c>
      <c r="D788" s="2">
        <v>2</v>
      </c>
      <c r="E788" s="2">
        <v>1</v>
      </c>
      <c r="F788" s="2">
        <v>4</v>
      </c>
      <c r="G788" s="2">
        <v>14</v>
      </c>
      <c r="H788" s="2" t="s">
        <v>121</v>
      </c>
      <c r="I788" s="2">
        <v>3</v>
      </c>
      <c r="J788" s="6" t="s">
        <v>12</v>
      </c>
      <c r="K788" s="2">
        <v>1</v>
      </c>
      <c r="L788" s="2">
        <v>0</v>
      </c>
      <c r="M788" s="3" t="s">
        <v>320</v>
      </c>
      <c r="N788" s="2">
        <v>223.05199999999999</v>
      </c>
      <c r="O788">
        <v>9.2999999999999999E-2</v>
      </c>
      <c r="P788">
        <v>1.9E-3</v>
      </c>
    </row>
    <row r="789" spans="1:16" x14ac:dyDescent="0.35">
      <c r="A789" s="2">
        <v>1.1611</v>
      </c>
      <c r="B789" s="2">
        <v>1</v>
      </c>
      <c r="C789" s="2">
        <v>4</v>
      </c>
      <c r="D789" s="2">
        <v>2</v>
      </c>
      <c r="E789" s="2">
        <v>1</v>
      </c>
      <c r="F789" s="2">
        <v>4</v>
      </c>
      <c r="G789" s="2">
        <v>14</v>
      </c>
      <c r="H789" s="2" t="s">
        <v>121</v>
      </c>
      <c r="I789" s="2">
        <v>3</v>
      </c>
      <c r="J789" s="6" t="s">
        <v>12</v>
      </c>
      <c r="K789" s="2">
        <v>2</v>
      </c>
      <c r="L789" s="2">
        <v>1</v>
      </c>
      <c r="M789" s="3" t="s">
        <v>287</v>
      </c>
      <c r="N789" s="2">
        <v>70.646000000000001</v>
      </c>
      <c r="O789">
        <v>0.09</v>
      </c>
      <c r="P789">
        <v>3.8E-3</v>
      </c>
    </row>
    <row r="790" spans="1:16" x14ac:dyDescent="0.35">
      <c r="A790" s="2">
        <v>1.1611</v>
      </c>
      <c r="B790" s="2">
        <v>1</v>
      </c>
      <c r="C790" s="2">
        <v>4</v>
      </c>
      <c r="D790" s="2">
        <v>2</v>
      </c>
      <c r="E790" s="2">
        <v>1</v>
      </c>
      <c r="F790" s="2">
        <v>4</v>
      </c>
      <c r="G790" s="2">
        <v>14</v>
      </c>
      <c r="H790" s="2" t="s">
        <v>121</v>
      </c>
      <c r="I790" s="2">
        <v>3</v>
      </c>
      <c r="J790" s="6" t="s">
        <v>12</v>
      </c>
      <c r="K790" s="2">
        <v>3</v>
      </c>
      <c r="L790" s="2">
        <v>1</v>
      </c>
      <c r="M790" s="3" t="s">
        <v>287</v>
      </c>
      <c r="N790" s="2">
        <v>70.646000000000001</v>
      </c>
      <c r="O790">
        <v>0.09</v>
      </c>
      <c r="P790">
        <v>3.8E-3</v>
      </c>
    </row>
    <row r="791" spans="1:16" x14ac:dyDescent="0.35">
      <c r="A791" s="2">
        <v>1.1611</v>
      </c>
      <c r="B791" s="2">
        <v>1</v>
      </c>
      <c r="C791" s="2">
        <v>4</v>
      </c>
      <c r="D791" s="2">
        <v>2</v>
      </c>
      <c r="E791" s="2">
        <v>1</v>
      </c>
      <c r="F791" s="2">
        <v>4</v>
      </c>
      <c r="G791" s="2">
        <v>14</v>
      </c>
      <c r="H791" s="2" t="s">
        <v>121</v>
      </c>
      <c r="I791" s="2">
        <v>3</v>
      </c>
      <c r="J791" s="6" t="s">
        <v>12</v>
      </c>
      <c r="K791" s="2">
        <v>4</v>
      </c>
      <c r="L791" s="2">
        <v>0</v>
      </c>
      <c r="M791" s="3" t="s">
        <v>328</v>
      </c>
      <c r="N791" s="2">
        <v>195.773</v>
      </c>
      <c r="O791">
        <v>0.05</v>
      </c>
      <c r="P791">
        <v>7.0000000000000001E-3</v>
      </c>
    </row>
    <row r="792" spans="1:16" x14ac:dyDescent="0.35">
      <c r="A792" s="2">
        <v>1.1611</v>
      </c>
      <c r="B792" s="2">
        <v>1</v>
      </c>
      <c r="C792" s="2">
        <v>4</v>
      </c>
      <c r="D792" s="2">
        <v>2</v>
      </c>
      <c r="E792" s="2">
        <v>1</v>
      </c>
      <c r="F792" s="2">
        <v>4</v>
      </c>
      <c r="G792" s="2">
        <v>14</v>
      </c>
      <c r="H792" s="2" t="s">
        <v>121</v>
      </c>
      <c r="I792" s="2">
        <v>3</v>
      </c>
      <c r="J792" s="6" t="s">
        <v>12</v>
      </c>
      <c r="K792" s="2">
        <v>5</v>
      </c>
      <c r="L792" s="2">
        <v>1</v>
      </c>
      <c r="M792" s="3" t="s">
        <v>337</v>
      </c>
      <c r="N792" s="2">
        <v>72.831000000000003</v>
      </c>
      <c r="O792">
        <v>0.12</v>
      </c>
      <c r="P792">
        <v>8.0000000000000002E-3</v>
      </c>
    </row>
    <row r="793" spans="1:16" x14ac:dyDescent="0.35">
      <c r="A793" s="2">
        <v>1.1611</v>
      </c>
      <c r="B793" s="2">
        <v>1</v>
      </c>
      <c r="C793" s="2">
        <v>4</v>
      </c>
      <c r="D793" s="2">
        <v>2</v>
      </c>
      <c r="E793" s="2">
        <v>1</v>
      </c>
      <c r="F793" s="2">
        <v>4</v>
      </c>
      <c r="G793" s="2">
        <v>14</v>
      </c>
      <c r="H793" s="2" t="s">
        <v>121</v>
      </c>
      <c r="I793" s="2">
        <v>3</v>
      </c>
      <c r="J793" s="6" t="s">
        <v>12</v>
      </c>
      <c r="K793" s="2">
        <v>6</v>
      </c>
      <c r="L793" s="2">
        <v>1</v>
      </c>
      <c r="M793" s="3" t="s">
        <v>347</v>
      </c>
      <c r="N793" s="2">
        <v>72.831000000000003</v>
      </c>
      <c r="O793">
        <v>0.18</v>
      </c>
      <c r="P793">
        <v>2.1000000000000001E-2</v>
      </c>
    </row>
    <row r="794" spans="1:16" x14ac:dyDescent="0.35">
      <c r="A794" s="2">
        <v>1.1611</v>
      </c>
      <c r="B794" s="2">
        <v>1</v>
      </c>
      <c r="C794" s="2">
        <v>4</v>
      </c>
      <c r="D794" s="2">
        <v>2</v>
      </c>
      <c r="E794" s="2">
        <v>1</v>
      </c>
      <c r="F794" s="2">
        <v>4</v>
      </c>
      <c r="G794" s="2">
        <v>14</v>
      </c>
      <c r="H794" s="3" t="s">
        <v>122</v>
      </c>
      <c r="I794" s="3">
        <v>4</v>
      </c>
      <c r="J794" s="7" t="s">
        <v>155</v>
      </c>
      <c r="K794" s="3">
        <v>1</v>
      </c>
      <c r="L794" s="3">
        <v>0</v>
      </c>
      <c r="M794" s="3" t="s">
        <v>284</v>
      </c>
      <c r="N794" s="3">
        <v>486.86399999999998</v>
      </c>
      <c r="O794">
        <v>0.11799999999999999</v>
      </c>
      <c r="P794">
        <v>2E-3</v>
      </c>
    </row>
    <row r="795" spans="1:16" x14ac:dyDescent="0.35">
      <c r="A795" s="2">
        <v>1.1611</v>
      </c>
      <c r="B795" s="2">
        <v>1</v>
      </c>
      <c r="C795" s="2">
        <v>4</v>
      </c>
      <c r="D795" s="2">
        <v>2</v>
      </c>
      <c r="E795" s="2">
        <v>1</v>
      </c>
      <c r="F795" s="2">
        <v>4</v>
      </c>
      <c r="G795" s="2">
        <v>14</v>
      </c>
      <c r="H795" s="3" t="s">
        <v>122</v>
      </c>
      <c r="I795" s="3">
        <v>4</v>
      </c>
      <c r="J795" s="7" t="s">
        <v>155</v>
      </c>
      <c r="K795" s="3">
        <v>2</v>
      </c>
      <c r="L795" s="3">
        <v>1</v>
      </c>
      <c r="M795" s="3" t="s">
        <v>270</v>
      </c>
      <c r="N795" s="3">
        <v>18.742000000000001</v>
      </c>
      <c r="O795">
        <v>0.16600000000000001</v>
      </c>
      <c r="P795">
        <v>4.0000000000000001E-3</v>
      </c>
    </row>
    <row r="796" spans="1:16" x14ac:dyDescent="0.35">
      <c r="A796" s="2">
        <v>1.1611</v>
      </c>
      <c r="B796" s="2">
        <v>1</v>
      </c>
      <c r="C796" s="2">
        <v>4</v>
      </c>
      <c r="D796" s="2">
        <v>2</v>
      </c>
      <c r="E796" s="2">
        <v>1</v>
      </c>
      <c r="F796" s="2">
        <v>4</v>
      </c>
      <c r="G796" s="2">
        <v>14</v>
      </c>
      <c r="H796" s="3" t="s">
        <v>122</v>
      </c>
      <c r="I796" s="3">
        <v>4</v>
      </c>
      <c r="J796" s="7" t="s">
        <v>155</v>
      </c>
      <c r="K796" s="3">
        <v>3</v>
      </c>
      <c r="L796" s="3">
        <v>1</v>
      </c>
      <c r="M796" s="3" t="s">
        <v>279</v>
      </c>
      <c r="N796" s="3">
        <v>18.742000000000001</v>
      </c>
      <c r="O796">
        <v>0.112</v>
      </c>
      <c r="P796">
        <v>2E-3</v>
      </c>
    </row>
    <row r="797" spans="1:16" x14ac:dyDescent="0.35">
      <c r="A797" s="2">
        <v>1.1611</v>
      </c>
      <c r="B797" s="2">
        <v>1</v>
      </c>
      <c r="C797" s="2">
        <v>4</v>
      </c>
      <c r="D797" s="2">
        <v>2</v>
      </c>
      <c r="E797" s="2">
        <v>1</v>
      </c>
      <c r="F797" s="2">
        <v>4</v>
      </c>
      <c r="G797" s="2">
        <v>14</v>
      </c>
      <c r="H797" s="3" t="s">
        <v>122</v>
      </c>
      <c r="I797" s="3">
        <v>4</v>
      </c>
      <c r="J797" s="7" t="s">
        <v>155</v>
      </c>
      <c r="K797" s="3">
        <v>4</v>
      </c>
      <c r="L797" s="3">
        <v>1</v>
      </c>
      <c r="M797" s="3" t="s">
        <v>279</v>
      </c>
      <c r="N797" s="3">
        <v>25.745000000000001</v>
      </c>
      <c r="O797">
        <v>0.112</v>
      </c>
      <c r="P797">
        <v>2E-3</v>
      </c>
    </row>
    <row r="798" spans="1:16" x14ac:dyDescent="0.35">
      <c r="A798" s="2">
        <v>1.1611</v>
      </c>
      <c r="B798" s="2">
        <v>1</v>
      </c>
      <c r="C798" s="2">
        <v>4</v>
      </c>
      <c r="D798" s="2">
        <v>2</v>
      </c>
      <c r="E798" s="2">
        <v>1</v>
      </c>
      <c r="F798" s="2">
        <v>4</v>
      </c>
      <c r="G798" s="2">
        <v>14</v>
      </c>
      <c r="H798" s="3" t="s">
        <v>122</v>
      </c>
      <c r="I798" s="3">
        <v>4</v>
      </c>
      <c r="J798" s="7" t="s">
        <v>155</v>
      </c>
      <c r="K798" s="3">
        <v>5</v>
      </c>
      <c r="L798" s="3">
        <v>1</v>
      </c>
      <c r="M798" s="3" t="s">
        <v>279</v>
      </c>
      <c r="N798" s="3">
        <v>22.99</v>
      </c>
      <c r="O798">
        <v>0.112</v>
      </c>
      <c r="P798">
        <v>2E-3</v>
      </c>
    </row>
    <row r="799" spans="1:16" x14ac:dyDescent="0.35">
      <c r="A799" s="2">
        <v>1.1611</v>
      </c>
      <c r="B799" s="2">
        <v>1</v>
      </c>
      <c r="C799" s="2">
        <v>4</v>
      </c>
      <c r="D799" s="2">
        <v>2</v>
      </c>
      <c r="E799" s="2">
        <v>1</v>
      </c>
      <c r="F799" s="2">
        <v>4</v>
      </c>
      <c r="G799" s="2">
        <v>14</v>
      </c>
      <c r="H799" s="3" t="s">
        <v>122</v>
      </c>
      <c r="I799" s="3">
        <v>4</v>
      </c>
      <c r="J799" s="7" t="s">
        <v>155</v>
      </c>
      <c r="K799" s="3">
        <v>6</v>
      </c>
      <c r="L799" s="3">
        <v>1</v>
      </c>
      <c r="M799" s="3" t="s">
        <v>279</v>
      </c>
      <c r="N799" s="3">
        <v>33.345999999999997</v>
      </c>
      <c r="O799">
        <v>0.112</v>
      </c>
      <c r="P799">
        <v>2E-3</v>
      </c>
    </row>
    <row r="800" spans="1:16" x14ac:dyDescent="0.35">
      <c r="A800" s="2">
        <v>1.1611</v>
      </c>
      <c r="B800" s="2">
        <v>1</v>
      </c>
      <c r="C800" s="2">
        <v>4</v>
      </c>
      <c r="D800" s="2">
        <v>2</v>
      </c>
      <c r="E800" s="2">
        <v>1</v>
      </c>
      <c r="F800" s="2">
        <v>4</v>
      </c>
      <c r="G800" s="2">
        <v>14</v>
      </c>
      <c r="H800" s="2" t="s">
        <v>123</v>
      </c>
      <c r="I800" s="2">
        <v>5</v>
      </c>
      <c r="J800" s="6" t="s">
        <v>37</v>
      </c>
      <c r="K800" s="2">
        <v>1</v>
      </c>
      <c r="L800" s="2">
        <v>1</v>
      </c>
      <c r="M800" s="3" t="s">
        <v>292</v>
      </c>
      <c r="N800" s="2">
        <v>70.043000000000006</v>
      </c>
      <c r="O800">
        <v>0.12</v>
      </c>
      <c r="P800">
        <v>3.3999999999999998E-3</v>
      </c>
    </row>
    <row r="801" spans="1:16" x14ac:dyDescent="0.35">
      <c r="A801" s="2">
        <v>1.1611</v>
      </c>
      <c r="B801" s="2">
        <v>1</v>
      </c>
      <c r="C801" s="2">
        <v>4</v>
      </c>
      <c r="D801" s="2">
        <v>2</v>
      </c>
      <c r="E801" s="2">
        <v>1</v>
      </c>
      <c r="F801" s="2">
        <v>4</v>
      </c>
      <c r="G801" s="2">
        <v>14</v>
      </c>
      <c r="H801" s="2" t="s">
        <v>123</v>
      </c>
      <c r="I801" s="2">
        <v>5</v>
      </c>
      <c r="J801" s="6" t="s">
        <v>37</v>
      </c>
      <c r="K801" s="2">
        <v>2</v>
      </c>
      <c r="L801" s="2">
        <v>1</v>
      </c>
      <c r="M801" s="3" t="s">
        <v>284</v>
      </c>
      <c r="N801" s="2">
        <v>70.043000000000006</v>
      </c>
      <c r="O801">
        <v>0.11799999999999999</v>
      </c>
      <c r="P801">
        <v>2E-3</v>
      </c>
    </row>
    <row r="802" spans="1:16" x14ac:dyDescent="0.35">
      <c r="A802" s="2">
        <v>1.1611</v>
      </c>
      <c r="B802" s="2">
        <v>1</v>
      </c>
      <c r="C802" s="2">
        <v>4</v>
      </c>
      <c r="D802" s="2">
        <v>2</v>
      </c>
      <c r="E802" s="2">
        <v>1</v>
      </c>
      <c r="F802" s="2">
        <v>4</v>
      </c>
      <c r="G802" s="2">
        <v>14</v>
      </c>
      <c r="H802" s="2" t="s">
        <v>123</v>
      </c>
      <c r="I802" s="2">
        <v>5</v>
      </c>
      <c r="J802" s="6" t="s">
        <v>37</v>
      </c>
      <c r="K802" s="2">
        <v>3</v>
      </c>
      <c r="L802" s="2">
        <v>1</v>
      </c>
      <c r="M802" s="3" t="s">
        <v>275</v>
      </c>
      <c r="N802" s="2">
        <v>117.727</v>
      </c>
      <c r="O802">
        <v>6.5000000000000002E-2</v>
      </c>
      <c r="P802">
        <v>1.1000000000000001E-3</v>
      </c>
    </row>
    <row r="803" spans="1:16" x14ac:dyDescent="0.35">
      <c r="A803" s="2">
        <v>1.1611</v>
      </c>
      <c r="B803" s="2">
        <v>1</v>
      </c>
      <c r="C803" s="2">
        <v>4</v>
      </c>
      <c r="D803" s="2">
        <v>2</v>
      </c>
      <c r="E803" s="2">
        <v>1</v>
      </c>
      <c r="F803" s="2">
        <v>4</v>
      </c>
      <c r="G803" s="2">
        <v>14</v>
      </c>
      <c r="H803" s="2" t="s">
        <v>123</v>
      </c>
      <c r="I803" s="2">
        <v>5</v>
      </c>
      <c r="J803" s="6" t="s">
        <v>37</v>
      </c>
      <c r="K803" s="2">
        <v>4</v>
      </c>
      <c r="L803" s="2">
        <v>1</v>
      </c>
      <c r="M803" s="3" t="s">
        <v>307</v>
      </c>
      <c r="N803" s="2">
        <v>74.478999999999999</v>
      </c>
      <c r="O803">
        <v>0.13</v>
      </c>
      <c r="P803">
        <v>2.0999999999999999E-3</v>
      </c>
    </row>
    <row r="804" spans="1:16" x14ac:dyDescent="0.35">
      <c r="A804" s="2">
        <v>1.1611</v>
      </c>
      <c r="B804" s="2">
        <v>1</v>
      </c>
      <c r="C804" s="2">
        <v>4</v>
      </c>
      <c r="D804" s="2">
        <v>2</v>
      </c>
      <c r="E804" s="2">
        <v>1</v>
      </c>
      <c r="F804" s="2">
        <v>4</v>
      </c>
      <c r="G804" s="2">
        <v>14</v>
      </c>
      <c r="H804" s="2" t="s">
        <v>123</v>
      </c>
      <c r="I804" s="2">
        <v>5</v>
      </c>
      <c r="J804" s="6" t="s">
        <v>37</v>
      </c>
      <c r="K804" s="2">
        <v>5</v>
      </c>
      <c r="L804" s="2">
        <v>1</v>
      </c>
      <c r="M804" s="3" t="s">
        <v>287</v>
      </c>
      <c r="N804" s="2">
        <v>74.478999999999999</v>
      </c>
      <c r="O804">
        <v>0.09</v>
      </c>
      <c r="P804">
        <v>3.8E-3</v>
      </c>
    </row>
    <row r="805" spans="1:16" x14ac:dyDescent="0.35">
      <c r="A805" s="2">
        <v>1.1611</v>
      </c>
      <c r="B805" s="2">
        <v>1</v>
      </c>
      <c r="C805" s="2">
        <v>4</v>
      </c>
      <c r="D805" s="2">
        <v>2</v>
      </c>
      <c r="E805" s="2">
        <v>1</v>
      </c>
      <c r="F805" s="2">
        <v>4</v>
      </c>
      <c r="G805" s="2">
        <v>14</v>
      </c>
      <c r="H805" s="2" t="s">
        <v>123</v>
      </c>
      <c r="I805" s="2">
        <v>5</v>
      </c>
      <c r="J805" s="6" t="s">
        <v>37</v>
      </c>
      <c r="K805" s="2">
        <v>6</v>
      </c>
      <c r="L805" s="2">
        <v>0</v>
      </c>
      <c r="M805" s="3" t="s">
        <v>331</v>
      </c>
      <c r="N805" s="2">
        <v>1282.259</v>
      </c>
      <c r="O805">
        <v>0.01</v>
      </c>
      <c r="P805">
        <v>1.2999999999999999E-2</v>
      </c>
    </row>
    <row r="806" spans="1:16" x14ac:dyDescent="0.35">
      <c r="A806" s="2">
        <v>1.1611</v>
      </c>
      <c r="B806" s="2">
        <v>1</v>
      </c>
      <c r="C806" s="2">
        <v>4</v>
      </c>
      <c r="D806" s="2">
        <v>2</v>
      </c>
      <c r="E806" s="2">
        <v>1</v>
      </c>
      <c r="F806" s="2">
        <v>4</v>
      </c>
      <c r="G806" s="2">
        <v>14</v>
      </c>
      <c r="H806" s="3" t="s">
        <v>124</v>
      </c>
      <c r="I806" s="3">
        <v>6</v>
      </c>
      <c r="J806" s="7" t="s">
        <v>98</v>
      </c>
      <c r="K806" s="3">
        <v>1</v>
      </c>
      <c r="L806" s="3">
        <v>0</v>
      </c>
      <c r="M806" s="3" t="s">
        <v>292</v>
      </c>
      <c r="N806" s="3">
        <v>255.84299999999999</v>
      </c>
      <c r="O806">
        <v>0.12</v>
      </c>
      <c r="P806">
        <v>3.3999999999999998E-3</v>
      </c>
    </row>
    <row r="807" spans="1:16" x14ac:dyDescent="0.35">
      <c r="A807" s="2">
        <v>1.1611</v>
      </c>
      <c r="B807" s="2">
        <v>1</v>
      </c>
      <c r="C807" s="2">
        <v>4</v>
      </c>
      <c r="D807" s="2">
        <v>2</v>
      </c>
      <c r="E807" s="2">
        <v>1</v>
      </c>
      <c r="F807" s="2">
        <v>4</v>
      </c>
      <c r="G807" s="2">
        <v>14</v>
      </c>
      <c r="H807" s="3" t="s">
        <v>124</v>
      </c>
      <c r="I807" s="3">
        <v>6</v>
      </c>
      <c r="J807" s="7" t="s">
        <v>98</v>
      </c>
      <c r="K807" s="3">
        <v>2</v>
      </c>
      <c r="L807" s="3">
        <v>0</v>
      </c>
      <c r="M807" s="3" t="s">
        <v>275</v>
      </c>
      <c r="N807" s="3">
        <v>255.84299999999999</v>
      </c>
      <c r="O807">
        <v>6.5000000000000002E-2</v>
      </c>
      <c r="P807">
        <v>1.1000000000000001E-3</v>
      </c>
    </row>
    <row r="808" spans="1:16" x14ac:dyDescent="0.35">
      <c r="A808" s="2">
        <v>1.1611</v>
      </c>
      <c r="B808" s="2">
        <v>1</v>
      </c>
      <c r="C808" s="2">
        <v>4</v>
      </c>
      <c r="D808" s="2">
        <v>2</v>
      </c>
      <c r="E808" s="2">
        <v>1</v>
      </c>
      <c r="F808" s="2">
        <v>4</v>
      </c>
      <c r="G808" s="2">
        <v>14</v>
      </c>
      <c r="H808" s="3" t="s">
        <v>124</v>
      </c>
      <c r="I808" s="3">
        <v>6</v>
      </c>
      <c r="J808" s="7" t="s">
        <v>98</v>
      </c>
      <c r="K808" s="3">
        <v>3</v>
      </c>
      <c r="L808" s="3">
        <v>1</v>
      </c>
      <c r="M808" s="3" t="s">
        <v>309</v>
      </c>
      <c r="N808" s="3">
        <v>148.505</v>
      </c>
      <c r="O808">
        <v>0.05</v>
      </c>
      <c r="P808">
        <v>0.02</v>
      </c>
    </row>
    <row r="809" spans="1:16" x14ac:dyDescent="0.35">
      <c r="A809" s="2">
        <v>1.1611</v>
      </c>
      <c r="B809" s="2">
        <v>1</v>
      </c>
      <c r="C809" s="2">
        <v>4</v>
      </c>
      <c r="D809" s="2">
        <v>2</v>
      </c>
      <c r="E809" s="2">
        <v>1</v>
      </c>
      <c r="F809" s="2">
        <v>4</v>
      </c>
      <c r="G809" s="2">
        <v>14</v>
      </c>
      <c r="H809" s="3" t="s">
        <v>124</v>
      </c>
      <c r="I809" s="3">
        <v>6</v>
      </c>
      <c r="J809" s="7" t="s">
        <v>98</v>
      </c>
      <c r="K809" s="3">
        <v>4</v>
      </c>
      <c r="L809" s="3">
        <v>1</v>
      </c>
      <c r="M809" s="3" t="s">
        <v>306</v>
      </c>
      <c r="N809" s="3">
        <v>122.51600000000001</v>
      </c>
      <c r="O809">
        <v>0.08</v>
      </c>
      <c r="P809">
        <v>4.4999999999999998E-2</v>
      </c>
    </row>
    <row r="810" spans="1:16" x14ac:dyDescent="0.35">
      <c r="A810" s="2">
        <v>1.1611</v>
      </c>
      <c r="B810" s="2">
        <v>1</v>
      </c>
      <c r="C810" s="2">
        <v>4</v>
      </c>
      <c r="D810" s="2">
        <v>2</v>
      </c>
      <c r="E810" s="2">
        <v>1</v>
      </c>
      <c r="F810" s="2">
        <v>4</v>
      </c>
      <c r="G810" s="2">
        <v>14</v>
      </c>
      <c r="H810" s="3" t="s">
        <v>124</v>
      </c>
      <c r="I810" s="3">
        <v>6</v>
      </c>
      <c r="J810" s="7" t="s">
        <v>98</v>
      </c>
      <c r="K810" s="3">
        <v>5</v>
      </c>
      <c r="L810" s="3">
        <v>1</v>
      </c>
      <c r="M810" s="3" t="s">
        <v>333</v>
      </c>
      <c r="N810" s="3">
        <v>122.51600000000001</v>
      </c>
      <c r="O810">
        <v>0.12</v>
      </c>
      <c r="P810">
        <v>3.1E-2</v>
      </c>
    </row>
    <row r="811" spans="1:16" x14ac:dyDescent="0.35">
      <c r="A811" s="2">
        <v>1.1611</v>
      </c>
      <c r="B811" s="2">
        <v>1</v>
      </c>
      <c r="C811" s="2">
        <v>4</v>
      </c>
      <c r="D811" s="2">
        <v>2</v>
      </c>
      <c r="E811" s="2">
        <v>1</v>
      </c>
      <c r="F811" s="2">
        <v>4</v>
      </c>
      <c r="G811" s="2">
        <v>14</v>
      </c>
      <c r="H811" s="3" t="s">
        <v>124</v>
      </c>
      <c r="I811" s="3">
        <v>6</v>
      </c>
      <c r="J811" s="7" t="s">
        <v>98</v>
      </c>
      <c r="K811" s="3">
        <v>6</v>
      </c>
      <c r="L811" s="3">
        <v>1</v>
      </c>
      <c r="M811" s="3" t="s">
        <v>331</v>
      </c>
      <c r="N811" s="3">
        <v>135.143</v>
      </c>
      <c r="O811">
        <v>0.01</v>
      </c>
      <c r="P811">
        <v>1.2999999999999999E-2</v>
      </c>
    </row>
    <row r="812" spans="1:16" x14ac:dyDescent="0.35">
      <c r="A812" s="2">
        <v>1.1611</v>
      </c>
      <c r="B812" s="2">
        <v>1</v>
      </c>
      <c r="C812" s="2">
        <v>4</v>
      </c>
      <c r="D812" s="2">
        <v>2</v>
      </c>
      <c r="E812" s="2">
        <v>1</v>
      </c>
      <c r="F812" s="2">
        <v>4</v>
      </c>
      <c r="G812" s="2">
        <v>14</v>
      </c>
      <c r="H812" s="2" t="s">
        <v>125</v>
      </c>
      <c r="I812" s="2">
        <v>7</v>
      </c>
      <c r="J812" s="6" t="s">
        <v>165</v>
      </c>
      <c r="K812" s="2">
        <v>1</v>
      </c>
      <c r="L812" s="2">
        <v>0</v>
      </c>
      <c r="M812" s="3" t="s">
        <v>275</v>
      </c>
      <c r="N812" s="2">
        <v>618.41499999999996</v>
      </c>
      <c r="O812">
        <v>6.5000000000000002E-2</v>
      </c>
      <c r="P812">
        <v>1.1000000000000001E-3</v>
      </c>
    </row>
    <row r="813" spans="1:16" x14ac:dyDescent="0.35">
      <c r="A813" s="2">
        <v>1.1611</v>
      </c>
      <c r="B813" s="2">
        <v>1</v>
      </c>
      <c r="C813" s="2">
        <v>4</v>
      </c>
      <c r="D813" s="2">
        <v>2</v>
      </c>
      <c r="E813" s="2">
        <v>1</v>
      </c>
      <c r="F813" s="2">
        <v>4</v>
      </c>
      <c r="G813" s="2">
        <v>14</v>
      </c>
      <c r="H813" s="2" t="s">
        <v>125</v>
      </c>
      <c r="I813" s="2">
        <v>7</v>
      </c>
      <c r="J813" s="6" t="s">
        <v>165</v>
      </c>
      <c r="K813" s="2">
        <v>2</v>
      </c>
      <c r="L813" s="2">
        <v>1</v>
      </c>
      <c r="M813" s="3" t="s">
        <v>357</v>
      </c>
      <c r="N813" s="2">
        <v>141.96600000000001</v>
      </c>
      <c r="O813">
        <v>0.11</v>
      </c>
      <c r="P813">
        <v>6.0000000000000001E-3</v>
      </c>
    </row>
    <row r="814" spans="1:16" x14ac:dyDescent="0.35">
      <c r="A814" s="2">
        <v>1.1611</v>
      </c>
      <c r="B814" s="2">
        <v>1</v>
      </c>
      <c r="C814" s="2">
        <v>4</v>
      </c>
      <c r="D814" s="2">
        <v>2</v>
      </c>
      <c r="E814" s="2">
        <v>1</v>
      </c>
      <c r="F814" s="2">
        <v>4</v>
      </c>
      <c r="G814" s="2">
        <v>14</v>
      </c>
      <c r="H814" s="2" t="s">
        <v>125</v>
      </c>
      <c r="I814" s="2">
        <v>7</v>
      </c>
      <c r="J814" s="6" t="s">
        <v>165</v>
      </c>
      <c r="K814" s="2">
        <v>3</v>
      </c>
      <c r="L814" s="2">
        <v>1</v>
      </c>
      <c r="M814" s="3" t="s">
        <v>336</v>
      </c>
      <c r="N814" s="2">
        <v>46.557000000000002</v>
      </c>
      <c r="O814">
        <v>0.06</v>
      </c>
      <c r="P814">
        <v>5.0000000000000001E-3</v>
      </c>
    </row>
    <row r="815" spans="1:16" x14ac:dyDescent="0.35">
      <c r="A815" s="2">
        <v>1.1611</v>
      </c>
      <c r="B815" s="2">
        <v>1</v>
      </c>
      <c r="C815" s="2">
        <v>4</v>
      </c>
      <c r="D815" s="2">
        <v>2</v>
      </c>
      <c r="E815" s="2">
        <v>1</v>
      </c>
      <c r="F815" s="2">
        <v>4</v>
      </c>
      <c r="G815" s="2">
        <v>14</v>
      </c>
      <c r="H815" s="2" t="s">
        <v>125</v>
      </c>
      <c r="I815" s="2">
        <v>7</v>
      </c>
      <c r="J815" s="6" t="s">
        <v>165</v>
      </c>
      <c r="K815" s="2">
        <v>4</v>
      </c>
      <c r="L815" s="2">
        <v>1</v>
      </c>
      <c r="M815" s="3" t="s">
        <v>337</v>
      </c>
      <c r="N815" s="2">
        <v>46.557000000000002</v>
      </c>
      <c r="O815">
        <v>0.12</v>
      </c>
      <c r="P815">
        <v>8.0000000000000002E-3</v>
      </c>
    </row>
    <row r="816" spans="1:16" x14ac:dyDescent="0.35">
      <c r="A816" s="2">
        <v>1.1611</v>
      </c>
      <c r="B816" s="2">
        <v>1</v>
      </c>
      <c r="C816" s="2">
        <v>4</v>
      </c>
      <c r="D816" s="2">
        <v>2</v>
      </c>
      <c r="E816" s="2">
        <v>1</v>
      </c>
      <c r="F816" s="2">
        <v>4</v>
      </c>
      <c r="G816" s="2">
        <v>14</v>
      </c>
      <c r="H816" s="2" t="s">
        <v>125</v>
      </c>
      <c r="I816" s="2">
        <v>7</v>
      </c>
      <c r="J816" s="6" t="s">
        <v>165</v>
      </c>
      <c r="K816" s="2">
        <v>5</v>
      </c>
      <c r="L816" s="2">
        <v>1</v>
      </c>
      <c r="M816" s="3" t="s">
        <v>347</v>
      </c>
      <c r="N816" s="2">
        <v>51.92</v>
      </c>
      <c r="O816">
        <v>0.18</v>
      </c>
      <c r="P816">
        <v>2.1000000000000001E-2</v>
      </c>
    </row>
    <row r="817" spans="1:16" x14ac:dyDescent="0.35">
      <c r="A817" s="2">
        <v>1.1611</v>
      </c>
      <c r="B817" s="2">
        <v>1</v>
      </c>
      <c r="C817" s="2">
        <v>4</v>
      </c>
      <c r="D817" s="2">
        <v>2</v>
      </c>
      <c r="E817" s="2">
        <v>1</v>
      </c>
      <c r="F817" s="2">
        <v>4</v>
      </c>
      <c r="G817" s="2">
        <v>14</v>
      </c>
      <c r="H817" s="2" t="s">
        <v>125</v>
      </c>
      <c r="I817" s="2">
        <v>7</v>
      </c>
      <c r="J817" s="6" t="s">
        <v>165</v>
      </c>
      <c r="K817" s="2">
        <v>6</v>
      </c>
      <c r="L817" s="2">
        <v>0</v>
      </c>
      <c r="M817" s="3" t="s">
        <v>331</v>
      </c>
      <c r="N817" s="2">
        <v>749.85900000000004</v>
      </c>
      <c r="O817">
        <v>0.01</v>
      </c>
      <c r="P817">
        <v>1.2999999999999999E-2</v>
      </c>
    </row>
    <row r="818" spans="1:16" x14ac:dyDescent="0.35">
      <c r="A818" s="2">
        <v>1.1611</v>
      </c>
      <c r="B818" s="2">
        <v>1</v>
      </c>
      <c r="C818" s="2">
        <v>4</v>
      </c>
      <c r="D818" s="2">
        <v>2</v>
      </c>
      <c r="E818" s="2">
        <v>1</v>
      </c>
      <c r="F818" s="2">
        <v>4</v>
      </c>
      <c r="G818" s="2">
        <v>14</v>
      </c>
      <c r="H818" s="3" t="s">
        <v>126</v>
      </c>
      <c r="I818" s="3">
        <v>8</v>
      </c>
      <c r="J818" s="7" t="s">
        <v>166</v>
      </c>
      <c r="K818" s="3">
        <v>1</v>
      </c>
      <c r="L818" s="3">
        <v>0</v>
      </c>
      <c r="M818" s="3" t="s">
        <v>320</v>
      </c>
      <c r="N818" s="3">
        <v>279.49700000000001</v>
      </c>
      <c r="O818">
        <v>9.2999999999999999E-2</v>
      </c>
      <c r="P818">
        <v>1.9E-3</v>
      </c>
    </row>
    <row r="819" spans="1:16" x14ac:dyDescent="0.35">
      <c r="A819" s="2">
        <v>1.1611</v>
      </c>
      <c r="B819" s="2">
        <v>1</v>
      </c>
      <c r="C819" s="2">
        <v>4</v>
      </c>
      <c r="D819" s="2">
        <v>2</v>
      </c>
      <c r="E819" s="2">
        <v>1</v>
      </c>
      <c r="F819" s="2">
        <v>4</v>
      </c>
      <c r="G819" s="2">
        <v>14</v>
      </c>
      <c r="H819" s="3" t="s">
        <v>126</v>
      </c>
      <c r="I819" s="3">
        <v>8</v>
      </c>
      <c r="J819" s="7" t="s">
        <v>166</v>
      </c>
      <c r="K819" s="3">
        <v>2</v>
      </c>
      <c r="L819" s="3">
        <v>0</v>
      </c>
      <c r="M819" s="3" t="s">
        <v>287</v>
      </c>
      <c r="N819" s="3">
        <v>279.49700000000001</v>
      </c>
      <c r="O819">
        <v>0.09</v>
      </c>
      <c r="P819">
        <v>3.8E-3</v>
      </c>
    </row>
    <row r="820" spans="1:16" x14ac:dyDescent="0.35">
      <c r="A820" s="2">
        <v>1.1611</v>
      </c>
      <c r="B820" s="2">
        <v>1</v>
      </c>
      <c r="C820" s="2">
        <v>4</v>
      </c>
      <c r="D820" s="2">
        <v>2</v>
      </c>
      <c r="E820" s="2">
        <v>1</v>
      </c>
      <c r="F820" s="2">
        <v>4</v>
      </c>
      <c r="G820" s="2">
        <v>14</v>
      </c>
      <c r="H820" s="3" t="s">
        <v>126</v>
      </c>
      <c r="I820" s="3">
        <v>8</v>
      </c>
      <c r="J820" s="7" t="s">
        <v>166</v>
      </c>
      <c r="K820" s="3">
        <v>3</v>
      </c>
      <c r="L820" s="3">
        <v>1</v>
      </c>
      <c r="M820" s="3" t="s">
        <v>336</v>
      </c>
      <c r="N820" s="3">
        <v>123.575</v>
      </c>
      <c r="O820">
        <v>0.06</v>
      </c>
      <c r="P820">
        <v>5.0000000000000001E-3</v>
      </c>
    </row>
    <row r="821" spans="1:16" x14ac:dyDescent="0.35">
      <c r="A821" s="2">
        <v>1.1611</v>
      </c>
      <c r="B821" s="2">
        <v>1</v>
      </c>
      <c r="C821" s="2">
        <v>4</v>
      </c>
      <c r="D821" s="2">
        <v>2</v>
      </c>
      <c r="E821" s="2">
        <v>1</v>
      </c>
      <c r="F821" s="2">
        <v>4</v>
      </c>
      <c r="G821" s="2">
        <v>14</v>
      </c>
      <c r="H821" s="3" t="s">
        <v>126</v>
      </c>
      <c r="I821" s="3">
        <v>8</v>
      </c>
      <c r="J821" s="7" t="s">
        <v>166</v>
      </c>
      <c r="K821" s="3">
        <v>4</v>
      </c>
      <c r="L821" s="3">
        <v>1</v>
      </c>
      <c r="M821" s="3" t="s">
        <v>347</v>
      </c>
      <c r="N821" s="3">
        <v>63.01</v>
      </c>
      <c r="O821">
        <v>0.18</v>
      </c>
      <c r="P821">
        <v>2.1000000000000001E-2</v>
      </c>
    </row>
    <row r="822" spans="1:16" x14ac:dyDescent="0.35">
      <c r="A822" s="2">
        <v>1.1611</v>
      </c>
      <c r="B822" s="2">
        <v>1</v>
      </c>
      <c r="C822" s="2">
        <v>4</v>
      </c>
      <c r="D822" s="2">
        <v>2</v>
      </c>
      <c r="E822" s="2">
        <v>1</v>
      </c>
      <c r="F822" s="2">
        <v>4</v>
      </c>
      <c r="G822" s="2">
        <v>14</v>
      </c>
      <c r="H822" s="3" t="s">
        <v>126</v>
      </c>
      <c r="I822" s="3">
        <v>8</v>
      </c>
      <c r="J822" s="7" t="s">
        <v>166</v>
      </c>
      <c r="K822" s="3">
        <v>5</v>
      </c>
      <c r="L822" s="3">
        <v>1</v>
      </c>
      <c r="M822" s="3" t="s">
        <v>347</v>
      </c>
      <c r="N822" s="3">
        <v>63.01</v>
      </c>
      <c r="O822">
        <v>0.18</v>
      </c>
      <c r="P822">
        <v>2.1000000000000001E-2</v>
      </c>
    </row>
    <row r="823" spans="1:16" x14ac:dyDescent="0.35">
      <c r="A823" s="2">
        <v>1.1611</v>
      </c>
      <c r="B823" s="2">
        <v>1</v>
      </c>
      <c r="C823" s="2">
        <v>4</v>
      </c>
      <c r="D823" s="2">
        <v>2</v>
      </c>
      <c r="E823" s="2">
        <v>1</v>
      </c>
      <c r="F823" s="2">
        <v>4</v>
      </c>
      <c r="G823" s="2">
        <v>14</v>
      </c>
      <c r="H823" s="3" t="s">
        <v>126</v>
      </c>
      <c r="I823" s="3">
        <v>8</v>
      </c>
      <c r="J823" s="7" t="s">
        <v>166</v>
      </c>
      <c r="K823" s="3">
        <v>6</v>
      </c>
      <c r="L823" s="3">
        <v>0</v>
      </c>
      <c r="M823" s="3" t="s">
        <v>334</v>
      </c>
      <c r="N823" s="3">
        <v>664.65499999999997</v>
      </c>
      <c r="O823">
        <v>0.06</v>
      </c>
      <c r="P823">
        <v>2.4E-2</v>
      </c>
    </row>
    <row r="824" spans="1:16" x14ac:dyDescent="0.35">
      <c r="A824" s="2">
        <v>1.1611</v>
      </c>
      <c r="B824" s="2">
        <v>1</v>
      </c>
      <c r="C824" s="2">
        <v>4</v>
      </c>
      <c r="D824" s="2">
        <v>2</v>
      </c>
      <c r="E824" s="2">
        <v>1</v>
      </c>
      <c r="F824" s="2">
        <v>4</v>
      </c>
      <c r="G824" s="2">
        <v>14</v>
      </c>
      <c r="H824" s="2" t="s">
        <v>127</v>
      </c>
      <c r="I824" s="2">
        <v>9</v>
      </c>
      <c r="J824" s="6" t="s">
        <v>45</v>
      </c>
      <c r="K824" s="2">
        <v>1</v>
      </c>
      <c r="L824" s="2">
        <v>0</v>
      </c>
      <c r="M824" s="3" t="s">
        <v>285</v>
      </c>
      <c r="N824" s="2">
        <v>208.61</v>
      </c>
      <c r="O824">
        <v>0.88200000000000001</v>
      </c>
      <c r="P824">
        <v>8.9999999999999993E-3</v>
      </c>
    </row>
    <row r="825" spans="1:16" x14ac:dyDescent="0.35">
      <c r="A825" s="2">
        <v>1.1611</v>
      </c>
      <c r="B825" s="2">
        <v>1</v>
      </c>
      <c r="C825" s="2">
        <v>4</v>
      </c>
      <c r="D825" s="2">
        <v>2</v>
      </c>
      <c r="E825" s="2">
        <v>1</v>
      </c>
      <c r="F825" s="2">
        <v>4</v>
      </c>
      <c r="G825" s="2">
        <v>14</v>
      </c>
      <c r="H825" s="2" t="s">
        <v>127</v>
      </c>
      <c r="I825" s="2">
        <v>9</v>
      </c>
      <c r="J825" s="6" t="s">
        <v>45</v>
      </c>
      <c r="K825" s="2">
        <v>2</v>
      </c>
      <c r="L825" s="2">
        <v>1</v>
      </c>
      <c r="M825" s="3" t="s">
        <v>292</v>
      </c>
      <c r="N825" s="2">
        <v>39.094999999999999</v>
      </c>
      <c r="O825">
        <v>0.12</v>
      </c>
      <c r="P825">
        <v>3.3999999999999998E-3</v>
      </c>
    </row>
    <row r="826" spans="1:16" x14ac:dyDescent="0.35">
      <c r="A826" s="2">
        <v>1.1611</v>
      </c>
      <c r="B826" s="2">
        <v>1</v>
      </c>
      <c r="C826" s="2">
        <v>4</v>
      </c>
      <c r="D826" s="2">
        <v>2</v>
      </c>
      <c r="E826" s="2">
        <v>1</v>
      </c>
      <c r="F826" s="2">
        <v>4</v>
      </c>
      <c r="G826" s="2">
        <v>14</v>
      </c>
      <c r="H826" s="2" t="s">
        <v>127</v>
      </c>
      <c r="I826" s="2">
        <v>9</v>
      </c>
      <c r="J826" s="6" t="s">
        <v>45</v>
      </c>
      <c r="K826" s="2">
        <v>3</v>
      </c>
      <c r="L826" s="2">
        <v>1</v>
      </c>
      <c r="M826" s="3" t="s">
        <v>292</v>
      </c>
      <c r="N826" s="2">
        <v>39.094999999999999</v>
      </c>
      <c r="O826">
        <v>0.12</v>
      </c>
      <c r="P826">
        <v>3.3999999999999998E-3</v>
      </c>
    </row>
    <row r="827" spans="1:16" x14ac:dyDescent="0.35">
      <c r="A827" s="2">
        <v>1.1611</v>
      </c>
      <c r="B827" s="2">
        <v>1</v>
      </c>
      <c r="C827" s="2">
        <v>4</v>
      </c>
      <c r="D827" s="2">
        <v>2</v>
      </c>
      <c r="E827" s="2">
        <v>1</v>
      </c>
      <c r="F827" s="2">
        <v>4</v>
      </c>
      <c r="G827" s="2">
        <v>14</v>
      </c>
      <c r="H827" s="2" t="s">
        <v>127</v>
      </c>
      <c r="I827" s="2">
        <v>9</v>
      </c>
      <c r="J827" s="6" t="s">
        <v>45</v>
      </c>
      <c r="K827" s="2">
        <v>4</v>
      </c>
      <c r="L827" s="2">
        <v>1</v>
      </c>
      <c r="M827" s="3" t="s">
        <v>320</v>
      </c>
      <c r="N827" s="2">
        <v>96.122</v>
      </c>
      <c r="O827">
        <v>9.2999999999999999E-2</v>
      </c>
      <c r="P827">
        <v>1.9E-3</v>
      </c>
    </row>
    <row r="828" spans="1:16" x14ac:dyDescent="0.35">
      <c r="A828" s="2">
        <v>1.1611</v>
      </c>
      <c r="B828" s="2">
        <v>1</v>
      </c>
      <c r="C828" s="2">
        <v>4</v>
      </c>
      <c r="D828" s="2">
        <v>2</v>
      </c>
      <c r="E828" s="2">
        <v>1</v>
      </c>
      <c r="F828" s="2">
        <v>4</v>
      </c>
      <c r="G828" s="2">
        <v>14</v>
      </c>
      <c r="H828" s="2" t="s">
        <v>127</v>
      </c>
      <c r="I828" s="2">
        <v>9</v>
      </c>
      <c r="J828" s="6" t="s">
        <v>45</v>
      </c>
      <c r="K828" s="2">
        <v>5</v>
      </c>
      <c r="L828" s="2">
        <v>1</v>
      </c>
      <c r="M828" s="3" t="s">
        <v>275</v>
      </c>
      <c r="N828" s="2">
        <v>96.122</v>
      </c>
      <c r="O828">
        <v>6.5000000000000002E-2</v>
      </c>
      <c r="P828">
        <v>1.1000000000000001E-3</v>
      </c>
    </row>
    <row r="829" spans="1:16" x14ac:dyDescent="0.35">
      <c r="A829" s="2">
        <v>1.1611</v>
      </c>
      <c r="B829" s="2">
        <v>1</v>
      </c>
      <c r="C829" s="2">
        <v>4</v>
      </c>
      <c r="D829" s="2">
        <v>2</v>
      </c>
      <c r="E829" s="2">
        <v>1</v>
      </c>
      <c r="F829" s="2">
        <v>4</v>
      </c>
      <c r="G829" s="2">
        <v>14</v>
      </c>
      <c r="H829" s="2" t="s">
        <v>127</v>
      </c>
      <c r="I829" s="2">
        <v>9</v>
      </c>
      <c r="J829" s="6" t="s">
        <v>45</v>
      </c>
      <c r="K829" s="2">
        <v>6</v>
      </c>
      <c r="L829" s="2">
        <v>0</v>
      </c>
      <c r="M829" s="3" t="s">
        <v>331</v>
      </c>
      <c r="N829" s="2">
        <v>1340.904</v>
      </c>
      <c r="O829">
        <v>0.01</v>
      </c>
      <c r="P829">
        <v>1.2999999999999999E-2</v>
      </c>
    </row>
    <row r="830" spans="1:16" x14ac:dyDescent="0.35">
      <c r="A830" s="2">
        <v>1.1611</v>
      </c>
      <c r="B830" s="2">
        <v>1</v>
      </c>
      <c r="C830" s="2">
        <v>4</v>
      </c>
      <c r="D830" s="2">
        <v>2</v>
      </c>
      <c r="E830" s="2">
        <v>1</v>
      </c>
      <c r="F830" s="2">
        <v>4</v>
      </c>
      <c r="G830" s="2">
        <v>14</v>
      </c>
      <c r="H830" s="3" t="s">
        <v>128</v>
      </c>
      <c r="I830" s="3">
        <v>10</v>
      </c>
      <c r="J830" s="7" t="s">
        <v>170</v>
      </c>
      <c r="K830" s="3">
        <v>1</v>
      </c>
      <c r="L830" s="3">
        <v>0</v>
      </c>
      <c r="M830" s="3" t="s">
        <v>356</v>
      </c>
      <c r="N830" s="3">
        <v>583.91600000000005</v>
      </c>
      <c r="O830">
        <v>1.07</v>
      </c>
      <c r="P830">
        <v>8.6E-3</v>
      </c>
    </row>
    <row r="831" spans="1:16" x14ac:dyDescent="0.35">
      <c r="A831" s="2">
        <v>1.1611</v>
      </c>
      <c r="B831" s="2">
        <v>1</v>
      </c>
      <c r="C831" s="2">
        <v>4</v>
      </c>
      <c r="D831" s="2">
        <v>2</v>
      </c>
      <c r="E831" s="2">
        <v>1</v>
      </c>
      <c r="F831" s="2">
        <v>4</v>
      </c>
      <c r="G831" s="2">
        <v>14</v>
      </c>
      <c r="H831" s="3" t="s">
        <v>128</v>
      </c>
      <c r="I831" s="3">
        <v>10</v>
      </c>
      <c r="J831" s="7" t="s">
        <v>170</v>
      </c>
      <c r="K831" s="3">
        <v>2</v>
      </c>
      <c r="L831" s="3">
        <v>1</v>
      </c>
      <c r="M831" s="3" t="s">
        <v>337</v>
      </c>
      <c r="N831" s="3">
        <v>115.167</v>
      </c>
      <c r="O831">
        <v>0.12</v>
      </c>
      <c r="P831">
        <v>8.0000000000000002E-3</v>
      </c>
    </row>
    <row r="832" spans="1:16" x14ac:dyDescent="0.35">
      <c r="A832" s="2">
        <v>1.1611</v>
      </c>
      <c r="B832" s="2">
        <v>1</v>
      </c>
      <c r="C832" s="2">
        <v>4</v>
      </c>
      <c r="D832" s="2">
        <v>2</v>
      </c>
      <c r="E832" s="2">
        <v>1</v>
      </c>
      <c r="F832" s="2">
        <v>4</v>
      </c>
      <c r="G832" s="2">
        <v>14</v>
      </c>
      <c r="H832" s="3" t="s">
        <v>128</v>
      </c>
      <c r="I832" s="3">
        <v>10</v>
      </c>
      <c r="J832" s="7" t="s">
        <v>170</v>
      </c>
      <c r="K832" s="3">
        <v>3</v>
      </c>
      <c r="L832" s="3">
        <v>1</v>
      </c>
      <c r="M832" s="3" t="s">
        <v>358</v>
      </c>
      <c r="N832" s="3">
        <v>86.335999999999999</v>
      </c>
      <c r="O832">
        <v>0.02</v>
      </c>
      <c r="P832">
        <v>3.1E-2</v>
      </c>
    </row>
    <row r="833" spans="1:16" x14ac:dyDescent="0.35">
      <c r="A833" s="2">
        <v>1.1611</v>
      </c>
      <c r="B833" s="2">
        <v>1</v>
      </c>
      <c r="C833" s="2">
        <v>4</v>
      </c>
      <c r="D833" s="2">
        <v>2</v>
      </c>
      <c r="E833" s="2">
        <v>1</v>
      </c>
      <c r="F833" s="2">
        <v>4</v>
      </c>
      <c r="G833" s="2">
        <v>14</v>
      </c>
      <c r="H833" s="3" t="s">
        <v>128</v>
      </c>
      <c r="I833" s="3">
        <v>10</v>
      </c>
      <c r="J833" s="7" t="s">
        <v>170</v>
      </c>
      <c r="K833" s="3">
        <v>4</v>
      </c>
      <c r="L833" s="3">
        <v>1</v>
      </c>
      <c r="M833" s="3" t="s">
        <v>335</v>
      </c>
      <c r="N833" s="3">
        <v>42.76</v>
      </c>
      <c r="O833">
        <v>0.17</v>
      </c>
      <c r="P833">
        <v>2.3E-2</v>
      </c>
    </row>
    <row r="834" spans="1:16" x14ac:dyDescent="0.35">
      <c r="A834" s="2">
        <v>1.1611</v>
      </c>
      <c r="B834" s="2">
        <v>1</v>
      </c>
      <c r="C834" s="2">
        <v>4</v>
      </c>
      <c r="D834" s="2">
        <v>2</v>
      </c>
      <c r="E834" s="2">
        <v>1</v>
      </c>
      <c r="F834" s="2">
        <v>4</v>
      </c>
      <c r="G834" s="2">
        <v>14</v>
      </c>
      <c r="H834" s="3" t="s">
        <v>128</v>
      </c>
      <c r="I834" s="3">
        <v>10</v>
      </c>
      <c r="J834" s="7" t="s">
        <v>170</v>
      </c>
      <c r="K834" s="3">
        <v>5</v>
      </c>
      <c r="L834" s="3">
        <v>1</v>
      </c>
      <c r="M834" s="3" t="s">
        <v>298</v>
      </c>
      <c r="N834" s="3">
        <v>42.76</v>
      </c>
      <c r="O834">
        <v>0.18</v>
      </c>
      <c r="P834">
        <v>2.1000000000000001E-2</v>
      </c>
    </row>
    <row r="835" spans="1:16" x14ac:dyDescent="0.35">
      <c r="A835" s="2">
        <v>1.1611</v>
      </c>
      <c r="B835" s="2">
        <v>1</v>
      </c>
      <c r="C835" s="2">
        <v>4</v>
      </c>
      <c r="D835" s="2">
        <v>2</v>
      </c>
      <c r="E835" s="2">
        <v>1</v>
      </c>
      <c r="F835" s="2">
        <v>4</v>
      </c>
      <c r="G835" s="2">
        <v>14</v>
      </c>
      <c r="H835" s="3" t="s">
        <v>128</v>
      </c>
      <c r="I835" s="3">
        <v>10</v>
      </c>
      <c r="J835" s="7" t="s">
        <v>170</v>
      </c>
      <c r="K835" s="3">
        <v>6</v>
      </c>
      <c r="L835" s="3">
        <v>0</v>
      </c>
      <c r="M835" s="3" t="s">
        <v>331</v>
      </c>
      <c r="N835" s="3">
        <v>622.27800000000002</v>
      </c>
      <c r="O835">
        <v>0.01</v>
      </c>
      <c r="P835">
        <v>1.2999999999999999E-2</v>
      </c>
    </row>
    <row r="836" spans="1:16" x14ac:dyDescent="0.35">
      <c r="A836" s="2">
        <v>1.1611</v>
      </c>
      <c r="B836" s="2">
        <v>1</v>
      </c>
      <c r="C836" s="2">
        <v>4</v>
      </c>
      <c r="D836" s="2">
        <v>3</v>
      </c>
      <c r="E836" s="2">
        <v>0</v>
      </c>
      <c r="F836" s="2">
        <v>4</v>
      </c>
      <c r="G836" s="3">
        <v>15</v>
      </c>
      <c r="H836" s="2" t="s">
        <v>119</v>
      </c>
      <c r="I836" s="2">
        <v>1</v>
      </c>
      <c r="J836" s="6" t="s">
        <v>41</v>
      </c>
      <c r="K836" s="2">
        <v>1</v>
      </c>
      <c r="L836" s="2">
        <v>1</v>
      </c>
      <c r="M836" s="3" t="s">
        <v>307</v>
      </c>
      <c r="N836" s="2">
        <v>112.569</v>
      </c>
      <c r="O836">
        <v>0.13</v>
      </c>
      <c r="P836">
        <v>2.0999999999999999E-3</v>
      </c>
    </row>
    <row r="837" spans="1:16" x14ac:dyDescent="0.35">
      <c r="A837" s="2">
        <v>1.1611</v>
      </c>
      <c r="B837" s="2">
        <v>1</v>
      </c>
      <c r="C837" s="2">
        <v>4</v>
      </c>
      <c r="D837" s="2">
        <v>3</v>
      </c>
      <c r="E837" s="2">
        <v>0</v>
      </c>
      <c r="F837" s="2">
        <v>4</v>
      </c>
      <c r="G837" s="3">
        <v>15</v>
      </c>
      <c r="H837" s="2" t="s">
        <v>119</v>
      </c>
      <c r="I837" s="2">
        <v>1</v>
      </c>
      <c r="J837" s="6" t="s">
        <v>41</v>
      </c>
      <c r="K837" s="2">
        <v>2</v>
      </c>
      <c r="L837" s="2">
        <v>1</v>
      </c>
      <c r="M837" s="3" t="s">
        <v>320</v>
      </c>
      <c r="N837" s="2">
        <v>57.292999999999999</v>
      </c>
      <c r="O837">
        <v>9.2999999999999999E-2</v>
      </c>
      <c r="P837">
        <v>1.9E-3</v>
      </c>
    </row>
    <row r="838" spans="1:16" x14ac:dyDescent="0.35">
      <c r="A838" s="2">
        <v>1.1611</v>
      </c>
      <c r="B838" s="2">
        <v>1</v>
      </c>
      <c r="C838" s="2">
        <v>4</v>
      </c>
      <c r="D838" s="2">
        <v>3</v>
      </c>
      <c r="E838" s="2">
        <v>0</v>
      </c>
      <c r="F838" s="2">
        <v>4</v>
      </c>
      <c r="G838" s="3">
        <v>15</v>
      </c>
      <c r="H838" s="2" t="s">
        <v>119</v>
      </c>
      <c r="I838" s="2">
        <v>1</v>
      </c>
      <c r="J838" s="6" t="s">
        <v>41</v>
      </c>
      <c r="K838" s="2">
        <v>3</v>
      </c>
      <c r="L838" s="2">
        <v>1</v>
      </c>
      <c r="M838" s="3" t="s">
        <v>283</v>
      </c>
      <c r="N838" s="2">
        <v>38.884</v>
      </c>
      <c r="O838">
        <v>0.09</v>
      </c>
      <c r="P838">
        <v>4.0000000000000001E-3</v>
      </c>
    </row>
    <row r="839" spans="1:16" x14ac:dyDescent="0.35">
      <c r="A839" s="2">
        <v>1.1611</v>
      </c>
      <c r="B839" s="2">
        <v>1</v>
      </c>
      <c r="C839" s="2">
        <v>4</v>
      </c>
      <c r="D839" s="2">
        <v>3</v>
      </c>
      <c r="E839" s="2">
        <v>0</v>
      </c>
      <c r="F839" s="2">
        <v>4</v>
      </c>
      <c r="G839" s="3">
        <v>15</v>
      </c>
      <c r="H839" s="2" t="s">
        <v>119</v>
      </c>
      <c r="I839" s="2">
        <v>1</v>
      </c>
      <c r="J839" s="6" t="s">
        <v>41</v>
      </c>
      <c r="K839" s="2">
        <v>4</v>
      </c>
      <c r="L839" s="2">
        <v>1</v>
      </c>
      <c r="M839" s="3" t="s">
        <v>321</v>
      </c>
      <c r="N839" s="2">
        <v>38.884</v>
      </c>
      <c r="O839">
        <v>3.3000000000000002E-2</v>
      </c>
      <c r="P839">
        <v>9.1000000000000004E-3</v>
      </c>
    </row>
    <row r="840" spans="1:16" x14ac:dyDescent="0.35">
      <c r="A840" s="2">
        <v>1.1611</v>
      </c>
      <c r="B840" s="2">
        <v>1</v>
      </c>
      <c r="C840" s="2">
        <v>4</v>
      </c>
      <c r="D840" s="2">
        <v>3</v>
      </c>
      <c r="E840" s="2">
        <v>0</v>
      </c>
      <c r="F840" s="2">
        <v>4</v>
      </c>
      <c r="G840" s="3">
        <v>15</v>
      </c>
      <c r="H840" s="2" t="s">
        <v>119</v>
      </c>
      <c r="I840" s="2">
        <v>1</v>
      </c>
      <c r="J840" s="6" t="s">
        <v>41</v>
      </c>
      <c r="K840" s="2">
        <v>5</v>
      </c>
      <c r="L840" s="2">
        <v>1</v>
      </c>
      <c r="M840" s="3" t="s">
        <v>321</v>
      </c>
      <c r="N840" s="2">
        <v>41.015000000000001</v>
      </c>
      <c r="O840">
        <v>3.3000000000000002E-2</v>
      </c>
      <c r="P840">
        <v>9.1000000000000004E-3</v>
      </c>
    </row>
    <row r="841" spans="1:16" x14ac:dyDescent="0.35">
      <c r="A841" s="2">
        <v>1.1611</v>
      </c>
      <c r="B841" s="2">
        <v>1</v>
      </c>
      <c r="C841" s="2">
        <v>4</v>
      </c>
      <c r="D841" s="2">
        <v>3</v>
      </c>
      <c r="E841" s="2">
        <v>0</v>
      </c>
      <c r="F841" s="2">
        <v>4</v>
      </c>
      <c r="G841" s="3">
        <v>15</v>
      </c>
      <c r="H841" s="2" t="s">
        <v>119</v>
      </c>
      <c r="I841" s="2">
        <v>1</v>
      </c>
      <c r="J841" s="6" t="s">
        <v>41</v>
      </c>
      <c r="K841" s="2">
        <v>6</v>
      </c>
      <c r="L841" s="2">
        <v>1</v>
      </c>
      <c r="M841" s="3" t="s">
        <v>346</v>
      </c>
      <c r="N841" s="2">
        <v>74.477999999999994</v>
      </c>
      <c r="O841">
        <v>0.33</v>
      </c>
      <c r="P841">
        <v>1.0999999999999999E-2</v>
      </c>
    </row>
    <row r="842" spans="1:16" x14ac:dyDescent="0.35">
      <c r="A842" s="2">
        <v>1.1611</v>
      </c>
      <c r="B842" s="2">
        <v>1</v>
      </c>
      <c r="C842" s="2">
        <v>4</v>
      </c>
      <c r="D842" s="2">
        <v>3</v>
      </c>
      <c r="E842" s="2">
        <v>0</v>
      </c>
      <c r="F842" s="2">
        <v>4</v>
      </c>
      <c r="G842" s="3">
        <v>15</v>
      </c>
      <c r="H842" s="3" t="s">
        <v>120</v>
      </c>
      <c r="I842" s="3">
        <v>2</v>
      </c>
      <c r="J842" s="7" t="s">
        <v>162</v>
      </c>
      <c r="K842" s="3">
        <v>1</v>
      </c>
      <c r="L842" s="3">
        <v>1</v>
      </c>
      <c r="M842" s="3" t="s">
        <v>307</v>
      </c>
      <c r="N842" s="3">
        <v>42.241</v>
      </c>
      <c r="O842">
        <v>0.13</v>
      </c>
      <c r="P842">
        <v>2.0999999999999999E-3</v>
      </c>
    </row>
    <row r="843" spans="1:16" x14ac:dyDescent="0.35">
      <c r="A843" s="2">
        <v>1.1611</v>
      </c>
      <c r="B843" s="2">
        <v>1</v>
      </c>
      <c r="C843" s="2">
        <v>4</v>
      </c>
      <c r="D843" s="2">
        <v>3</v>
      </c>
      <c r="E843" s="2">
        <v>0</v>
      </c>
      <c r="F843" s="2">
        <v>4</v>
      </c>
      <c r="G843" s="3">
        <v>15</v>
      </c>
      <c r="H843" s="3" t="s">
        <v>120</v>
      </c>
      <c r="I843" s="3">
        <v>2</v>
      </c>
      <c r="J843" s="7" t="s">
        <v>162</v>
      </c>
      <c r="K843" s="3">
        <v>2</v>
      </c>
      <c r="L843" s="3">
        <v>1</v>
      </c>
      <c r="M843" s="3" t="s">
        <v>307</v>
      </c>
      <c r="N843" s="3">
        <v>42.241</v>
      </c>
      <c r="O843">
        <v>0.13</v>
      </c>
      <c r="P843">
        <v>2.0999999999999999E-3</v>
      </c>
    </row>
    <row r="844" spans="1:16" x14ac:dyDescent="0.35">
      <c r="A844" s="2">
        <v>1.1611</v>
      </c>
      <c r="B844" s="2">
        <v>1</v>
      </c>
      <c r="C844" s="2">
        <v>4</v>
      </c>
      <c r="D844" s="2">
        <v>3</v>
      </c>
      <c r="E844" s="2">
        <v>0</v>
      </c>
      <c r="F844" s="2">
        <v>4</v>
      </c>
      <c r="G844" s="3">
        <v>15</v>
      </c>
      <c r="H844" s="3" t="s">
        <v>120</v>
      </c>
      <c r="I844" s="3">
        <v>2</v>
      </c>
      <c r="J844" s="7" t="s">
        <v>162</v>
      </c>
      <c r="K844" s="3">
        <v>3</v>
      </c>
      <c r="L844" s="3">
        <v>1</v>
      </c>
      <c r="M844" s="3" t="s">
        <v>294</v>
      </c>
      <c r="N844" s="3">
        <v>40.607999999999997</v>
      </c>
      <c r="O844">
        <v>7.0000000000000007E-2</v>
      </c>
      <c r="P844">
        <v>8.9999999999999993E-3</v>
      </c>
    </row>
    <row r="845" spans="1:16" x14ac:dyDescent="0.35">
      <c r="A845" s="2">
        <v>1.1611</v>
      </c>
      <c r="B845" s="2">
        <v>1</v>
      </c>
      <c r="C845" s="2">
        <v>4</v>
      </c>
      <c r="D845" s="2">
        <v>3</v>
      </c>
      <c r="E845" s="2">
        <v>0</v>
      </c>
      <c r="F845" s="2">
        <v>4</v>
      </c>
      <c r="G845" s="3">
        <v>15</v>
      </c>
      <c r="H845" s="3" t="s">
        <v>120</v>
      </c>
      <c r="I845" s="3">
        <v>2</v>
      </c>
      <c r="J845" s="7" t="s">
        <v>162</v>
      </c>
      <c r="K845" s="3">
        <v>4</v>
      </c>
      <c r="L845" s="3">
        <v>1</v>
      </c>
      <c r="M845" s="3" t="s">
        <v>294</v>
      </c>
      <c r="N845" s="3">
        <v>40.607999999999997</v>
      </c>
      <c r="O845">
        <v>7.0000000000000007E-2</v>
      </c>
      <c r="P845">
        <v>8.9999999999999993E-3</v>
      </c>
    </row>
    <row r="846" spans="1:16" x14ac:dyDescent="0.35">
      <c r="A846" s="2">
        <v>1.1611</v>
      </c>
      <c r="B846" s="2">
        <v>1</v>
      </c>
      <c r="C846" s="2">
        <v>4</v>
      </c>
      <c r="D846" s="2">
        <v>3</v>
      </c>
      <c r="E846" s="2">
        <v>0</v>
      </c>
      <c r="F846" s="2">
        <v>4</v>
      </c>
      <c r="G846" s="3">
        <v>15</v>
      </c>
      <c r="H846" s="3" t="s">
        <v>120</v>
      </c>
      <c r="I846" s="3">
        <v>2</v>
      </c>
      <c r="J846" s="7" t="s">
        <v>162</v>
      </c>
      <c r="K846" s="3">
        <v>5</v>
      </c>
      <c r="L846" s="3">
        <v>1</v>
      </c>
      <c r="M846" s="3" t="s">
        <v>298</v>
      </c>
      <c r="N846" s="3">
        <v>20.53</v>
      </c>
      <c r="O846">
        <v>0.18</v>
      </c>
      <c r="P846">
        <v>2.1000000000000001E-2</v>
      </c>
    </row>
    <row r="847" spans="1:16" x14ac:dyDescent="0.35">
      <c r="A847" s="2">
        <v>1.1611</v>
      </c>
      <c r="B847" s="2">
        <v>1</v>
      </c>
      <c r="C847" s="2">
        <v>4</v>
      </c>
      <c r="D847" s="2">
        <v>3</v>
      </c>
      <c r="E847" s="2">
        <v>0</v>
      </c>
      <c r="F847" s="2">
        <v>4</v>
      </c>
      <c r="G847" s="3">
        <v>15</v>
      </c>
      <c r="H847" s="3" t="s">
        <v>120</v>
      </c>
      <c r="I847" s="3">
        <v>2</v>
      </c>
      <c r="J847" s="7" t="s">
        <v>162</v>
      </c>
      <c r="K847" s="3">
        <v>6</v>
      </c>
      <c r="L847" s="3">
        <v>1</v>
      </c>
      <c r="M847" s="3" t="s">
        <v>298</v>
      </c>
      <c r="N847" s="3">
        <v>20.53</v>
      </c>
      <c r="O847">
        <v>0.18</v>
      </c>
      <c r="P847">
        <v>2.1000000000000001E-2</v>
      </c>
    </row>
    <row r="848" spans="1:16" x14ac:dyDescent="0.35">
      <c r="A848" s="2">
        <v>1.1611</v>
      </c>
      <c r="B848" s="2">
        <v>1</v>
      </c>
      <c r="C848" s="2">
        <v>4</v>
      </c>
      <c r="D848" s="2">
        <v>3</v>
      </c>
      <c r="E848" s="2">
        <v>0</v>
      </c>
      <c r="F848" s="2">
        <v>4</v>
      </c>
      <c r="G848" s="3">
        <v>15</v>
      </c>
      <c r="H848" s="2" t="s">
        <v>121</v>
      </c>
      <c r="I848" s="2">
        <v>3</v>
      </c>
      <c r="J848" s="6" t="s">
        <v>36</v>
      </c>
      <c r="K848" s="2">
        <v>1</v>
      </c>
      <c r="L848" s="2">
        <v>0</v>
      </c>
      <c r="M848" s="3" t="s">
        <v>307</v>
      </c>
      <c r="N848" s="2">
        <v>224.941</v>
      </c>
      <c r="O848">
        <v>0.13</v>
      </c>
      <c r="P848">
        <v>2.0999999999999999E-3</v>
      </c>
    </row>
    <row r="849" spans="1:16" x14ac:dyDescent="0.35">
      <c r="A849" s="2">
        <v>1.1611</v>
      </c>
      <c r="B849" s="2">
        <v>1</v>
      </c>
      <c r="C849" s="2">
        <v>4</v>
      </c>
      <c r="D849" s="2">
        <v>3</v>
      </c>
      <c r="E849" s="2">
        <v>0</v>
      </c>
      <c r="F849" s="2">
        <v>4</v>
      </c>
      <c r="G849" s="3">
        <v>15</v>
      </c>
      <c r="H849" s="2" t="s">
        <v>121</v>
      </c>
      <c r="I849" s="2">
        <v>3</v>
      </c>
      <c r="J849" s="6" t="s">
        <v>36</v>
      </c>
      <c r="K849" s="2">
        <v>2</v>
      </c>
      <c r="L849" s="2">
        <v>1</v>
      </c>
      <c r="M849" s="3" t="s">
        <v>327</v>
      </c>
      <c r="N849" s="2">
        <v>40.006</v>
      </c>
      <c r="O849">
        <v>0.11</v>
      </c>
      <c r="P849">
        <v>9.4000000000000004E-3</v>
      </c>
    </row>
    <row r="850" spans="1:16" x14ac:dyDescent="0.35">
      <c r="A850" s="2">
        <v>1.1611</v>
      </c>
      <c r="B850" s="2">
        <v>1</v>
      </c>
      <c r="C850" s="2">
        <v>4</v>
      </c>
      <c r="D850" s="2">
        <v>3</v>
      </c>
      <c r="E850" s="2">
        <v>0</v>
      </c>
      <c r="F850" s="2">
        <v>4</v>
      </c>
      <c r="G850" s="3">
        <v>15</v>
      </c>
      <c r="H850" s="2" t="s">
        <v>121</v>
      </c>
      <c r="I850" s="2">
        <v>3</v>
      </c>
      <c r="J850" s="6" t="s">
        <v>36</v>
      </c>
      <c r="K850" s="2">
        <v>3</v>
      </c>
      <c r="L850" s="2">
        <v>1</v>
      </c>
      <c r="M850" s="3" t="s">
        <v>327</v>
      </c>
      <c r="N850" s="2">
        <v>39.682000000000002</v>
      </c>
      <c r="O850">
        <v>0.11</v>
      </c>
      <c r="P850">
        <v>9.4000000000000004E-3</v>
      </c>
    </row>
    <row r="851" spans="1:16" x14ac:dyDescent="0.35">
      <c r="A851" s="2">
        <v>1.1611</v>
      </c>
      <c r="B851" s="2">
        <v>1</v>
      </c>
      <c r="C851" s="2">
        <v>4</v>
      </c>
      <c r="D851" s="2">
        <v>3</v>
      </c>
      <c r="E851" s="2">
        <v>0</v>
      </c>
      <c r="F851" s="2">
        <v>4</v>
      </c>
      <c r="G851" s="3">
        <v>15</v>
      </c>
      <c r="H851" s="2" t="s">
        <v>121</v>
      </c>
      <c r="I851" s="2">
        <v>3</v>
      </c>
      <c r="J851" s="6" t="s">
        <v>36</v>
      </c>
      <c r="K851" s="2">
        <v>4</v>
      </c>
      <c r="L851" s="2">
        <v>1</v>
      </c>
      <c r="M851" s="3" t="s">
        <v>321</v>
      </c>
      <c r="N851" s="2">
        <v>39.682000000000002</v>
      </c>
      <c r="O851">
        <v>3.3000000000000002E-2</v>
      </c>
      <c r="P851">
        <v>9.1000000000000004E-3</v>
      </c>
    </row>
    <row r="852" spans="1:16" x14ac:dyDescent="0.35">
      <c r="A852" s="2">
        <v>1.1611</v>
      </c>
      <c r="B852" s="2">
        <v>1</v>
      </c>
      <c r="C852" s="2">
        <v>4</v>
      </c>
      <c r="D852" s="2">
        <v>3</v>
      </c>
      <c r="E852" s="2">
        <v>0</v>
      </c>
      <c r="F852" s="2">
        <v>4</v>
      </c>
      <c r="G852" s="3">
        <v>15</v>
      </c>
      <c r="H852" s="2" t="s">
        <v>121</v>
      </c>
      <c r="I852" s="2">
        <v>3</v>
      </c>
      <c r="J852" s="6" t="s">
        <v>36</v>
      </c>
      <c r="K852" s="2">
        <v>5</v>
      </c>
      <c r="L852" s="2">
        <v>1</v>
      </c>
      <c r="M852" s="3" t="s">
        <v>321</v>
      </c>
      <c r="N852" s="2">
        <v>16.398</v>
      </c>
      <c r="O852">
        <v>3.3000000000000002E-2</v>
      </c>
      <c r="P852">
        <v>9.1000000000000004E-3</v>
      </c>
    </row>
    <row r="853" spans="1:16" x14ac:dyDescent="0.35">
      <c r="A853" s="2">
        <v>1.1611</v>
      </c>
      <c r="B853" s="2">
        <v>1</v>
      </c>
      <c r="C853" s="2">
        <v>4</v>
      </c>
      <c r="D853" s="2">
        <v>3</v>
      </c>
      <c r="E853" s="2">
        <v>0</v>
      </c>
      <c r="F853" s="2">
        <v>4</v>
      </c>
      <c r="G853" s="3">
        <v>15</v>
      </c>
      <c r="H853" s="2" t="s">
        <v>121</v>
      </c>
      <c r="I853" s="2">
        <v>3</v>
      </c>
      <c r="J853" s="6" t="s">
        <v>36</v>
      </c>
      <c r="K853" s="2">
        <v>6</v>
      </c>
      <c r="L853" s="2">
        <v>1</v>
      </c>
      <c r="M853" s="3" t="s">
        <v>321</v>
      </c>
      <c r="N853" s="2">
        <v>16.398</v>
      </c>
      <c r="O853">
        <v>3.3000000000000002E-2</v>
      </c>
      <c r="P853">
        <v>9.1000000000000004E-3</v>
      </c>
    </row>
    <row r="854" spans="1:16" x14ac:dyDescent="0.35">
      <c r="A854" s="2">
        <v>1.1611</v>
      </c>
      <c r="B854" s="2">
        <v>1</v>
      </c>
      <c r="C854" s="2">
        <v>4</v>
      </c>
      <c r="D854" s="2">
        <v>3</v>
      </c>
      <c r="E854" s="2">
        <v>0</v>
      </c>
      <c r="F854" s="2">
        <v>4</v>
      </c>
      <c r="G854" s="3">
        <v>15</v>
      </c>
      <c r="H854" s="3" t="s">
        <v>122</v>
      </c>
      <c r="I854" s="3">
        <v>4</v>
      </c>
      <c r="J854" s="7" t="s">
        <v>163</v>
      </c>
      <c r="K854" s="3">
        <v>1</v>
      </c>
      <c r="L854" s="3">
        <v>0</v>
      </c>
      <c r="M854" s="3" t="s">
        <v>275</v>
      </c>
      <c r="N854" s="3">
        <v>973.54</v>
      </c>
      <c r="O854">
        <v>6.5000000000000002E-2</v>
      </c>
      <c r="P854">
        <v>1.1000000000000001E-3</v>
      </c>
    </row>
    <row r="855" spans="1:16" x14ac:dyDescent="0.35">
      <c r="A855" s="2">
        <v>1.1611</v>
      </c>
      <c r="B855" s="2">
        <v>1</v>
      </c>
      <c r="C855" s="2">
        <v>4</v>
      </c>
      <c r="D855" s="2">
        <v>3</v>
      </c>
      <c r="E855" s="2">
        <v>0</v>
      </c>
      <c r="F855" s="2">
        <v>4</v>
      </c>
      <c r="G855" s="3">
        <v>15</v>
      </c>
      <c r="H855" s="3" t="s">
        <v>122</v>
      </c>
      <c r="I855" s="3">
        <v>4</v>
      </c>
      <c r="J855" s="7" t="s">
        <v>163</v>
      </c>
      <c r="K855" s="3">
        <v>2</v>
      </c>
      <c r="L855" s="3">
        <v>1</v>
      </c>
      <c r="M855" s="3" t="s">
        <v>300</v>
      </c>
      <c r="N855" s="3">
        <v>39.029000000000003</v>
      </c>
      <c r="O855">
        <v>0.05</v>
      </c>
      <c r="P855">
        <v>0.04</v>
      </c>
    </row>
    <row r="856" spans="1:16" x14ac:dyDescent="0.35">
      <c r="A856" s="2">
        <v>1.1611</v>
      </c>
      <c r="B856" s="2">
        <v>1</v>
      </c>
      <c r="C856" s="2">
        <v>4</v>
      </c>
      <c r="D856" s="2">
        <v>3</v>
      </c>
      <c r="E856" s="2">
        <v>0</v>
      </c>
      <c r="F856" s="2">
        <v>4</v>
      </c>
      <c r="G856" s="3">
        <v>15</v>
      </c>
      <c r="H856" s="3" t="s">
        <v>122</v>
      </c>
      <c r="I856" s="3">
        <v>4</v>
      </c>
      <c r="J856" s="7" t="s">
        <v>163</v>
      </c>
      <c r="K856" s="3">
        <v>3</v>
      </c>
      <c r="L856" s="3">
        <v>1</v>
      </c>
      <c r="M856" s="3" t="s">
        <v>300</v>
      </c>
      <c r="N856" s="3">
        <v>31.861000000000001</v>
      </c>
      <c r="O856">
        <v>0.05</v>
      </c>
      <c r="P856">
        <v>0.04</v>
      </c>
    </row>
    <row r="857" spans="1:16" x14ac:dyDescent="0.35">
      <c r="A857" s="2">
        <v>1.1611</v>
      </c>
      <c r="B857" s="2">
        <v>1</v>
      </c>
      <c r="C857" s="2">
        <v>4</v>
      </c>
      <c r="D857" s="2">
        <v>3</v>
      </c>
      <c r="E857" s="2">
        <v>0</v>
      </c>
      <c r="F857" s="2">
        <v>4</v>
      </c>
      <c r="G857" s="3">
        <v>15</v>
      </c>
      <c r="H857" s="3" t="s">
        <v>122</v>
      </c>
      <c r="I857" s="3">
        <v>4</v>
      </c>
      <c r="J857" s="7" t="s">
        <v>163</v>
      </c>
      <c r="K857" s="3">
        <v>4</v>
      </c>
      <c r="L857" s="3">
        <v>1</v>
      </c>
      <c r="M857" s="3" t="s">
        <v>300</v>
      </c>
      <c r="N857" s="3">
        <v>28.420999999999999</v>
      </c>
      <c r="O857">
        <v>0.05</v>
      </c>
      <c r="P857">
        <v>0.04</v>
      </c>
    </row>
    <row r="858" spans="1:16" x14ac:dyDescent="0.35">
      <c r="A858" s="2">
        <v>1.1611</v>
      </c>
      <c r="B858" s="2">
        <v>1</v>
      </c>
      <c r="C858" s="2">
        <v>4</v>
      </c>
      <c r="D858" s="2">
        <v>3</v>
      </c>
      <c r="E858" s="2">
        <v>0</v>
      </c>
      <c r="F858" s="2">
        <v>4</v>
      </c>
      <c r="G858" s="3">
        <v>15</v>
      </c>
      <c r="H858" s="3" t="s">
        <v>122</v>
      </c>
      <c r="I858" s="3">
        <v>4</v>
      </c>
      <c r="J858" s="7" t="s">
        <v>163</v>
      </c>
      <c r="K858" s="3">
        <v>5</v>
      </c>
      <c r="L858" s="3">
        <v>1</v>
      </c>
      <c r="M858" s="3" t="s">
        <v>300</v>
      </c>
      <c r="N858" s="3">
        <v>8.9730000000000008</v>
      </c>
      <c r="O858">
        <v>0.05</v>
      </c>
      <c r="P858">
        <v>0.04</v>
      </c>
    </row>
    <row r="859" spans="1:16" x14ac:dyDescent="0.35">
      <c r="A859" s="2">
        <v>1.1611</v>
      </c>
      <c r="B859" s="2">
        <v>1</v>
      </c>
      <c r="C859" s="2">
        <v>4</v>
      </c>
      <c r="D859" s="2">
        <v>3</v>
      </c>
      <c r="E859" s="2">
        <v>0</v>
      </c>
      <c r="F859" s="2">
        <v>4</v>
      </c>
      <c r="G859" s="3">
        <v>15</v>
      </c>
      <c r="H859" s="3" t="s">
        <v>122</v>
      </c>
      <c r="I859" s="3">
        <v>4</v>
      </c>
      <c r="J859" s="7" t="s">
        <v>163</v>
      </c>
      <c r="K859" s="3">
        <v>6</v>
      </c>
      <c r="L859" s="3">
        <v>1</v>
      </c>
      <c r="M859" s="3" t="s">
        <v>300</v>
      </c>
      <c r="N859" s="3">
        <v>8.9730000000000008</v>
      </c>
      <c r="O859">
        <v>0.05</v>
      </c>
      <c r="P859">
        <v>0.04</v>
      </c>
    </row>
    <row r="860" spans="1:16" x14ac:dyDescent="0.35">
      <c r="A860" s="2">
        <v>1.1611</v>
      </c>
      <c r="B860" s="2">
        <v>1</v>
      </c>
      <c r="C860" s="2">
        <v>4</v>
      </c>
      <c r="D860" s="2">
        <v>3</v>
      </c>
      <c r="E860" s="2">
        <v>0</v>
      </c>
      <c r="F860" s="2">
        <v>4</v>
      </c>
      <c r="G860" s="3">
        <v>15</v>
      </c>
      <c r="H860" s="2" t="s">
        <v>123</v>
      </c>
      <c r="I860" s="2">
        <v>5</v>
      </c>
      <c r="J860" s="6" t="s">
        <v>75</v>
      </c>
      <c r="K860" s="2">
        <v>1</v>
      </c>
      <c r="L860" s="2">
        <v>0</v>
      </c>
      <c r="M860" s="3" t="s">
        <v>307</v>
      </c>
      <c r="N860" s="2">
        <v>194.39</v>
      </c>
      <c r="O860">
        <v>0.13</v>
      </c>
      <c r="P860">
        <v>2.0999999999999999E-3</v>
      </c>
    </row>
    <row r="861" spans="1:16" x14ac:dyDescent="0.35">
      <c r="A861" s="2">
        <v>1.1611</v>
      </c>
      <c r="B861" s="2">
        <v>1</v>
      </c>
      <c r="C861" s="2">
        <v>4</v>
      </c>
      <c r="D861" s="2">
        <v>3</v>
      </c>
      <c r="E861" s="2">
        <v>0</v>
      </c>
      <c r="F861" s="2">
        <v>4</v>
      </c>
      <c r="G861" s="3">
        <v>15</v>
      </c>
      <c r="H861" s="2" t="s">
        <v>123</v>
      </c>
      <c r="I861" s="2">
        <v>5</v>
      </c>
      <c r="J861" s="6" t="s">
        <v>171</v>
      </c>
      <c r="K861" s="2">
        <v>2</v>
      </c>
      <c r="L861" s="2">
        <v>1</v>
      </c>
      <c r="M861" s="3" t="s">
        <v>327</v>
      </c>
      <c r="N861" s="2">
        <v>63.781999999999996</v>
      </c>
      <c r="O861">
        <v>0.11</v>
      </c>
      <c r="P861">
        <v>9.4000000000000004E-3</v>
      </c>
    </row>
    <row r="862" spans="1:16" x14ac:dyDescent="0.35">
      <c r="A862" s="2">
        <v>1.1611</v>
      </c>
      <c r="B862" s="2">
        <v>1</v>
      </c>
      <c r="C862" s="2">
        <v>4</v>
      </c>
      <c r="D862" s="2">
        <v>3</v>
      </c>
      <c r="E862" s="2">
        <v>0</v>
      </c>
      <c r="F862" s="2">
        <v>4</v>
      </c>
      <c r="G862" s="3">
        <v>15</v>
      </c>
      <c r="H862" s="2" t="s">
        <v>123</v>
      </c>
      <c r="I862" s="2">
        <v>5</v>
      </c>
      <c r="J862" s="6" t="s">
        <v>171</v>
      </c>
      <c r="K862" s="2">
        <v>3</v>
      </c>
      <c r="L862" s="2">
        <v>1</v>
      </c>
      <c r="M862" s="3" t="s">
        <v>282</v>
      </c>
      <c r="N862" s="2">
        <v>61.478000000000002</v>
      </c>
      <c r="O862">
        <v>0.05</v>
      </c>
      <c r="P862">
        <v>1.7000000000000001E-2</v>
      </c>
    </row>
    <row r="863" spans="1:16" x14ac:dyDescent="0.35">
      <c r="A863" s="2">
        <v>1.1611</v>
      </c>
      <c r="B863" s="2">
        <v>1</v>
      </c>
      <c r="C863" s="2">
        <v>4</v>
      </c>
      <c r="D863" s="2">
        <v>3</v>
      </c>
      <c r="E863" s="2">
        <v>0</v>
      </c>
      <c r="F863" s="2">
        <v>4</v>
      </c>
      <c r="G863" s="3">
        <v>15</v>
      </c>
      <c r="H863" s="2" t="s">
        <v>123</v>
      </c>
      <c r="I863" s="2">
        <v>5</v>
      </c>
      <c r="J863" s="6" t="s">
        <v>171</v>
      </c>
      <c r="K863" s="2">
        <v>4</v>
      </c>
      <c r="L863" s="2">
        <v>1</v>
      </c>
      <c r="M863" s="3" t="s">
        <v>282</v>
      </c>
      <c r="N863" s="2">
        <v>18.36</v>
      </c>
      <c r="O863">
        <v>0.05</v>
      </c>
      <c r="P863">
        <v>1.7000000000000001E-2</v>
      </c>
    </row>
    <row r="864" spans="1:16" x14ac:dyDescent="0.35">
      <c r="A864" s="2">
        <v>1.1611</v>
      </c>
      <c r="B864" s="2">
        <v>1</v>
      </c>
      <c r="C864" s="2">
        <v>4</v>
      </c>
      <c r="D864" s="2">
        <v>3</v>
      </c>
      <c r="E864" s="2">
        <v>0</v>
      </c>
      <c r="F864" s="2">
        <v>4</v>
      </c>
      <c r="G864" s="3">
        <v>15</v>
      </c>
      <c r="H864" s="2" t="s">
        <v>123</v>
      </c>
      <c r="I864" s="2">
        <v>5</v>
      </c>
      <c r="J864" s="6" t="s">
        <v>171</v>
      </c>
      <c r="K864" s="2">
        <v>5</v>
      </c>
      <c r="L864" s="2">
        <v>1</v>
      </c>
      <c r="M864" s="3" t="s">
        <v>321</v>
      </c>
      <c r="N864" s="2">
        <v>18.36</v>
      </c>
      <c r="O864">
        <v>3.3000000000000002E-2</v>
      </c>
      <c r="P864">
        <v>9.1000000000000004E-3</v>
      </c>
    </row>
    <row r="865" spans="1:16" x14ac:dyDescent="0.35">
      <c r="A865" s="2">
        <v>1.1611</v>
      </c>
      <c r="B865" s="2">
        <v>1</v>
      </c>
      <c r="C865" s="2">
        <v>4</v>
      </c>
      <c r="D865" s="2">
        <v>3</v>
      </c>
      <c r="E865" s="2">
        <v>0</v>
      </c>
      <c r="F865" s="2">
        <v>4</v>
      </c>
      <c r="G865" s="3">
        <v>15</v>
      </c>
      <c r="H865" s="2" t="s">
        <v>123</v>
      </c>
      <c r="I865" s="2">
        <v>5</v>
      </c>
      <c r="J865" s="6" t="s">
        <v>171</v>
      </c>
      <c r="K865" s="2">
        <v>6</v>
      </c>
      <c r="L865" s="2">
        <v>1</v>
      </c>
      <c r="M865" s="3" t="s">
        <v>321</v>
      </c>
      <c r="N865" s="2">
        <v>31.091999999999999</v>
      </c>
      <c r="O865">
        <v>3.3000000000000002E-2</v>
      </c>
      <c r="P865">
        <v>9.1000000000000004E-3</v>
      </c>
    </row>
    <row r="866" spans="1:16" x14ac:dyDescent="0.35">
      <c r="A866" s="2">
        <v>1.1611</v>
      </c>
      <c r="B866" s="2">
        <v>1</v>
      </c>
      <c r="C866" s="2">
        <v>4</v>
      </c>
      <c r="D866" s="2">
        <v>3</v>
      </c>
      <c r="E866" s="2">
        <v>0</v>
      </c>
      <c r="F866" s="2">
        <v>4</v>
      </c>
      <c r="G866" s="3">
        <v>15</v>
      </c>
      <c r="H866" s="3" t="s">
        <v>124</v>
      </c>
      <c r="I866" s="3">
        <v>6</v>
      </c>
      <c r="J866" s="7" t="s">
        <v>98</v>
      </c>
      <c r="K866" s="3">
        <v>1</v>
      </c>
      <c r="L866" s="3">
        <v>0</v>
      </c>
      <c r="M866" s="3" t="s">
        <v>307</v>
      </c>
      <c r="N866" s="3">
        <v>857.19600000000003</v>
      </c>
      <c r="O866">
        <v>0.13</v>
      </c>
      <c r="P866">
        <v>2.0999999999999999E-3</v>
      </c>
    </row>
    <row r="867" spans="1:16" x14ac:dyDescent="0.35">
      <c r="A867" s="2">
        <v>1.1611</v>
      </c>
      <c r="B867" s="2">
        <v>1</v>
      </c>
      <c r="C867" s="2">
        <v>4</v>
      </c>
      <c r="D867" s="2">
        <v>3</v>
      </c>
      <c r="E867" s="2">
        <v>0</v>
      </c>
      <c r="F867" s="2">
        <v>4</v>
      </c>
      <c r="G867" s="3">
        <v>15</v>
      </c>
      <c r="H867" s="3" t="s">
        <v>124</v>
      </c>
      <c r="I867" s="3">
        <v>6</v>
      </c>
      <c r="J867" s="7" t="s">
        <v>98</v>
      </c>
      <c r="K867" s="3">
        <v>2</v>
      </c>
      <c r="L867" s="3">
        <v>1</v>
      </c>
      <c r="M867" s="3" t="s">
        <v>341</v>
      </c>
      <c r="N867" s="3">
        <v>65.477999999999994</v>
      </c>
      <c r="O867">
        <v>0.98</v>
      </c>
      <c r="P867">
        <v>2.4E-2</v>
      </c>
    </row>
    <row r="868" spans="1:16" x14ac:dyDescent="0.35">
      <c r="A868" s="2">
        <v>1.1611</v>
      </c>
      <c r="B868" s="2">
        <v>1</v>
      </c>
      <c r="C868" s="2">
        <v>4</v>
      </c>
      <c r="D868" s="2">
        <v>3</v>
      </c>
      <c r="E868" s="2">
        <v>0</v>
      </c>
      <c r="F868" s="2">
        <v>4</v>
      </c>
      <c r="G868" s="3">
        <v>15</v>
      </c>
      <c r="H868" s="3" t="s">
        <v>124</v>
      </c>
      <c r="I868" s="3">
        <v>6</v>
      </c>
      <c r="J868" s="7" t="s">
        <v>98</v>
      </c>
      <c r="K868" s="3">
        <v>3</v>
      </c>
      <c r="L868" s="3">
        <v>1</v>
      </c>
      <c r="M868" s="3" t="s">
        <v>286</v>
      </c>
      <c r="N868" s="3">
        <v>55.241</v>
      </c>
      <c r="O868">
        <v>0.94</v>
      </c>
      <c r="P868">
        <v>6.0000000000000001E-3</v>
      </c>
    </row>
    <row r="869" spans="1:16" x14ac:dyDescent="0.35">
      <c r="A869" s="2">
        <v>1.1611</v>
      </c>
      <c r="B869" s="2">
        <v>1</v>
      </c>
      <c r="C869" s="2">
        <v>4</v>
      </c>
      <c r="D869" s="2">
        <v>3</v>
      </c>
      <c r="E869" s="2">
        <v>0</v>
      </c>
      <c r="F869" s="2">
        <v>4</v>
      </c>
      <c r="G869" s="3">
        <v>15</v>
      </c>
      <c r="H869" s="3" t="s">
        <v>124</v>
      </c>
      <c r="I869" s="3">
        <v>6</v>
      </c>
      <c r="J869" s="7" t="s">
        <v>98</v>
      </c>
      <c r="K869" s="3">
        <v>4</v>
      </c>
      <c r="L869" s="3">
        <v>1</v>
      </c>
      <c r="M869" s="3" t="s">
        <v>266</v>
      </c>
      <c r="N869" s="3">
        <v>55.241</v>
      </c>
      <c r="O869">
        <v>0.84</v>
      </c>
      <c r="P869">
        <v>2.5000000000000001E-3</v>
      </c>
    </row>
    <row r="870" spans="1:16" x14ac:dyDescent="0.35">
      <c r="A870" s="2">
        <v>1.1611</v>
      </c>
      <c r="B870" s="2">
        <v>1</v>
      </c>
      <c r="C870" s="2">
        <v>4</v>
      </c>
      <c r="D870" s="2">
        <v>3</v>
      </c>
      <c r="E870" s="2">
        <v>0</v>
      </c>
      <c r="F870" s="2">
        <v>4</v>
      </c>
      <c r="G870" s="3">
        <v>15</v>
      </c>
      <c r="H870" s="3" t="s">
        <v>124</v>
      </c>
      <c r="I870" s="3">
        <v>6</v>
      </c>
      <c r="J870" s="7" t="s">
        <v>98</v>
      </c>
      <c r="K870" s="3">
        <v>5</v>
      </c>
      <c r="L870" s="3">
        <v>1</v>
      </c>
      <c r="M870" s="3" t="s">
        <v>360</v>
      </c>
      <c r="N870" s="3">
        <v>58.768000000000001</v>
      </c>
      <c r="O870">
        <v>0.74</v>
      </c>
      <c r="P870">
        <v>2.1000000000000001E-2</v>
      </c>
    </row>
    <row r="871" spans="1:16" x14ac:dyDescent="0.35">
      <c r="A871" s="2">
        <v>1.1611</v>
      </c>
      <c r="B871" s="2">
        <v>1</v>
      </c>
      <c r="C871" s="2">
        <v>4</v>
      </c>
      <c r="D871" s="2">
        <v>3</v>
      </c>
      <c r="E871" s="2">
        <v>0</v>
      </c>
      <c r="F871" s="2">
        <v>4</v>
      </c>
      <c r="G871" s="3">
        <v>15</v>
      </c>
      <c r="H871" s="3" t="s">
        <v>124</v>
      </c>
      <c r="I871" s="3">
        <v>6</v>
      </c>
      <c r="J871" s="7" t="s">
        <v>98</v>
      </c>
      <c r="K871" s="3">
        <v>6</v>
      </c>
      <c r="L871" s="3">
        <v>1</v>
      </c>
      <c r="M871" s="3" t="s">
        <v>351</v>
      </c>
      <c r="N871" s="3">
        <v>60.661000000000001</v>
      </c>
      <c r="O871">
        <v>0.3</v>
      </c>
      <c r="P871">
        <v>4.3999999999999997E-2</v>
      </c>
    </row>
    <row r="872" spans="1:16" x14ac:dyDescent="0.35">
      <c r="A872" s="2">
        <v>1.1611</v>
      </c>
      <c r="B872" s="2">
        <v>1</v>
      </c>
      <c r="C872" s="2">
        <v>4</v>
      </c>
      <c r="D872" s="2">
        <v>3</v>
      </c>
      <c r="E872" s="2">
        <v>0</v>
      </c>
      <c r="F872" s="2">
        <v>4</v>
      </c>
      <c r="G872" s="3">
        <v>15</v>
      </c>
      <c r="H872" s="2" t="s">
        <v>125</v>
      </c>
      <c r="I872" s="2">
        <v>7</v>
      </c>
      <c r="J872" s="6" t="s">
        <v>165</v>
      </c>
      <c r="K872" s="2">
        <v>1</v>
      </c>
      <c r="L872" s="2">
        <v>1</v>
      </c>
      <c r="M872" s="3" t="s">
        <v>322</v>
      </c>
      <c r="N872" s="2">
        <v>128.35300000000001</v>
      </c>
      <c r="O872">
        <v>6.3E-2</v>
      </c>
      <c r="P872">
        <v>4.0000000000000001E-3</v>
      </c>
    </row>
    <row r="873" spans="1:16" x14ac:dyDescent="0.35">
      <c r="A873" s="2">
        <v>1.1611</v>
      </c>
      <c r="B873" s="2">
        <v>1</v>
      </c>
      <c r="C873" s="2">
        <v>4</v>
      </c>
      <c r="D873" s="2">
        <v>3</v>
      </c>
      <c r="E873" s="2">
        <v>0</v>
      </c>
      <c r="F873" s="2">
        <v>4</v>
      </c>
      <c r="G873" s="3">
        <v>15</v>
      </c>
      <c r="H873" s="2" t="s">
        <v>125</v>
      </c>
      <c r="I873" s="2">
        <v>7</v>
      </c>
      <c r="J873" s="6" t="s">
        <v>165</v>
      </c>
      <c r="K873" s="2">
        <v>2</v>
      </c>
      <c r="L873" s="2">
        <v>1</v>
      </c>
      <c r="M873" s="3" t="s">
        <v>307</v>
      </c>
      <c r="N873" s="2">
        <v>34.043999999999997</v>
      </c>
      <c r="O873">
        <v>0.13</v>
      </c>
      <c r="P873">
        <v>2.0999999999999999E-3</v>
      </c>
    </row>
    <row r="874" spans="1:16" x14ac:dyDescent="0.35">
      <c r="A874" s="2">
        <v>1.1611</v>
      </c>
      <c r="B874" s="2">
        <v>1</v>
      </c>
      <c r="C874" s="2">
        <v>4</v>
      </c>
      <c r="D874" s="2">
        <v>3</v>
      </c>
      <c r="E874" s="2">
        <v>0</v>
      </c>
      <c r="F874" s="2">
        <v>4</v>
      </c>
      <c r="G874" s="3">
        <v>15</v>
      </c>
      <c r="H874" s="2" t="s">
        <v>125</v>
      </c>
      <c r="I874" s="2">
        <v>7</v>
      </c>
      <c r="J874" s="6" t="s">
        <v>165</v>
      </c>
      <c r="K874" s="2">
        <v>3</v>
      </c>
      <c r="L874" s="2">
        <v>1</v>
      </c>
      <c r="M874" s="3" t="s">
        <v>307</v>
      </c>
      <c r="N874" s="2">
        <v>20.457999999999998</v>
      </c>
      <c r="O874">
        <v>0.13</v>
      </c>
      <c r="P874">
        <v>2.0999999999999999E-3</v>
      </c>
    </row>
    <row r="875" spans="1:16" x14ac:dyDescent="0.35">
      <c r="A875" s="2">
        <v>1.1611</v>
      </c>
      <c r="B875" s="2">
        <v>1</v>
      </c>
      <c r="C875" s="2">
        <v>4</v>
      </c>
      <c r="D875" s="2">
        <v>3</v>
      </c>
      <c r="E875" s="2">
        <v>0</v>
      </c>
      <c r="F875" s="2">
        <v>4</v>
      </c>
      <c r="G875" s="3">
        <v>15</v>
      </c>
      <c r="H875" s="2" t="s">
        <v>125</v>
      </c>
      <c r="I875" s="2">
        <v>7</v>
      </c>
      <c r="J875" s="6" t="s">
        <v>165</v>
      </c>
      <c r="K875" s="2">
        <v>4</v>
      </c>
      <c r="L875" s="2">
        <v>1</v>
      </c>
      <c r="M875" s="3" t="s">
        <v>307</v>
      </c>
      <c r="N875" s="2">
        <v>20.457999999999998</v>
      </c>
      <c r="O875">
        <v>0.13</v>
      </c>
      <c r="P875">
        <v>2.0999999999999999E-3</v>
      </c>
    </row>
    <row r="876" spans="1:16" x14ac:dyDescent="0.35">
      <c r="A876" s="2">
        <v>1.1611</v>
      </c>
      <c r="B876" s="2">
        <v>1</v>
      </c>
      <c r="C876" s="2">
        <v>4</v>
      </c>
      <c r="D876" s="2">
        <v>3</v>
      </c>
      <c r="E876" s="2">
        <v>0</v>
      </c>
      <c r="F876" s="2">
        <v>4</v>
      </c>
      <c r="G876" s="3">
        <v>15</v>
      </c>
      <c r="H876" s="2" t="s">
        <v>125</v>
      </c>
      <c r="I876" s="2">
        <v>7</v>
      </c>
      <c r="J876" s="6" t="s">
        <v>165</v>
      </c>
      <c r="K876" s="2">
        <v>5</v>
      </c>
      <c r="L876" s="2">
        <v>1</v>
      </c>
      <c r="M876" s="3" t="s">
        <v>307</v>
      </c>
      <c r="N876" s="2">
        <v>36.481000000000002</v>
      </c>
      <c r="O876">
        <v>0.13</v>
      </c>
      <c r="P876">
        <v>2.0999999999999999E-3</v>
      </c>
    </row>
    <row r="877" spans="1:16" x14ac:dyDescent="0.35">
      <c r="A877" s="2">
        <v>1.1611</v>
      </c>
      <c r="B877" s="2">
        <v>1</v>
      </c>
      <c r="C877" s="2">
        <v>4</v>
      </c>
      <c r="D877" s="2">
        <v>3</v>
      </c>
      <c r="E877" s="2">
        <v>0</v>
      </c>
      <c r="F877" s="2">
        <v>4</v>
      </c>
      <c r="G877" s="3">
        <v>15</v>
      </c>
      <c r="H877" s="2" t="s">
        <v>125</v>
      </c>
      <c r="I877" s="2">
        <v>7</v>
      </c>
      <c r="J877" s="6" t="s">
        <v>165</v>
      </c>
      <c r="K877" s="2">
        <v>6</v>
      </c>
      <c r="L877" s="2">
        <v>1</v>
      </c>
      <c r="M877" s="3" t="s">
        <v>307</v>
      </c>
      <c r="N877" s="2">
        <v>36.481000000000002</v>
      </c>
      <c r="O877">
        <v>0.13</v>
      </c>
      <c r="P877">
        <v>2.0999999999999999E-3</v>
      </c>
    </row>
    <row r="878" spans="1:16" x14ac:dyDescent="0.35">
      <c r="A878" s="2">
        <v>1.1611</v>
      </c>
      <c r="B878" s="2">
        <v>1</v>
      </c>
      <c r="C878" s="2">
        <v>4</v>
      </c>
      <c r="D878" s="2">
        <v>3</v>
      </c>
      <c r="E878" s="2">
        <v>0</v>
      </c>
      <c r="F878" s="2">
        <v>4</v>
      </c>
      <c r="G878" s="3">
        <v>15</v>
      </c>
      <c r="H878" s="3" t="s">
        <v>126</v>
      </c>
      <c r="I878" s="3">
        <v>8</v>
      </c>
      <c r="J878" s="7" t="s">
        <v>166</v>
      </c>
      <c r="K878" s="3">
        <v>1</v>
      </c>
      <c r="L878" s="3">
        <v>1</v>
      </c>
      <c r="M878" s="3" t="s">
        <v>275</v>
      </c>
      <c r="N878" s="3">
        <v>56.146999999999998</v>
      </c>
      <c r="O878">
        <v>6.5000000000000002E-2</v>
      </c>
      <c r="P878">
        <v>1.1000000000000001E-3</v>
      </c>
    </row>
    <row r="879" spans="1:16" x14ac:dyDescent="0.35">
      <c r="A879" s="2">
        <v>1.1611</v>
      </c>
      <c r="B879" s="2">
        <v>1</v>
      </c>
      <c r="C879" s="2">
        <v>4</v>
      </c>
      <c r="D879" s="2">
        <v>3</v>
      </c>
      <c r="E879" s="2">
        <v>0</v>
      </c>
      <c r="F879" s="2">
        <v>4</v>
      </c>
      <c r="G879" s="3">
        <v>15</v>
      </c>
      <c r="H879" s="3" t="s">
        <v>126</v>
      </c>
      <c r="I879" s="3">
        <v>8</v>
      </c>
      <c r="J879" s="7" t="s">
        <v>166</v>
      </c>
      <c r="K879" s="3">
        <v>2</v>
      </c>
      <c r="L879" s="3">
        <v>1</v>
      </c>
      <c r="M879" s="3" t="s">
        <v>275</v>
      </c>
      <c r="N879" s="3">
        <v>56.146999999999998</v>
      </c>
      <c r="O879">
        <v>6.5000000000000002E-2</v>
      </c>
      <c r="P879">
        <v>1.1000000000000001E-3</v>
      </c>
    </row>
    <row r="880" spans="1:16" x14ac:dyDescent="0.35">
      <c r="A880" s="2">
        <v>1.1611</v>
      </c>
      <c r="B880" s="2">
        <v>1</v>
      </c>
      <c r="C880" s="2">
        <v>4</v>
      </c>
      <c r="D880" s="2">
        <v>3</v>
      </c>
      <c r="E880" s="2">
        <v>0</v>
      </c>
      <c r="F880" s="2">
        <v>4</v>
      </c>
      <c r="G880" s="3">
        <v>15</v>
      </c>
      <c r="H880" s="3" t="s">
        <v>126</v>
      </c>
      <c r="I880" s="3">
        <v>8</v>
      </c>
      <c r="J880" s="7" t="s">
        <v>166</v>
      </c>
      <c r="K880" s="3">
        <v>3</v>
      </c>
      <c r="L880" s="3">
        <v>1</v>
      </c>
      <c r="M880" s="3" t="s">
        <v>322</v>
      </c>
      <c r="N880" s="3">
        <v>170.62200000000001</v>
      </c>
      <c r="O880">
        <v>6.3E-2</v>
      </c>
      <c r="P880">
        <v>4.0000000000000001E-3</v>
      </c>
    </row>
    <row r="881" spans="1:16" x14ac:dyDescent="0.35">
      <c r="A881" s="2">
        <v>1.1611</v>
      </c>
      <c r="B881" s="2">
        <v>1</v>
      </c>
      <c r="C881" s="2">
        <v>4</v>
      </c>
      <c r="D881" s="2">
        <v>3</v>
      </c>
      <c r="E881" s="2">
        <v>0</v>
      </c>
      <c r="F881" s="2">
        <v>4</v>
      </c>
      <c r="G881" s="3">
        <v>15</v>
      </c>
      <c r="H881" s="3" t="s">
        <v>126</v>
      </c>
      <c r="I881" s="3">
        <v>8</v>
      </c>
      <c r="J881" s="7" t="s">
        <v>166</v>
      </c>
      <c r="K881" s="3">
        <v>4</v>
      </c>
      <c r="L881" s="3">
        <v>1</v>
      </c>
      <c r="M881" s="3" t="s">
        <v>292</v>
      </c>
      <c r="N881" s="3">
        <v>88.731999999999999</v>
      </c>
      <c r="O881">
        <v>0.12</v>
      </c>
      <c r="P881">
        <v>3.3999999999999998E-3</v>
      </c>
    </row>
    <row r="882" spans="1:16" x14ac:dyDescent="0.35">
      <c r="A882" s="2">
        <v>1.1611</v>
      </c>
      <c r="B882" s="2">
        <v>1</v>
      </c>
      <c r="C882" s="2">
        <v>4</v>
      </c>
      <c r="D882" s="2">
        <v>3</v>
      </c>
      <c r="E882" s="2">
        <v>0</v>
      </c>
      <c r="F882" s="2">
        <v>4</v>
      </c>
      <c r="G882" s="3">
        <v>15</v>
      </c>
      <c r="H882" s="3" t="s">
        <v>126</v>
      </c>
      <c r="I882" s="3">
        <v>8</v>
      </c>
      <c r="J882" s="7" t="s">
        <v>166</v>
      </c>
      <c r="K882" s="3">
        <v>5</v>
      </c>
      <c r="L882" s="3">
        <v>1</v>
      </c>
      <c r="M882" s="3" t="s">
        <v>352</v>
      </c>
      <c r="N882" s="3">
        <v>50.62</v>
      </c>
      <c r="O882">
        <v>0.64</v>
      </c>
      <c r="P882">
        <v>1.6E-2</v>
      </c>
    </row>
    <row r="883" spans="1:16" x14ac:dyDescent="0.35">
      <c r="A883" s="2">
        <v>1.1611</v>
      </c>
      <c r="B883" s="2">
        <v>1</v>
      </c>
      <c r="C883" s="2">
        <v>4</v>
      </c>
      <c r="D883" s="2">
        <v>3</v>
      </c>
      <c r="E883" s="2">
        <v>0</v>
      </c>
      <c r="F883" s="2">
        <v>4</v>
      </c>
      <c r="G883" s="3">
        <v>15</v>
      </c>
      <c r="H883" s="3" t="s">
        <v>126</v>
      </c>
      <c r="I883" s="3">
        <v>8</v>
      </c>
      <c r="J883" s="7" t="s">
        <v>166</v>
      </c>
      <c r="K883" s="3">
        <v>6</v>
      </c>
      <c r="L883" s="3">
        <v>1</v>
      </c>
      <c r="M883" s="3" t="s">
        <v>352</v>
      </c>
      <c r="N883" s="3">
        <v>50.62</v>
      </c>
      <c r="O883">
        <v>0.64</v>
      </c>
      <c r="P883">
        <v>1.6E-2</v>
      </c>
    </row>
    <row r="884" spans="1:16" x14ac:dyDescent="0.35">
      <c r="A884" s="2">
        <v>1.1611</v>
      </c>
      <c r="B884" s="2">
        <v>1</v>
      </c>
      <c r="C884" s="2">
        <v>4</v>
      </c>
      <c r="D884" s="2">
        <v>3</v>
      </c>
      <c r="E884" s="2">
        <v>0</v>
      </c>
      <c r="F884" s="2">
        <v>4</v>
      </c>
      <c r="G884" s="3">
        <v>15</v>
      </c>
      <c r="H884" s="2" t="s">
        <v>127</v>
      </c>
      <c r="I884" s="2">
        <v>9</v>
      </c>
      <c r="J884" s="6" t="s">
        <v>45</v>
      </c>
      <c r="K884" s="2">
        <v>1</v>
      </c>
      <c r="L884" s="2">
        <v>0</v>
      </c>
      <c r="M884" s="3" t="s">
        <v>352</v>
      </c>
      <c r="N884" s="2">
        <v>269.07600000000002</v>
      </c>
      <c r="O884">
        <v>0.64</v>
      </c>
      <c r="P884">
        <v>1.6E-2</v>
      </c>
    </row>
    <row r="885" spans="1:16" x14ac:dyDescent="0.35">
      <c r="A885" s="2">
        <v>1.1611</v>
      </c>
      <c r="B885" s="2">
        <v>1</v>
      </c>
      <c r="C885" s="2">
        <v>4</v>
      </c>
      <c r="D885" s="2">
        <v>3</v>
      </c>
      <c r="E885" s="2">
        <v>0</v>
      </c>
      <c r="F885" s="2">
        <v>4</v>
      </c>
      <c r="G885" s="3">
        <v>15</v>
      </c>
      <c r="H885" s="2" t="s">
        <v>127</v>
      </c>
      <c r="I885" s="2">
        <v>9</v>
      </c>
      <c r="J885" s="6" t="s">
        <v>45</v>
      </c>
      <c r="K885" s="2">
        <v>2</v>
      </c>
      <c r="L885" s="2">
        <v>1</v>
      </c>
      <c r="M885" s="3" t="s">
        <v>320</v>
      </c>
      <c r="N885" s="2">
        <v>40.561</v>
      </c>
      <c r="O885">
        <v>9.2999999999999999E-2</v>
      </c>
      <c r="P885">
        <v>1.9E-3</v>
      </c>
    </row>
    <row r="886" spans="1:16" x14ac:dyDescent="0.35">
      <c r="A886" s="2">
        <v>1.1611</v>
      </c>
      <c r="B886" s="2">
        <v>1</v>
      </c>
      <c r="C886" s="2">
        <v>4</v>
      </c>
      <c r="D886" s="2">
        <v>3</v>
      </c>
      <c r="E886" s="2">
        <v>0</v>
      </c>
      <c r="F886" s="2">
        <v>4</v>
      </c>
      <c r="G886" s="3">
        <v>15</v>
      </c>
      <c r="H886" s="2" t="s">
        <v>127</v>
      </c>
      <c r="I886" s="2">
        <v>9</v>
      </c>
      <c r="J886" s="6" t="s">
        <v>45</v>
      </c>
      <c r="K886" s="2">
        <v>3</v>
      </c>
      <c r="L886" s="2">
        <v>1</v>
      </c>
      <c r="M886" s="3" t="s">
        <v>320</v>
      </c>
      <c r="N886" s="2">
        <v>40.561</v>
      </c>
      <c r="O886">
        <v>9.2999999999999999E-2</v>
      </c>
      <c r="P886">
        <v>1.9E-3</v>
      </c>
    </row>
    <row r="887" spans="1:16" x14ac:dyDescent="0.35">
      <c r="A887" s="2">
        <v>1.1611</v>
      </c>
      <c r="B887" s="2">
        <v>1</v>
      </c>
      <c r="C887" s="2">
        <v>4</v>
      </c>
      <c r="D887" s="2">
        <v>3</v>
      </c>
      <c r="E887" s="2">
        <v>0</v>
      </c>
      <c r="F887" s="2">
        <v>4</v>
      </c>
      <c r="G887" s="3">
        <v>15</v>
      </c>
      <c r="H887" s="2" t="s">
        <v>127</v>
      </c>
      <c r="I887" s="2">
        <v>9</v>
      </c>
      <c r="J887" s="6" t="s">
        <v>45</v>
      </c>
      <c r="K887" s="2">
        <v>4</v>
      </c>
      <c r="L887" s="2">
        <v>1</v>
      </c>
      <c r="M887" s="3" t="s">
        <v>307</v>
      </c>
      <c r="N887" s="2">
        <v>77.328000000000003</v>
      </c>
      <c r="O887">
        <v>0.13</v>
      </c>
      <c r="P887">
        <v>2.0999999999999999E-3</v>
      </c>
    </row>
    <row r="888" spans="1:16" x14ac:dyDescent="0.35">
      <c r="A888" s="2">
        <v>1.1611</v>
      </c>
      <c r="B888" s="2">
        <v>1</v>
      </c>
      <c r="C888" s="2">
        <v>4</v>
      </c>
      <c r="D888" s="2">
        <v>3</v>
      </c>
      <c r="E888" s="2">
        <v>0</v>
      </c>
      <c r="F888" s="2">
        <v>4</v>
      </c>
      <c r="G888" s="3">
        <v>15</v>
      </c>
      <c r="H888" s="2" t="s">
        <v>127</v>
      </c>
      <c r="I888" s="2">
        <v>9</v>
      </c>
      <c r="J888" s="6" t="s">
        <v>45</v>
      </c>
      <c r="K888" s="2">
        <v>5</v>
      </c>
      <c r="L888" s="2">
        <v>1</v>
      </c>
      <c r="M888" s="3" t="s">
        <v>287</v>
      </c>
      <c r="N888" s="2">
        <v>38.246000000000002</v>
      </c>
      <c r="O888">
        <v>0.09</v>
      </c>
      <c r="P888">
        <v>3.8E-3</v>
      </c>
    </row>
    <row r="889" spans="1:16" x14ac:dyDescent="0.35">
      <c r="A889" s="2">
        <v>1.1611</v>
      </c>
      <c r="B889" s="2">
        <v>1</v>
      </c>
      <c r="C889" s="2">
        <v>4</v>
      </c>
      <c r="D889" s="2">
        <v>3</v>
      </c>
      <c r="E889" s="2">
        <v>0</v>
      </c>
      <c r="F889" s="2">
        <v>4</v>
      </c>
      <c r="G889" s="3">
        <v>15</v>
      </c>
      <c r="H889" s="2" t="s">
        <v>127</v>
      </c>
      <c r="I889" s="2">
        <v>9</v>
      </c>
      <c r="J889" s="6" t="s">
        <v>45</v>
      </c>
      <c r="K889" s="2">
        <v>6</v>
      </c>
      <c r="L889" s="2">
        <v>1</v>
      </c>
      <c r="M889" s="3" t="s">
        <v>287</v>
      </c>
      <c r="N889" s="2">
        <v>38.246000000000002</v>
      </c>
      <c r="O889">
        <v>0.09</v>
      </c>
      <c r="P889">
        <v>3.8E-3</v>
      </c>
    </row>
    <row r="890" spans="1:16" x14ac:dyDescent="0.35">
      <c r="A890" s="2">
        <v>1.1611</v>
      </c>
      <c r="B890" s="2">
        <v>1</v>
      </c>
      <c r="C890" s="2">
        <v>4</v>
      </c>
      <c r="D890" s="2">
        <v>3</v>
      </c>
      <c r="E890" s="2">
        <v>0</v>
      </c>
      <c r="F890" s="2">
        <v>4</v>
      </c>
      <c r="G890" s="3">
        <v>15</v>
      </c>
      <c r="H890" s="3" t="s">
        <v>128</v>
      </c>
      <c r="I890" s="3">
        <v>10</v>
      </c>
      <c r="J890" s="7" t="s">
        <v>167</v>
      </c>
      <c r="K890" s="3">
        <v>1</v>
      </c>
      <c r="L890" s="3">
        <v>0</v>
      </c>
      <c r="M890" s="3" t="s">
        <v>326</v>
      </c>
      <c r="N890" s="3">
        <v>1198.7940000000001</v>
      </c>
      <c r="O890">
        <v>0.61499999999999999</v>
      </c>
      <c r="P890">
        <v>4.0000000000000001E-3</v>
      </c>
    </row>
    <row r="891" spans="1:16" x14ac:dyDescent="0.35">
      <c r="A891" s="2">
        <v>1.1611</v>
      </c>
      <c r="B891" s="2">
        <v>1</v>
      </c>
      <c r="C891" s="2">
        <v>4</v>
      </c>
      <c r="D891" s="2">
        <v>3</v>
      </c>
      <c r="E891" s="2">
        <v>0</v>
      </c>
      <c r="F891" s="2">
        <v>4</v>
      </c>
      <c r="G891" s="3">
        <v>15</v>
      </c>
      <c r="H891" s="3" t="s">
        <v>128</v>
      </c>
      <c r="I891" s="3">
        <v>10</v>
      </c>
      <c r="J891" s="7" t="s">
        <v>167</v>
      </c>
      <c r="K891" s="3">
        <v>2</v>
      </c>
      <c r="L891" s="3">
        <v>1</v>
      </c>
      <c r="M891" s="3" t="s">
        <v>265</v>
      </c>
      <c r="N891" s="3">
        <v>37.92</v>
      </c>
      <c r="O891">
        <v>0.37</v>
      </c>
      <c r="P891">
        <v>4.2000000000000003E-2</v>
      </c>
    </row>
    <row r="892" spans="1:16" x14ac:dyDescent="0.35">
      <c r="A892" s="2">
        <v>1.1611</v>
      </c>
      <c r="B892" s="2">
        <v>1</v>
      </c>
      <c r="C892" s="2">
        <v>4</v>
      </c>
      <c r="D892" s="2">
        <v>3</v>
      </c>
      <c r="E892" s="2">
        <v>0</v>
      </c>
      <c r="F892" s="2">
        <v>4</v>
      </c>
      <c r="G892" s="3">
        <v>15</v>
      </c>
      <c r="H892" s="3" t="s">
        <v>128</v>
      </c>
      <c r="I892" s="3">
        <v>10</v>
      </c>
      <c r="J892" s="7" t="s">
        <v>167</v>
      </c>
      <c r="K892" s="3">
        <v>3</v>
      </c>
      <c r="L892" s="3">
        <v>1</v>
      </c>
      <c r="M892" s="3" t="s">
        <v>333</v>
      </c>
      <c r="N892" s="3">
        <v>22.247</v>
      </c>
      <c r="O892">
        <v>0.12</v>
      </c>
      <c r="P892">
        <v>3.1E-2</v>
      </c>
    </row>
    <row r="893" spans="1:16" x14ac:dyDescent="0.35">
      <c r="A893" s="2">
        <v>1.1611</v>
      </c>
      <c r="B893" s="2">
        <v>1</v>
      </c>
      <c r="C893" s="2">
        <v>4</v>
      </c>
      <c r="D893" s="2">
        <v>3</v>
      </c>
      <c r="E893" s="2">
        <v>0</v>
      </c>
      <c r="F893" s="2">
        <v>4</v>
      </c>
      <c r="G893" s="3">
        <v>15</v>
      </c>
      <c r="H893" s="3" t="s">
        <v>128</v>
      </c>
      <c r="I893" s="3">
        <v>10</v>
      </c>
      <c r="J893" s="7" t="s">
        <v>167</v>
      </c>
      <c r="K893" s="3">
        <v>4</v>
      </c>
      <c r="L893" s="3">
        <v>1</v>
      </c>
      <c r="M893" s="3" t="s">
        <v>333</v>
      </c>
      <c r="N893" s="3">
        <v>22.247</v>
      </c>
      <c r="O893">
        <v>0.12</v>
      </c>
      <c r="P893">
        <v>3.1E-2</v>
      </c>
    </row>
    <row r="894" spans="1:16" x14ac:dyDescent="0.35">
      <c r="A894" s="2">
        <v>1.1611</v>
      </c>
      <c r="B894" s="2">
        <v>1</v>
      </c>
      <c r="C894" s="2">
        <v>4</v>
      </c>
      <c r="D894" s="2">
        <v>3</v>
      </c>
      <c r="E894" s="2">
        <v>0</v>
      </c>
      <c r="F894" s="2">
        <v>4</v>
      </c>
      <c r="G894" s="3">
        <v>15</v>
      </c>
      <c r="H894" s="3" t="s">
        <v>128</v>
      </c>
      <c r="I894" s="3">
        <v>10</v>
      </c>
      <c r="J894" s="7" t="s">
        <v>167</v>
      </c>
      <c r="K894" s="3">
        <v>5</v>
      </c>
      <c r="L894" s="3">
        <v>1</v>
      </c>
      <c r="M894" s="3" t="s">
        <v>334</v>
      </c>
      <c r="N894" s="3">
        <v>50.523000000000003</v>
      </c>
      <c r="O894">
        <v>0.06</v>
      </c>
      <c r="P894">
        <v>2.4E-2</v>
      </c>
    </row>
    <row r="895" spans="1:16" x14ac:dyDescent="0.35">
      <c r="A895" s="2">
        <v>1.1611</v>
      </c>
      <c r="B895" s="2">
        <v>1</v>
      </c>
      <c r="C895" s="2">
        <v>4</v>
      </c>
      <c r="D895" s="2">
        <v>3</v>
      </c>
      <c r="E895" s="2">
        <v>0</v>
      </c>
      <c r="F895" s="2">
        <v>4</v>
      </c>
      <c r="G895" s="3">
        <v>15</v>
      </c>
      <c r="H895" s="3" t="s">
        <v>128</v>
      </c>
      <c r="I895" s="3">
        <v>10</v>
      </c>
      <c r="J895" s="7" t="s">
        <v>167</v>
      </c>
      <c r="K895" s="3">
        <v>6</v>
      </c>
      <c r="L895" s="3">
        <v>1</v>
      </c>
      <c r="M895" s="3" t="s">
        <v>333</v>
      </c>
      <c r="N895" s="3">
        <v>50.523000000000003</v>
      </c>
      <c r="O895">
        <v>0.12</v>
      </c>
      <c r="P895">
        <v>3.1E-2</v>
      </c>
    </row>
    <row r="896" spans="1:16" x14ac:dyDescent="0.35">
      <c r="A896" s="2">
        <v>1.1611</v>
      </c>
      <c r="B896" s="2">
        <v>1</v>
      </c>
      <c r="C896" s="2">
        <v>4</v>
      </c>
      <c r="D896" s="2">
        <v>4</v>
      </c>
      <c r="E896" s="2">
        <v>1</v>
      </c>
      <c r="F896" s="2">
        <v>4</v>
      </c>
      <c r="G896" s="2">
        <v>16</v>
      </c>
      <c r="H896" s="2" t="s">
        <v>119</v>
      </c>
      <c r="I896" s="2">
        <v>1</v>
      </c>
      <c r="J896" s="6" t="s">
        <v>42</v>
      </c>
      <c r="K896" s="2">
        <v>1</v>
      </c>
      <c r="L896" s="2">
        <v>1</v>
      </c>
      <c r="M896" s="3" t="s">
        <v>322</v>
      </c>
      <c r="N896" s="2">
        <v>28.954000000000001</v>
      </c>
      <c r="O896">
        <v>6.3E-2</v>
      </c>
      <c r="P896">
        <v>4.0000000000000001E-3</v>
      </c>
    </row>
    <row r="897" spans="1:16" x14ac:dyDescent="0.35">
      <c r="A897" s="2">
        <v>1.1611</v>
      </c>
      <c r="B897" s="2">
        <v>1</v>
      </c>
      <c r="C897" s="2">
        <v>4</v>
      </c>
      <c r="D897" s="2">
        <v>4</v>
      </c>
      <c r="E897" s="2">
        <v>1</v>
      </c>
      <c r="F897" s="2">
        <v>4</v>
      </c>
      <c r="G897" s="2">
        <v>16</v>
      </c>
      <c r="H897" s="2" t="s">
        <v>119</v>
      </c>
      <c r="I897" s="2">
        <v>1</v>
      </c>
      <c r="J897" s="6" t="s">
        <v>42</v>
      </c>
      <c r="K897" s="2">
        <v>2</v>
      </c>
      <c r="L897" s="2">
        <v>1</v>
      </c>
      <c r="M897" s="3" t="s">
        <v>320</v>
      </c>
      <c r="N897" s="2">
        <v>28.954000000000001</v>
      </c>
      <c r="O897">
        <v>9.2999999999999999E-2</v>
      </c>
      <c r="P897">
        <v>1.9E-3</v>
      </c>
    </row>
    <row r="898" spans="1:16" x14ac:dyDescent="0.35">
      <c r="A898" s="2">
        <v>1.1611</v>
      </c>
      <c r="B898" s="2">
        <v>1</v>
      </c>
      <c r="C898" s="2">
        <v>4</v>
      </c>
      <c r="D898" s="2">
        <v>4</v>
      </c>
      <c r="E898" s="2">
        <v>1</v>
      </c>
      <c r="F898" s="2">
        <v>4</v>
      </c>
      <c r="G898" s="2">
        <v>16</v>
      </c>
      <c r="H898" s="2" t="s">
        <v>119</v>
      </c>
      <c r="I898" s="2">
        <v>1</v>
      </c>
      <c r="J898" s="6" t="s">
        <v>42</v>
      </c>
      <c r="K898" s="2">
        <v>3</v>
      </c>
      <c r="L898" s="2">
        <v>1</v>
      </c>
      <c r="M898" s="3" t="s">
        <v>283</v>
      </c>
      <c r="N898" s="2">
        <v>63.378</v>
      </c>
      <c r="O898">
        <v>0.09</v>
      </c>
      <c r="P898">
        <v>4.0000000000000001E-3</v>
      </c>
    </row>
    <row r="899" spans="1:16" x14ac:dyDescent="0.35">
      <c r="A899" s="2">
        <v>1.1611</v>
      </c>
      <c r="B899" s="2">
        <v>1</v>
      </c>
      <c r="C899" s="2">
        <v>4</v>
      </c>
      <c r="D899" s="2">
        <v>4</v>
      </c>
      <c r="E899" s="2">
        <v>1</v>
      </c>
      <c r="F899" s="2">
        <v>4</v>
      </c>
      <c r="G899" s="2">
        <v>16</v>
      </c>
      <c r="H899" s="2" t="s">
        <v>119</v>
      </c>
      <c r="I899" s="2">
        <v>1</v>
      </c>
      <c r="J899" s="6" t="s">
        <v>42</v>
      </c>
      <c r="K899" s="2">
        <v>4</v>
      </c>
      <c r="L899" s="2">
        <v>1</v>
      </c>
      <c r="M899" s="3" t="s">
        <v>287</v>
      </c>
      <c r="N899" s="2">
        <v>155.096</v>
      </c>
      <c r="O899">
        <v>0.09</v>
      </c>
      <c r="P899">
        <v>3.8E-3</v>
      </c>
    </row>
    <row r="900" spans="1:16" x14ac:dyDescent="0.35">
      <c r="A900" s="2">
        <v>1.1611</v>
      </c>
      <c r="B900" s="2">
        <v>1</v>
      </c>
      <c r="C900" s="2">
        <v>4</v>
      </c>
      <c r="D900" s="2">
        <v>4</v>
      </c>
      <c r="E900" s="2">
        <v>1</v>
      </c>
      <c r="F900" s="2">
        <v>4</v>
      </c>
      <c r="G900" s="2">
        <v>16</v>
      </c>
      <c r="H900" s="2" t="s">
        <v>119</v>
      </c>
      <c r="I900" s="2">
        <v>1</v>
      </c>
      <c r="J900" s="6" t="s">
        <v>42</v>
      </c>
      <c r="K900" s="2">
        <v>5</v>
      </c>
      <c r="L900" s="2">
        <v>1</v>
      </c>
      <c r="M900" s="3" t="s">
        <v>331</v>
      </c>
      <c r="N900" s="2">
        <v>0</v>
      </c>
      <c r="O900">
        <v>0.01</v>
      </c>
      <c r="P900">
        <v>1.2999999999999999E-2</v>
      </c>
    </row>
    <row r="901" spans="1:16" x14ac:dyDescent="0.35">
      <c r="A901" s="2">
        <v>1.1611</v>
      </c>
      <c r="B901" s="2">
        <v>1</v>
      </c>
      <c r="C901" s="2">
        <v>4</v>
      </c>
      <c r="D901" s="2">
        <v>4</v>
      </c>
      <c r="E901" s="2">
        <v>1</v>
      </c>
      <c r="F901" s="2">
        <v>4</v>
      </c>
      <c r="G901" s="2">
        <v>16</v>
      </c>
      <c r="H901" s="2" t="s">
        <v>119</v>
      </c>
      <c r="I901" s="2">
        <v>1</v>
      </c>
      <c r="J901" s="6" t="s">
        <v>42</v>
      </c>
      <c r="K901" s="2">
        <v>6</v>
      </c>
      <c r="L901" s="2">
        <v>1</v>
      </c>
      <c r="M901" s="3" t="s">
        <v>331</v>
      </c>
      <c r="N901" s="2">
        <v>0</v>
      </c>
      <c r="O901">
        <v>0.01</v>
      </c>
      <c r="P901">
        <v>1.2999999999999999E-2</v>
      </c>
    </row>
    <row r="902" spans="1:16" x14ac:dyDescent="0.35">
      <c r="A902" s="2">
        <v>1.1611</v>
      </c>
      <c r="B902" s="2">
        <v>1</v>
      </c>
      <c r="C902" s="2">
        <v>4</v>
      </c>
      <c r="D902" s="2">
        <v>4</v>
      </c>
      <c r="E902" s="2">
        <v>1</v>
      </c>
      <c r="F902" s="2">
        <v>4</v>
      </c>
      <c r="G902" s="2">
        <v>16</v>
      </c>
      <c r="H902" s="3" t="s">
        <v>120</v>
      </c>
      <c r="I902" s="3">
        <v>2</v>
      </c>
      <c r="J902" s="7" t="s">
        <v>172</v>
      </c>
      <c r="K902" s="3">
        <v>1</v>
      </c>
      <c r="L902" s="3">
        <v>1</v>
      </c>
      <c r="M902" s="3" t="s">
        <v>283</v>
      </c>
      <c r="N902" s="9">
        <v>65.813000000000002</v>
      </c>
      <c r="O902">
        <v>0.09</v>
      </c>
      <c r="P902">
        <v>4.0000000000000001E-3</v>
      </c>
    </row>
    <row r="903" spans="1:16" x14ac:dyDescent="0.35">
      <c r="A903" s="2">
        <v>1.1611</v>
      </c>
      <c r="B903" s="2">
        <v>1</v>
      </c>
      <c r="C903" s="2">
        <v>4</v>
      </c>
      <c r="D903" s="2">
        <v>4</v>
      </c>
      <c r="E903" s="2">
        <v>1</v>
      </c>
      <c r="F903" s="2">
        <v>4</v>
      </c>
      <c r="G903" s="2">
        <v>16</v>
      </c>
      <c r="H903" s="3" t="s">
        <v>120</v>
      </c>
      <c r="I903" s="3">
        <v>2</v>
      </c>
      <c r="J903" s="7" t="s">
        <v>172</v>
      </c>
      <c r="K903" s="3">
        <v>2</v>
      </c>
      <c r="L903" s="3">
        <v>1</v>
      </c>
      <c r="M903" s="3" t="s">
        <v>283</v>
      </c>
      <c r="N903" s="9">
        <v>43.244999999999997</v>
      </c>
      <c r="O903">
        <v>0.09</v>
      </c>
      <c r="P903">
        <v>4.0000000000000001E-3</v>
      </c>
    </row>
    <row r="904" spans="1:16" x14ac:dyDescent="0.35">
      <c r="A904" s="2">
        <v>1.1611</v>
      </c>
      <c r="B904" s="2">
        <v>1</v>
      </c>
      <c r="C904" s="2">
        <v>4</v>
      </c>
      <c r="D904" s="2">
        <v>4</v>
      </c>
      <c r="E904" s="2">
        <v>1</v>
      </c>
      <c r="F904" s="2">
        <v>4</v>
      </c>
      <c r="G904" s="2">
        <v>16</v>
      </c>
      <c r="H904" s="3" t="s">
        <v>120</v>
      </c>
      <c r="I904" s="3">
        <v>2</v>
      </c>
      <c r="J904" s="7" t="s">
        <v>172</v>
      </c>
      <c r="K904" s="3">
        <v>3</v>
      </c>
      <c r="L904" s="3">
        <v>1</v>
      </c>
      <c r="M904" s="3" t="s">
        <v>283</v>
      </c>
      <c r="N904" s="9">
        <v>43.244999999999997</v>
      </c>
      <c r="O904">
        <v>0.09</v>
      </c>
      <c r="P904">
        <v>4.0000000000000001E-3</v>
      </c>
    </row>
    <row r="905" spans="1:16" x14ac:dyDescent="0.35">
      <c r="A905" s="2">
        <v>1.1611</v>
      </c>
      <c r="B905" s="2">
        <v>1</v>
      </c>
      <c r="C905" s="2">
        <v>4</v>
      </c>
      <c r="D905" s="2">
        <v>4</v>
      </c>
      <c r="E905" s="2">
        <v>1</v>
      </c>
      <c r="F905" s="2">
        <v>4</v>
      </c>
      <c r="G905" s="2">
        <v>16</v>
      </c>
      <c r="H905" s="3" t="s">
        <v>120</v>
      </c>
      <c r="I905" s="3">
        <v>2</v>
      </c>
      <c r="J905" s="7" t="s">
        <v>172</v>
      </c>
      <c r="K905" s="3">
        <v>4</v>
      </c>
      <c r="L905" s="3">
        <v>1</v>
      </c>
      <c r="M905" s="3" t="s">
        <v>287</v>
      </c>
      <c r="N905" s="9">
        <v>129.03100000000001</v>
      </c>
      <c r="O905">
        <v>0.09</v>
      </c>
      <c r="P905">
        <v>3.8E-3</v>
      </c>
    </row>
    <row r="906" spans="1:16" x14ac:dyDescent="0.35">
      <c r="A906" s="2">
        <v>1.1611</v>
      </c>
      <c r="B906" s="2">
        <v>1</v>
      </c>
      <c r="C906" s="2">
        <v>4</v>
      </c>
      <c r="D906" s="2">
        <v>4</v>
      </c>
      <c r="E906" s="2">
        <v>1</v>
      </c>
      <c r="F906" s="2">
        <v>4</v>
      </c>
      <c r="G906" s="2">
        <v>16</v>
      </c>
      <c r="H906" s="3" t="s">
        <v>120</v>
      </c>
      <c r="I906" s="3">
        <v>2</v>
      </c>
      <c r="J906" s="7" t="s">
        <v>172</v>
      </c>
      <c r="K906" s="3">
        <v>5</v>
      </c>
      <c r="L906" s="3">
        <v>1</v>
      </c>
      <c r="M906" s="3" t="s">
        <v>331</v>
      </c>
      <c r="N906" s="3">
        <v>0</v>
      </c>
      <c r="O906">
        <v>0.01</v>
      </c>
      <c r="P906">
        <v>1.2999999999999999E-2</v>
      </c>
    </row>
    <row r="907" spans="1:16" x14ac:dyDescent="0.35">
      <c r="A907" s="2">
        <v>1.1611</v>
      </c>
      <c r="B907" s="2">
        <v>1</v>
      </c>
      <c r="C907" s="2">
        <v>4</v>
      </c>
      <c r="D907" s="2">
        <v>4</v>
      </c>
      <c r="E907" s="2">
        <v>1</v>
      </c>
      <c r="F907" s="2">
        <v>4</v>
      </c>
      <c r="G907" s="2">
        <v>16</v>
      </c>
      <c r="H907" s="3" t="s">
        <v>120</v>
      </c>
      <c r="I907" s="3">
        <v>2</v>
      </c>
      <c r="J907" s="7" t="s">
        <v>172</v>
      </c>
      <c r="K907" s="3">
        <v>6</v>
      </c>
      <c r="L907" s="3">
        <v>1</v>
      </c>
      <c r="M907" s="3" t="s">
        <v>331</v>
      </c>
      <c r="N907" s="3">
        <v>0</v>
      </c>
      <c r="O907">
        <v>0.01</v>
      </c>
      <c r="P907">
        <v>1.2999999999999999E-2</v>
      </c>
    </row>
    <row r="908" spans="1:16" x14ac:dyDescent="0.35">
      <c r="A908" s="2">
        <v>1.1611</v>
      </c>
      <c r="B908" s="2">
        <v>1</v>
      </c>
      <c r="C908" s="2">
        <v>4</v>
      </c>
      <c r="D908" s="2">
        <v>4</v>
      </c>
      <c r="E908" s="2">
        <v>1</v>
      </c>
      <c r="F908" s="2">
        <v>4</v>
      </c>
      <c r="G908" s="2">
        <v>16</v>
      </c>
      <c r="H908" s="2" t="s">
        <v>121</v>
      </c>
      <c r="I908" s="2">
        <v>3</v>
      </c>
      <c r="J908" s="6" t="s">
        <v>35</v>
      </c>
      <c r="K908" s="2">
        <v>1</v>
      </c>
      <c r="L908" s="2">
        <v>1</v>
      </c>
      <c r="M908" s="3" t="s">
        <v>284</v>
      </c>
      <c r="N908" s="2">
        <v>41.27</v>
      </c>
      <c r="O908">
        <v>0.11799999999999999</v>
      </c>
      <c r="P908">
        <v>2E-3</v>
      </c>
    </row>
    <row r="909" spans="1:16" x14ac:dyDescent="0.35">
      <c r="A909" s="2">
        <v>1.1611</v>
      </c>
      <c r="B909" s="2">
        <v>1</v>
      </c>
      <c r="C909" s="2">
        <v>4</v>
      </c>
      <c r="D909" s="2">
        <v>4</v>
      </c>
      <c r="E909" s="2">
        <v>1</v>
      </c>
      <c r="F909" s="2">
        <v>4</v>
      </c>
      <c r="G909" s="2">
        <v>16</v>
      </c>
      <c r="H909" s="2" t="s">
        <v>121</v>
      </c>
      <c r="I909" s="2">
        <v>3</v>
      </c>
      <c r="J909" s="6" t="s">
        <v>35</v>
      </c>
      <c r="K909" s="2">
        <v>2</v>
      </c>
      <c r="L909" s="2">
        <v>1</v>
      </c>
      <c r="M909" s="3" t="s">
        <v>322</v>
      </c>
      <c r="N909" s="2">
        <v>39.982999999999997</v>
      </c>
      <c r="O909">
        <v>6.3E-2</v>
      </c>
      <c r="P909">
        <v>4.0000000000000001E-3</v>
      </c>
    </row>
    <row r="910" spans="1:16" x14ac:dyDescent="0.35">
      <c r="A910" s="2">
        <v>1.1611</v>
      </c>
      <c r="B910" s="2">
        <v>1</v>
      </c>
      <c r="C910" s="2">
        <v>4</v>
      </c>
      <c r="D910" s="2">
        <v>4</v>
      </c>
      <c r="E910" s="2">
        <v>1</v>
      </c>
      <c r="F910" s="2">
        <v>4</v>
      </c>
      <c r="G910" s="2">
        <v>16</v>
      </c>
      <c r="H910" s="2" t="s">
        <v>121</v>
      </c>
      <c r="I910" s="2">
        <v>3</v>
      </c>
      <c r="J910" s="6" t="s">
        <v>35</v>
      </c>
      <c r="K910" s="2">
        <v>3</v>
      </c>
      <c r="L910" s="2">
        <v>1</v>
      </c>
      <c r="M910" s="3" t="s">
        <v>320</v>
      </c>
      <c r="N910" s="2">
        <v>39.982999999999997</v>
      </c>
      <c r="O910">
        <v>9.2999999999999999E-2</v>
      </c>
      <c r="P910">
        <v>1.9E-3</v>
      </c>
    </row>
    <row r="911" spans="1:16" x14ac:dyDescent="0.35">
      <c r="A911" s="2">
        <v>1.1611</v>
      </c>
      <c r="B911" s="2">
        <v>1</v>
      </c>
      <c r="C911" s="2">
        <v>4</v>
      </c>
      <c r="D911" s="2">
        <v>4</v>
      </c>
      <c r="E911" s="2">
        <v>1</v>
      </c>
      <c r="F911" s="2">
        <v>4</v>
      </c>
      <c r="G911" s="2">
        <v>16</v>
      </c>
      <c r="H911" s="2" t="s">
        <v>121</v>
      </c>
      <c r="I911" s="2">
        <v>3</v>
      </c>
      <c r="J911" s="6" t="s">
        <v>35</v>
      </c>
      <c r="K911" s="2">
        <v>4</v>
      </c>
      <c r="L911" s="2">
        <v>0</v>
      </c>
      <c r="M911" s="3" t="s">
        <v>287</v>
      </c>
      <c r="N911" s="2">
        <v>210.346</v>
      </c>
      <c r="O911">
        <v>0.09</v>
      </c>
      <c r="P911">
        <v>3.8E-3</v>
      </c>
    </row>
    <row r="912" spans="1:16" x14ac:dyDescent="0.35">
      <c r="A912" s="2">
        <v>1.1611</v>
      </c>
      <c r="B912" s="2">
        <v>1</v>
      </c>
      <c r="C912" s="2">
        <v>4</v>
      </c>
      <c r="D912" s="2">
        <v>4</v>
      </c>
      <c r="E912" s="2">
        <v>1</v>
      </c>
      <c r="F912" s="2">
        <v>4</v>
      </c>
      <c r="G912" s="2">
        <v>16</v>
      </c>
      <c r="H912" s="2" t="s">
        <v>121</v>
      </c>
      <c r="I912" s="2">
        <v>3</v>
      </c>
      <c r="J912" s="6" t="s">
        <v>35</v>
      </c>
      <c r="K912" s="2">
        <v>5</v>
      </c>
      <c r="L912" s="2">
        <v>1</v>
      </c>
      <c r="M912" s="3" t="s">
        <v>331</v>
      </c>
      <c r="N912" s="2">
        <v>0</v>
      </c>
      <c r="O912">
        <v>0.01</v>
      </c>
      <c r="P912">
        <v>1.2999999999999999E-2</v>
      </c>
    </row>
    <row r="913" spans="1:16" x14ac:dyDescent="0.35">
      <c r="A913" s="2">
        <v>1.1611</v>
      </c>
      <c r="B913" s="2">
        <v>1</v>
      </c>
      <c r="C913" s="2">
        <v>4</v>
      </c>
      <c r="D913" s="2">
        <v>4</v>
      </c>
      <c r="E913" s="2">
        <v>1</v>
      </c>
      <c r="F913" s="2">
        <v>4</v>
      </c>
      <c r="G913" s="2">
        <v>16</v>
      </c>
      <c r="H913" s="2" t="s">
        <v>121</v>
      </c>
      <c r="I913" s="2">
        <v>3</v>
      </c>
      <c r="J913" s="6" t="s">
        <v>35</v>
      </c>
      <c r="K913" s="2">
        <v>6</v>
      </c>
      <c r="L913" s="2">
        <v>1</v>
      </c>
      <c r="M913" s="3" t="s">
        <v>331</v>
      </c>
      <c r="N913" s="2">
        <v>0</v>
      </c>
      <c r="O913">
        <v>0.01</v>
      </c>
      <c r="P913">
        <v>1.2999999999999999E-2</v>
      </c>
    </row>
    <row r="914" spans="1:16" x14ac:dyDescent="0.35">
      <c r="A914" s="2">
        <v>1.1611</v>
      </c>
      <c r="B914" s="2">
        <v>1</v>
      </c>
      <c r="C914" s="2">
        <v>4</v>
      </c>
      <c r="D914" s="2">
        <v>4</v>
      </c>
      <c r="E914" s="2">
        <v>1</v>
      </c>
      <c r="F914" s="2">
        <v>4</v>
      </c>
      <c r="G914" s="2">
        <v>16</v>
      </c>
      <c r="H914" s="3" t="s">
        <v>122</v>
      </c>
      <c r="I914" s="3">
        <v>4</v>
      </c>
      <c r="J914" s="7" t="s">
        <v>173</v>
      </c>
      <c r="K914" s="3">
        <v>1</v>
      </c>
      <c r="L914" s="3">
        <v>1</v>
      </c>
      <c r="M914" s="3" t="s">
        <v>322</v>
      </c>
      <c r="N914" s="3">
        <v>65.477999999999994</v>
      </c>
      <c r="O914">
        <v>6.3E-2</v>
      </c>
      <c r="P914">
        <v>4.0000000000000001E-3</v>
      </c>
    </row>
    <row r="915" spans="1:16" x14ac:dyDescent="0.35">
      <c r="A915" s="2">
        <v>1.1611</v>
      </c>
      <c r="B915" s="2">
        <v>1</v>
      </c>
      <c r="C915" s="2">
        <v>4</v>
      </c>
      <c r="D915" s="2">
        <v>4</v>
      </c>
      <c r="E915" s="2">
        <v>1</v>
      </c>
      <c r="F915" s="2">
        <v>4</v>
      </c>
      <c r="G915" s="2">
        <v>16</v>
      </c>
      <c r="H915" s="3" t="s">
        <v>122</v>
      </c>
      <c r="I915" s="3">
        <v>4</v>
      </c>
      <c r="J915" s="7" t="s">
        <v>173</v>
      </c>
      <c r="K915" s="3">
        <v>2</v>
      </c>
      <c r="L915" s="3">
        <v>1</v>
      </c>
      <c r="M915" s="3" t="s">
        <v>283</v>
      </c>
      <c r="N915" s="3">
        <v>58.933999999999997</v>
      </c>
      <c r="O915">
        <v>0.09</v>
      </c>
      <c r="P915">
        <v>4.0000000000000001E-3</v>
      </c>
    </row>
    <row r="916" spans="1:16" x14ac:dyDescent="0.35">
      <c r="A916" s="2">
        <v>1.1611</v>
      </c>
      <c r="B916" s="2">
        <v>1</v>
      </c>
      <c r="C916" s="2">
        <v>4</v>
      </c>
      <c r="D916" s="2">
        <v>4</v>
      </c>
      <c r="E916" s="2">
        <v>1</v>
      </c>
      <c r="F916" s="2">
        <v>4</v>
      </c>
      <c r="G916" s="2">
        <v>16</v>
      </c>
      <c r="H916" s="3" t="s">
        <v>122</v>
      </c>
      <c r="I916" s="3">
        <v>4</v>
      </c>
      <c r="J916" s="7" t="s">
        <v>173</v>
      </c>
      <c r="K916" s="3">
        <v>3</v>
      </c>
      <c r="L916" s="3">
        <v>1</v>
      </c>
      <c r="M916" s="3" t="s">
        <v>283</v>
      </c>
      <c r="N916" s="3">
        <v>58.933999999999997</v>
      </c>
      <c r="O916">
        <v>0.09</v>
      </c>
      <c r="P916">
        <v>4.0000000000000001E-3</v>
      </c>
    </row>
    <row r="917" spans="1:16" x14ac:dyDescent="0.35">
      <c r="A917" s="2">
        <v>1.1611</v>
      </c>
      <c r="B917" s="2">
        <v>1</v>
      </c>
      <c r="C917" s="2">
        <v>4</v>
      </c>
      <c r="D917" s="2">
        <v>4</v>
      </c>
      <c r="E917" s="2">
        <v>1</v>
      </c>
      <c r="F917" s="2">
        <v>4</v>
      </c>
      <c r="G917" s="2">
        <v>16</v>
      </c>
      <c r="H917" s="3" t="s">
        <v>122</v>
      </c>
      <c r="I917" s="3">
        <v>4</v>
      </c>
      <c r="J917" s="7" t="s">
        <v>173</v>
      </c>
      <c r="K917" s="3">
        <v>4</v>
      </c>
      <c r="L917" s="3">
        <v>1</v>
      </c>
      <c r="M917" s="3" t="s">
        <v>287</v>
      </c>
      <c r="N917" s="3">
        <v>152.16999999999999</v>
      </c>
      <c r="O917">
        <v>0.09</v>
      </c>
      <c r="P917">
        <v>3.8E-3</v>
      </c>
    </row>
    <row r="918" spans="1:16" x14ac:dyDescent="0.35">
      <c r="A918" s="2">
        <v>1.1611</v>
      </c>
      <c r="B918" s="2">
        <v>1</v>
      </c>
      <c r="C918" s="2">
        <v>4</v>
      </c>
      <c r="D918" s="2">
        <v>4</v>
      </c>
      <c r="E918" s="2">
        <v>1</v>
      </c>
      <c r="F918" s="2">
        <v>4</v>
      </c>
      <c r="G918" s="2">
        <v>16</v>
      </c>
      <c r="H918" s="3" t="s">
        <v>122</v>
      </c>
      <c r="I918" s="3">
        <v>4</v>
      </c>
      <c r="J918" s="7" t="s">
        <v>173</v>
      </c>
      <c r="K918" s="3">
        <v>5</v>
      </c>
      <c r="L918" s="3">
        <v>1</v>
      </c>
      <c r="M918" s="3" t="s">
        <v>331</v>
      </c>
      <c r="N918" s="3">
        <v>0</v>
      </c>
      <c r="O918">
        <v>0.01</v>
      </c>
      <c r="P918">
        <v>1.2999999999999999E-2</v>
      </c>
    </row>
    <row r="919" spans="1:16" x14ac:dyDescent="0.35">
      <c r="A919" s="2">
        <v>1.1611</v>
      </c>
      <c r="B919" s="2">
        <v>1</v>
      </c>
      <c r="C919" s="2">
        <v>4</v>
      </c>
      <c r="D919" s="2">
        <v>4</v>
      </c>
      <c r="E919" s="2">
        <v>1</v>
      </c>
      <c r="F919" s="2">
        <v>4</v>
      </c>
      <c r="G919" s="2">
        <v>16</v>
      </c>
      <c r="H919" s="3" t="s">
        <v>122</v>
      </c>
      <c r="I919" s="3">
        <v>4</v>
      </c>
      <c r="J919" s="7" t="s">
        <v>173</v>
      </c>
      <c r="K919" s="3">
        <v>6</v>
      </c>
      <c r="L919" s="3">
        <v>1</v>
      </c>
      <c r="M919" s="3" t="s">
        <v>331</v>
      </c>
      <c r="N919" s="3">
        <v>0</v>
      </c>
      <c r="O919">
        <v>0.01</v>
      </c>
      <c r="P919">
        <v>1.2999999999999999E-2</v>
      </c>
    </row>
    <row r="920" spans="1:16" x14ac:dyDescent="0.35">
      <c r="A920" s="2">
        <v>1.1611</v>
      </c>
      <c r="B920" s="2">
        <v>1</v>
      </c>
      <c r="C920" s="2">
        <v>4</v>
      </c>
      <c r="D920" s="2">
        <v>4</v>
      </c>
      <c r="E920" s="2">
        <v>1</v>
      </c>
      <c r="F920" s="2">
        <v>4</v>
      </c>
      <c r="G920" s="2">
        <v>16</v>
      </c>
      <c r="H920" s="2" t="s">
        <v>123</v>
      </c>
      <c r="I920" s="2">
        <v>5</v>
      </c>
      <c r="J920" s="6" t="s">
        <v>40</v>
      </c>
      <c r="K920" s="2">
        <v>1</v>
      </c>
      <c r="L920" s="2">
        <v>1</v>
      </c>
      <c r="M920" s="3" t="s">
        <v>320</v>
      </c>
      <c r="N920" s="2">
        <v>59.603999999999999</v>
      </c>
      <c r="O920">
        <v>9.2999999999999999E-2</v>
      </c>
      <c r="P920">
        <v>1.9E-3</v>
      </c>
    </row>
    <row r="921" spans="1:16" x14ac:dyDescent="0.35">
      <c r="A921" s="2">
        <v>1.1611</v>
      </c>
      <c r="B921" s="2">
        <v>1</v>
      </c>
      <c r="C921" s="2">
        <v>4</v>
      </c>
      <c r="D921" s="2">
        <v>4</v>
      </c>
      <c r="E921" s="2">
        <v>1</v>
      </c>
      <c r="F921" s="2">
        <v>4</v>
      </c>
      <c r="G921" s="2">
        <v>16</v>
      </c>
      <c r="H921" s="2" t="s">
        <v>123</v>
      </c>
      <c r="I921" s="2">
        <v>5</v>
      </c>
      <c r="J921" s="6" t="s">
        <v>40</v>
      </c>
      <c r="K921" s="2">
        <v>2</v>
      </c>
      <c r="L921" s="2">
        <v>1</v>
      </c>
      <c r="M921" s="3" t="s">
        <v>307</v>
      </c>
      <c r="N921" s="2">
        <v>59.603999999999999</v>
      </c>
      <c r="O921">
        <v>0.13</v>
      </c>
      <c r="P921">
        <v>2.0999999999999999E-3</v>
      </c>
    </row>
    <row r="922" spans="1:16" x14ac:dyDescent="0.35">
      <c r="A922" s="2">
        <v>1.1611</v>
      </c>
      <c r="B922" s="2">
        <v>1</v>
      </c>
      <c r="C922" s="2">
        <v>4</v>
      </c>
      <c r="D922" s="2">
        <v>4</v>
      </c>
      <c r="E922" s="2">
        <v>1</v>
      </c>
      <c r="F922" s="2">
        <v>4</v>
      </c>
      <c r="G922" s="2">
        <v>16</v>
      </c>
      <c r="H922" s="2" t="s">
        <v>123</v>
      </c>
      <c r="I922" s="2">
        <v>5</v>
      </c>
      <c r="J922" s="6" t="s">
        <v>40</v>
      </c>
      <c r="K922" s="2">
        <v>3</v>
      </c>
      <c r="L922" s="2">
        <v>1</v>
      </c>
      <c r="M922" s="3" t="s">
        <v>283</v>
      </c>
      <c r="N922" s="2">
        <v>92.879000000000005</v>
      </c>
      <c r="O922">
        <v>0.09</v>
      </c>
      <c r="P922">
        <v>4.0000000000000001E-3</v>
      </c>
    </row>
    <row r="923" spans="1:16" x14ac:dyDescent="0.35">
      <c r="A923" s="2">
        <v>1.1611</v>
      </c>
      <c r="B923" s="2">
        <v>1</v>
      </c>
      <c r="C923" s="2">
        <v>4</v>
      </c>
      <c r="D923" s="2">
        <v>4</v>
      </c>
      <c r="E923" s="2">
        <v>1</v>
      </c>
      <c r="F923" s="2">
        <v>4</v>
      </c>
      <c r="G923" s="2">
        <v>16</v>
      </c>
      <c r="H923" s="2" t="s">
        <v>123</v>
      </c>
      <c r="I923" s="2">
        <v>5</v>
      </c>
      <c r="J923" s="6" t="s">
        <v>40</v>
      </c>
      <c r="K923" s="2">
        <v>4</v>
      </c>
      <c r="L923" s="2">
        <v>1</v>
      </c>
      <c r="M923" s="3" t="s">
        <v>287</v>
      </c>
      <c r="N923" s="2">
        <v>133.471</v>
      </c>
      <c r="O923">
        <v>0.09</v>
      </c>
      <c r="P923">
        <v>3.8E-3</v>
      </c>
    </row>
    <row r="924" spans="1:16" x14ac:dyDescent="0.35">
      <c r="A924" s="2">
        <v>1.1611</v>
      </c>
      <c r="B924" s="2">
        <v>1</v>
      </c>
      <c r="C924" s="2">
        <v>4</v>
      </c>
      <c r="D924" s="2">
        <v>4</v>
      </c>
      <c r="E924" s="2">
        <v>1</v>
      </c>
      <c r="F924" s="2">
        <v>4</v>
      </c>
      <c r="G924" s="2">
        <v>16</v>
      </c>
      <c r="H924" s="2" t="s">
        <v>123</v>
      </c>
      <c r="I924" s="2">
        <v>5</v>
      </c>
      <c r="J924" s="6" t="s">
        <v>40</v>
      </c>
      <c r="K924" s="2">
        <v>5</v>
      </c>
      <c r="L924" s="2">
        <v>1</v>
      </c>
      <c r="M924" s="3" t="s">
        <v>331</v>
      </c>
      <c r="N924" s="2">
        <v>0</v>
      </c>
      <c r="O924">
        <v>0.01</v>
      </c>
      <c r="P924">
        <v>1.2999999999999999E-2</v>
      </c>
    </row>
    <row r="925" spans="1:16" x14ac:dyDescent="0.35">
      <c r="A925" s="2">
        <v>1.1611</v>
      </c>
      <c r="B925" s="2">
        <v>1</v>
      </c>
      <c r="C925" s="2">
        <v>4</v>
      </c>
      <c r="D925" s="2">
        <v>4</v>
      </c>
      <c r="E925" s="2">
        <v>1</v>
      </c>
      <c r="F925" s="2">
        <v>4</v>
      </c>
      <c r="G925" s="2">
        <v>16</v>
      </c>
      <c r="H925" s="2" t="s">
        <v>123</v>
      </c>
      <c r="I925" s="2">
        <v>5</v>
      </c>
      <c r="J925" s="6" t="s">
        <v>40</v>
      </c>
      <c r="K925" s="2">
        <v>6</v>
      </c>
      <c r="L925" s="2">
        <v>1</v>
      </c>
      <c r="M925" s="3" t="s">
        <v>331</v>
      </c>
      <c r="N925" s="2">
        <v>0</v>
      </c>
      <c r="O925">
        <v>0.01</v>
      </c>
      <c r="P925">
        <v>1.2999999999999999E-2</v>
      </c>
    </row>
    <row r="926" spans="1:16" x14ac:dyDescent="0.35">
      <c r="A926" s="2">
        <v>1.1611</v>
      </c>
      <c r="B926" s="2">
        <v>1</v>
      </c>
      <c r="C926" s="2">
        <v>4</v>
      </c>
      <c r="D926" s="2">
        <v>4</v>
      </c>
      <c r="E926" s="2">
        <v>1</v>
      </c>
      <c r="F926" s="2">
        <v>4</v>
      </c>
      <c r="G926" s="2">
        <v>16</v>
      </c>
      <c r="H926" s="3" t="s">
        <v>124</v>
      </c>
      <c r="I926" s="3">
        <v>6</v>
      </c>
      <c r="J926" s="7" t="s">
        <v>174</v>
      </c>
      <c r="K926" s="3">
        <v>1</v>
      </c>
      <c r="L926" s="3">
        <v>1</v>
      </c>
      <c r="M926" s="3" t="s">
        <v>307</v>
      </c>
      <c r="N926" s="3">
        <v>78.400000000000006</v>
      </c>
      <c r="O926">
        <v>0.13</v>
      </c>
      <c r="P926">
        <v>2.0999999999999999E-3</v>
      </c>
    </row>
    <row r="927" spans="1:16" x14ac:dyDescent="0.35">
      <c r="A927" s="2">
        <v>1.1611</v>
      </c>
      <c r="B927" s="2">
        <v>1</v>
      </c>
      <c r="C927" s="2">
        <v>4</v>
      </c>
      <c r="D927" s="2">
        <v>4</v>
      </c>
      <c r="E927" s="2">
        <v>1</v>
      </c>
      <c r="F927" s="2">
        <v>4</v>
      </c>
      <c r="G927" s="2">
        <v>16</v>
      </c>
      <c r="H927" s="3" t="s">
        <v>124</v>
      </c>
      <c r="I927" s="3">
        <v>6</v>
      </c>
      <c r="J927" s="7" t="s">
        <v>174</v>
      </c>
      <c r="K927" s="3">
        <v>2</v>
      </c>
      <c r="L927" s="3">
        <v>1</v>
      </c>
      <c r="M927" s="3" t="s">
        <v>327</v>
      </c>
      <c r="N927" s="3">
        <v>26.238</v>
      </c>
      <c r="O927">
        <v>0.11</v>
      </c>
      <c r="P927">
        <v>9.4000000000000004E-3</v>
      </c>
    </row>
    <row r="928" spans="1:16" x14ac:dyDescent="0.35">
      <c r="A928" s="2">
        <v>1.1611</v>
      </c>
      <c r="B928" s="2">
        <v>1</v>
      </c>
      <c r="C928" s="2">
        <v>4</v>
      </c>
      <c r="D928" s="2">
        <v>4</v>
      </c>
      <c r="E928" s="2">
        <v>1</v>
      </c>
      <c r="F928" s="2">
        <v>4</v>
      </c>
      <c r="G928" s="2">
        <v>16</v>
      </c>
      <c r="H928" s="3" t="s">
        <v>124</v>
      </c>
      <c r="I928" s="3">
        <v>6</v>
      </c>
      <c r="J928" s="7" t="s">
        <v>174</v>
      </c>
      <c r="K928" s="3">
        <v>3</v>
      </c>
      <c r="L928" s="3">
        <v>1</v>
      </c>
      <c r="M928" s="3" t="s">
        <v>307</v>
      </c>
      <c r="N928" s="3">
        <v>26.238</v>
      </c>
      <c r="O928">
        <v>0.13</v>
      </c>
      <c r="P928">
        <v>2.0999999999999999E-3</v>
      </c>
    </row>
    <row r="929" spans="1:16" x14ac:dyDescent="0.35">
      <c r="A929" s="2">
        <v>1.1611</v>
      </c>
      <c r="B929" s="2">
        <v>1</v>
      </c>
      <c r="C929" s="2">
        <v>4</v>
      </c>
      <c r="D929" s="2">
        <v>4</v>
      </c>
      <c r="E929" s="2">
        <v>1</v>
      </c>
      <c r="F929" s="2">
        <v>4</v>
      </c>
      <c r="G929" s="2">
        <v>16</v>
      </c>
      <c r="H929" s="3" t="s">
        <v>124</v>
      </c>
      <c r="I929" s="3">
        <v>6</v>
      </c>
      <c r="J929" s="7" t="s">
        <v>174</v>
      </c>
      <c r="K929" s="3">
        <v>4</v>
      </c>
      <c r="L929" s="3">
        <v>1</v>
      </c>
      <c r="M929" s="3" t="s">
        <v>287</v>
      </c>
      <c r="N929" s="3">
        <v>80.519000000000005</v>
      </c>
      <c r="O929">
        <v>0.09</v>
      </c>
      <c r="P929">
        <v>3.8E-3</v>
      </c>
    </row>
    <row r="930" spans="1:16" x14ac:dyDescent="0.35">
      <c r="A930" s="2">
        <v>1.1611</v>
      </c>
      <c r="B930" s="2">
        <v>1</v>
      </c>
      <c r="C930" s="2">
        <v>4</v>
      </c>
      <c r="D930" s="2">
        <v>4</v>
      </c>
      <c r="E930" s="2">
        <v>1</v>
      </c>
      <c r="F930" s="2">
        <v>4</v>
      </c>
      <c r="G930" s="2">
        <v>16</v>
      </c>
      <c r="H930" s="3" t="s">
        <v>124</v>
      </c>
      <c r="I930" s="3">
        <v>6</v>
      </c>
      <c r="J930" s="7" t="s">
        <v>174</v>
      </c>
      <c r="K930" s="3">
        <v>5</v>
      </c>
      <c r="L930" s="3">
        <v>1</v>
      </c>
      <c r="M930" s="3" t="s">
        <v>331</v>
      </c>
      <c r="N930" s="3">
        <v>0</v>
      </c>
      <c r="O930">
        <v>0.01</v>
      </c>
      <c r="P930">
        <v>1.2999999999999999E-2</v>
      </c>
    </row>
    <row r="931" spans="1:16" x14ac:dyDescent="0.35">
      <c r="A931" s="2">
        <v>1.1611</v>
      </c>
      <c r="B931" s="2">
        <v>1</v>
      </c>
      <c r="C931" s="2">
        <v>4</v>
      </c>
      <c r="D931" s="2">
        <v>4</v>
      </c>
      <c r="E931" s="2">
        <v>1</v>
      </c>
      <c r="F931" s="2">
        <v>4</v>
      </c>
      <c r="G931" s="2">
        <v>16</v>
      </c>
      <c r="H931" s="3" t="s">
        <v>124</v>
      </c>
      <c r="I931" s="3">
        <v>6</v>
      </c>
      <c r="J931" s="7" t="s">
        <v>174</v>
      </c>
      <c r="K931" s="3">
        <v>6</v>
      </c>
      <c r="L931" s="3">
        <v>1</v>
      </c>
      <c r="M931" s="3" t="s">
        <v>331</v>
      </c>
      <c r="N931" s="3">
        <v>0</v>
      </c>
      <c r="O931">
        <v>0.01</v>
      </c>
      <c r="P931">
        <v>1.2999999999999999E-2</v>
      </c>
    </row>
    <row r="932" spans="1:16" x14ac:dyDescent="0.35">
      <c r="A932" s="2">
        <v>1.1611</v>
      </c>
      <c r="B932" s="2">
        <v>1</v>
      </c>
      <c r="C932" s="2">
        <v>4</v>
      </c>
      <c r="D932" s="2">
        <v>4</v>
      </c>
      <c r="E932" s="2">
        <v>1</v>
      </c>
      <c r="F932" s="2">
        <v>4</v>
      </c>
      <c r="G932" s="2">
        <v>16</v>
      </c>
      <c r="H932" s="2" t="s">
        <v>125</v>
      </c>
      <c r="I932" s="2">
        <v>7</v>
      </c>
      <c r="J932" s="6" t="s">
        <v>175</v>
      </c>
      <c r="K932" s="2">
        <v>1</v>
      </c>
      <c r="L932" s="2">
        <v>1</v>
      </c>
      <c r="M932" s="3" t="s">
        <v>322</v>
      </c>
      <c r="N932" s="2">
        <v>102.062</v>
      </c>
      <c r="O932">
        <v>6.3E-2</v>
      </c>
      <c r="P932">
        <v>4.0000000000000001E-3</v>
      </c>
    </row>
    <row r="933" spans="1:16" x14ac:dyDescent="0.35">
      <c r="A933" s="2">
        <v>1.1611</v>
      </c>
      <c r="B933" s="2">
        <v>1</v>
      </c>
      <c r="C933" s="2">
        <v>4</v>
      </c>
      <c r="D933" s="2">
        <v>4</v>
      </c>
      <c r="E933" s="2">
        <v>1</v>
      </c>
      <c r="F933" s="2">
        <v>4</v>
      </c>
      <c r="G933" s="2">
        <v>16</v>
      </c>
      <c r="H933" s="2" t="s">
        <v>125</v>
      </c>
      <c r="I933" s="2">
        <v>7</v>
      </c>
      <c r="J933" s="6" t="s">
        <v>175</v>
      </c>
      <c r="K933" s="2">
        <v>2</v>
      </c>
      <c r="L933" s="2">
        <v>1</v>
      </c>
      <c r="M933" s="3" t="s">
        <v>320</v>
      </c>
      <c r="N933" s="2">
        <v>40.591000000000001</v>
      </c>
      <c r="O933">
        <v>9.2999999999999999E-2</v>
      </c>
      <c r="P933">
        <v>1.9E-3</v>
      </c>
    </row>
    <row r="934" spans="1:16" x14ac:dyDescent="0.35">
      <c r="A934" s="2">
        <v>1.1611</v>
      </c>
      <c r="B934" s="2">
        <v>1</v>
      </c>
      <c r="C934" s="2">
        <v>4</v>
      </c>
      <c r="D934" s="2">
        <v>4</v>
      </c>
      <c r="E934" s="2">
        <v>1</v>
      </c>
      <c r="F934" s="2">
        <v>4</v>
      </c>
      <c r="G934" s="2">
        <v>16</v>
      </c>
      <c r="H934" s="2" t="s">
        <v>125</v>
      </c>
      <c r="I934" s="2">
        <v>7</v>
      </c>
      <c r="J934" s="6" t="s">
        <v>175</v>
      </c>
      <c r="K934" s="2">
        <v>3</v>
      </c>
      <c r="L934" s="2">
        <v>1</v>
      </c>
      <c r="M934" s="3" t="s">
        <v>320</v>
      </c>
      <c r="N934" s="2">
        <v>40.591000000000001</v>
      </c>
      <c r="O934">
        <v>9.2999999999999999E-2</v>
      </c>
      <c r="P934">
        <v>1.9E-3</v>
      </c>
    </row>
    <row r="935" spans="1:16" x14ac:dyDescent="0.35">
      <c r="A935" s="2">
        <v>1.1611</v>
      </c>
      <c r="B935" s="2">
        <v>1</v>
      </c>
      <c r="C935" s="2">
        <v>4</v>
      </c>
      <c r="D935" s="2">
        <v>4</v>
      </c>
      <c r="E935" s="2">
        <v>1</v>
      </c>
      <c r="F935" s="2">
        <v>4</v>
      </c>
      <c r="G935" s="2">
        <v>16</v>
      </c>
      <c r="H935" s="2" t="s">
        <v>125</v>
      </c>
      <c r="I935" s="2">
        <v>7</v>
      </c>
      <c r="J935" s="6" t="s">
        <v>175</v>
      </c>
      <c r="K935" s="2">
        <v>4</v>
      </c>
      <c r="L935" s="2">
        <v>0</v>
      </c>
      <c r="M935" s="3" t="s">
        <v>287</v>
      </c>
      <c r="N935" s="2">
        <v>200.84899999999999</v>
      </c>
      <c r="O935">
        <v>0.09</v>
      </c>
      <c r="P935">
        <v>3.8E-3</v>
      </c>
    </row>
    <row r="936" spans="1:16" x14ac:dyDescent="0.35">
      <c r="A936" s="2">
        <v>1.1611</v>
      </c>
      <c r="B936" s="2">
        <v>1</v>
      </c>
      <c r="C936" s="2">
        <v>4</v>
      </c>
      <c r="D936" s="2">
        <v>4</v>
      </c>
      <c r="E936" s="2">
        <v>1</v>
      </c>
      <c r="F936" s="2">
        <v>4</v>
      </c>
      <c r="G936" s="2">
        <v>16</v>
      </c>
      <c r="H936" s="2" t="s">
        <v>125</v>
      </c>
      <c r="I936" s="2">
        <v>7</v>
      </c>
      <c r="J936" s="6" t="s">
        <v>175</v>
      </c>
      <c r="K936" s="2">
        <v>5</v>
      </c>
      <c r="L936" s="2">
        <v>1</v>
      </c>
      <c r="M936" s="3" t="s">
        <v>331</v>
      </c>
      <c r="N936" s="2">
        <v>0</v>
      </c>
      <c r="O936">
        <v>0.01</v>
      </c>
      <c r="P936">
        <v>1.2999999999999999E-2</v>
      </c>
    </row>
    <row r="937" spans="1:16" x14ac:dyDescent="0.35">
      <c r="A937" s="2">
        <v>1.1611</v>
      </c>
      <c r="B937" s="2">
        <v>1</v>
      </c>
      <c r="C937" s="2">
        <v>4</v>
      </c>
      <c r="D937" s="2">
        <v>4</v>
      </c>
      <c r="E937" s="2">
        <v>1</v>
      </c>
      <c r="F937" s="2">
        <v>4</v>
      </c>
      <c r="G937" s="2">
        <v>16</v>
      </c>
      <c r="H937" s="2" t="s">
        <v>125</v>
      </c>
      <c r="I937" s="2">
        <v>7</v>
      </c>
      <c r="J937" s="6" t="s">
        <v>175</v>
      </c>
      <c r="K937" s="2">
        <v>6</v>
      </c>
      <c r="L937" s="2">
        <v>1</v>
      </c>
      <c r="M937" s="3" t="s">
        <v>331</v>
      </c>
      <c r="N937" s="2">
        <v>0</v>
      </c>
      <c r="O937">
        <v>0.01</v>
      </c>
      <c r="P937">
        <v>1.2999999999999999E-2</v>
      </c>
    </row>
    <row r="938" spans="1:16" x14ac:dyDescent="0.35">
      <c r="A938" s="2">
        <v>1.1611</v>
      </c>
      <c r="B938" s="2">
        <v>1</v>
      </c>
      <c r="C938" s="2">
        <v>4</v>
      </c>
      <c r="D938" s="2">
        <v>4</v>
      </c>
      <c r="E938" s="2">
        <v>1</v>
      </c>
      <c r="F938" s="2">
        <v>4</v>
      </c>
      <c r="G938" s="2">
        <v>16</v>
      </c>
      <c r="H938" s="3" t="s">
        <v>126</v>
      </c>
      <c r="I938" s="3">
        <v>8</v>
      </c>
      <c r="J938" s="7" t="s">
        <v>169</v>
      </c>
      <c r="K938" s="3">
        <v>1</v>
      </c>
      <c r="L938" s="3">
        <v>0</v>
      </c>
      <c r="M938" s="3" t="s">
        <v>359</v>
      </c>
      <c r="N938" s="3">
        <v>223.86799999999999</v>
      </c>
      <c r="O938">
        <v>0.34399999999999997</v>
      </c>
      <c r="P938">
        <v>3.0000000000000001E-3</v>
      </c>
    </row>
    <row r="939" spans="1:16" x14ac:dyDescent="0.35">
      <c r="A939" s="2">
        <v>1.1611</v>
      </c>
      <c r="B939" s="2">
        <v>1</v>
      </c>
      <c r="C939" s="2">
        <v>4</v>
      </c>
      <c r="D939" s="2">
        <v>4</v>
      </c>
      <c r="E939" s="2">
        <v>1</v>
      </c>
      <c r="F939" s="2">
        <v>4</v>
      </c>
      <c r="G939" s="2">
        <v>16</v>
      </c>
      <c r="H939" s="3" t="s">
        <v>126</v>
      </c>
      <c r="I939" s="3">
        <v>8</v>
      </c>
      <c r="J939" s="7" t="s">
        <v>169</v>
      </c>
      <c r="K939" s="3">
        <v>2</v>
      </c>
      <c r="L939" s="3">
        <v>1</v>
      </c>
      <c r="M939" s="3" t="s">
        <v>327</v>
      </c>
      <c r="N939" s="3">
        <v>68.822999999999993</v>
      </c>
      <c r="O939">
        <v>0.11</v>
      </c>
      <c r="P939">
        <v>9.4000000000000004E-3</v>
      </c>
    </row>
    <row r="940" spans="1:16" x14ac:dyDescent="0.35">
      <c r="A940" s="2">
        <v>1.1611</v>
      </c>
      <c r="B940" s="2">
        <v>1</v>
      </c>
      <c r="C940" s="2">
        <v>4</v>
      </c>
      <c r="D940" s="2">
        <v>4</v>
      </c>
      <c r="E940" s="2">
        <v>1</v>
      </c>
      <c r="F940" s="2">
        <v>4</v>
      </c>
      <c r="G940" s="2">
        <v>16</v>
      </c>
      <c r="H940" s="3" t="s">
        <v>126</v>
      </c>
      <c r="I940" s="3">
        <v>8</v>
      </c>
      <c r="J940" s="7" t="s">
        <v>169</v>
      </c>
      <c r="K940" s="3">
        <v>3</v>
      </c>
      <c r="L940" s="3">
        <v>1</v>
      </c>
      <c r="M940" s="3" t="s">
        <v>307</v>
      </c>
      <c r="N940" s="3">
        <v>52.404000000000003</v>
      </c>
      <c r="O940">
        <v>0.13</v>
      </c>
      <c r="P940">
        <v>2.0999999999999999E-3</v>
      </c>
    </row>
    <row r="941" spans="1:16" x14ac:dyDescent="0.35">
      <c r="A941" s="2">
        <v>1.1611</v>
      </c>
      <c r="B941" s="2">
        <v>1</v>
      </c>
      <c r="C941" s="2">
        <v>4</v>
      </c>
      <c r="D941" s="2">
        <v>4</v>
      </c>
      <c r="E941" s="2">
        <v>1</v>
      </c>
      <c r="F941" s="2">
        <v>4</v>
      </c>
      <c r="G941" s="2">
        <v>16</v>
      </c>
      <c r="H941" s="3" t="s">
        <v>126</v>
      </c>
      <c r="I941" s="3">
        <v>8</v>
      </c>
      <c r="J941" s="7" t="s">
        <v>169</v>
      </c>
      <c r="K941" s="3">
        <v>4</v>
      </c>
      <c r="L941" s="3">
        <v>1</v>
      </c>
      <c r="M941" s="3" t="s">
        <v>287</v>
      </c>
      <c r="N941" s="3">
        <v>52.404000000000003</v>
      </c>
      <c r="O941">
        <v>0.09</v>
      </c>
      <c r="P941">
        <v>3.8E-3</v>
      </c>
    </row>
    <row r="942" spans="1:16" x14ac:dyDescent="0.35">
      <c r="A942" s="2">
        <v>1.1611</v>
      </c>
      <c r="B942" s="2">
        <v>1</v>
      </c>
      <c r="C942" s="2">
        <v>4</v>
      </c>
      <c r="D942" s="2">
        <v>4</v>
      </c>
      <c r="E942" s="2">
        <v>1</v>
      </c>
      <c r="F942" s="2">
        <v>4</v>
      </c>
      <c r="G942" s="2">
        <v>16</v>
      </c>
      <c r="H942" s="3" t="s">
        <v>126</v>
      </c>
      <c r="I942" s="3">
        <v>8</v>
      </c>
      <c r="J942" s="7" t="s">
        <v>169</v>
      </c>
      <c r="K942" s="3">
        <v>5</v>
      </c>
      <c r="L942" s="3">
        <v>1</v>
      </c>
      <c r="M942" s="3" t="s">
        <v>331</v>
      </c>
      <c r="N942" s="3">
        <v>0</v>
      </c>
      <c r="O942">
        <v>0.01</v>
      </c>
      <c r="P942">
        <v>1.2999999999999999E-2</v>
      </c>
    </row>
    <row r="943" spans="1:16" x14ac:dyDescent="0.35">
      <c r="A943" s="2">
        <v>1.1611</v>
      </c>
      <c r="B943" s="2">
        <v>1</v>
      </c>
      <c r="C943" s="2">
        <v>4</v>
      </c>
      <c r="D943" s="2">
        <v>4</v>
      </c>
      <c r="E943" s="2">
        <v>1</v>
      </c>
      <c r="F943" s="2">
        <v>4</v>
      </c>
      <c r="G943" s="2">
        <v>16</v>
      </c>
      <c r="H943" s="3" t="s">
        <v>126</v>
      </c>
      <c r="I943" s="3">
        <v>8</v>
      </c>
      <c r="J943" s="7" t="s">
        <v>169</v>
      </c>
      <c r="K943" s="3">
        <v>6</v>
      </c>
      <c r="L943" s="3">
        <v>1</v>
      </c>
      <c r="M943" s="3" t="s">
        <v>331</v>
      </c>
      <c r="N943" s="3">
        <v>0</v>
      </c>
      <c r="O943">
        <v>0.01</v>
      </c>
      <c r="P943">
        <v>1.2999999999999999E-2</v>
      </c>
    </row>
    <row r="944" spans="1:16" x14ac:dyDescent="0.35">
      <c r="A944" s="2">
        <v>1.1611</v>
      </c>
      <c r="B944" s="2">
        <v>1</v>
      </c>
      <c r="C944" s="2">
        <v>4</v>
      </c>
      <c r="D944" s="2">
        <v>4</v>
      </c>
      <c r="E944" s="2">
        <v>1</v>
      </c>
      <c r="F944" s="2">
        <v>4</v>
      </c>
      <c r="G944" s="2">
        <v>16</v>
      </c>
      <c r="H944" s="2" t="s">
        <v>127</v>
      </c>
      <c r="I944" s="2">
        <v>9</v>
      </c>
      <c r="J944" s="6" t="s">
        <v>176</v>
      </c>
      <c r="K944" s="2">
        <v>1</v>
      </c>
      <c r="L944" s="2">
        <v>0</v>
      </c>
      <c r="M944" s="3" t="s">
        <v>292</v>
      </c>
      <c r="N944" s="2">
        <v>225.16800000000001</v>
      </c>
      <c r="O944">
        <v>0.12</v>
      </c>
      <c r="P944">
        <v>3.3999999999999998E-3</v>
      </c>
    </row>
    <row r="945" spans="1:16" x14ac:dyDescent="0.35">
      <c r="A945" s="2">
        <v>1.1611</v>
      </c>
      <c r="B945" s="2">
        <v>1</v>
      </c>
      <c r="C945" s="2">
        <v>4</v>
      </c>
      <c r="D945" s="2">
        <v>4</v>
      </c>
      <c r="E945" s="2">
        <v>1</v>
      </c>
      <c r="F945" s="2">
        <v>4</v>
      </c>
      <c r="G945" s="2">
        <v>16</v>
      </c>
      <c r="H945" s="2" t="s">
        <v>127</v>
      </c>
      <c r="I945" s="2">
        <v>9</v>
      </c>
      <c r="J945" s="6" t="s">
        <v>176</v>
      </c>
      <c r="K945" s="2">
        <v>2</v>
      </c>
      <c r="L945" s="2">
        <v>1</v>
      </c>
      <c r="M945" s="3" t="s">
        <v>275</v>
      </c>
      <c r="N945" s="2">
        <v>110.337</v>
      </c>
      <c r="O945">
        <v>6.5000000000000002E-2</v>
      </c>
      <c r="P945">
        <v>1.1000000000000001E-3</v>
      </c>
    </row>
    <row r="946" spans="1:16" x14ac:dyDescent="0.35">
      <c r="A946" s="2">
        <v>1.1611</v>
      </c>
      <c r="B946" s="2">
        <v>1</v>
      </c>
      <c r="C946" s="2">
        <v>4</v>
      </c>
      <c r="D946" s="2">
        <v>4</v>
      </c>
      <c r="E946" s="2">
        <v>1</v>
      </c>
      <c r="F946" s="2">
        <v>4</v>
      </c>
      <c r="G946" s="2">
        <v>16</v>
      </c>
      <c r="H946" s="2" t="s">
        <v>127</v>
      </c>
      <c r="I946" s="2">
        <v>9</v>
      </c>
      <c r="J946" s="6" t="s">
        <v>176</v>
      </c>
      <c r="K946" s="2">
        <v>3</v>
      </c>
      <c r="L946" s="2">
        <v>1</v>
      </c>
      <c r="M946" s="3" t="s">
        <v>307</v>
      </c>
      <c r="N946" s="2">
        <v>110.337</v>
      </c>
      <c r="O946">
        <v>0.13</v>
      </c>
      <c r="P946">
        <v>2.0999999999999999E-3</v>
      </c>
    </row>
    <row r="947" spans="1:16" x14ac:dyDescent="0.35">
      <c r="A947" s="2">
        <v>1.1611</v>
      </c>
      <c r="B947" s="2">
        <v>1</v>
      </c>
      <c r="C947" s="2">
        <v>4</v>
      </c>
      <c r="D947" s="2">
        <v>4</v>
      </c>
      <c r="E947" s="2">
        <v>1</v>
      </c>
      <c r="F947" s="2">
        <v>4</v>
      </c>
      <c r="G947" s="2">
        <v>16</v>
      </c>
      <c r="H947" s="2" t="s">
        <v>127</v>
      </c>
      <c r="I947" s="2">
        <v>9</v>
      </c>
      <c r="J947" s="6" t="s">
        <v>176</v>
      </c>
      <c r="K947" s="2">
        <v>4</v>
      </c>
      <c r="L947" s="2">
        <v>1</v>
      </c>
      <c r="M947" s="3" t="s">
        <v>287</v>
      </c>
      <c r="N947" s="2">
        <v>136.56299999999999</v>
      </c>
      <c r="O947">
        <v>0.09</v>
      </c>
      <c r="P947">
        <v>3.8E-3</v>
      </c>
    </row>
    <row r="948" spans="1:16" x14ac:dyDescent="0.35">
      <c r="A948" s="2">
        <v>1.1611</v>
      </c>
      <c r="B948" s="2">
        <v>1</v>
      </c>
      <c r="C948" s="2">
        <v>4</v>
      </c>
      <c r="D948" s="2">
        <v>4</v>
      </c>
      <c r="E948" s="2">
        <v>1</v>
      </c>
      <c r="F948" s="2">
        <v>4</v>
      </c>
      <c r="G948" s="2">
        <v>16</v>
      </c>
      <c r="H948" s="2" t="s">
        <v>127</v>
      </c>
      <c r="I948" s="2">
        <v>9</v>
      </c>
      <c r="J948" s="6" t="s">
        <v>176</v>
      </c>
      <c r="K948" s="2">
        <v>5</v>
      </c>
      <c r="L948" s="2">
        <v>1</v>
      </c>
      <c r="M948" s="3" t="s">
        <v>331</v>
      </c>
      <c r="N948" s="2">
        <v>0</v>
      </c>
      <c r="O948">
        <v>0.01</v>
      </c>
      <c r="P948">
        <v>1.2999999999999999E-2</v>
      </c>
    </row>
    <row r="949" spans="1:16" x14ac:dyDescent="0.35">
      <c r="A949" s="2">
        <v>1.1611</v>
      </c>
      <c r="B949" s="2">
        <v>1</v>
      </c>
      <c r="C949" s="2">
        <v>4</v>
      </c>
      <c r="D949" s="2">
        <v>4</v>
      </c>
      <c r="E949" s="2">
        <v>1</v>
      </c>
      <c r="F949" s="2">
        <v>4</v>
      </c>
      <c r="G949" s="2">
        <v>16</v>
      </c>
      <c r="H949" s="2" t="s">
        <v>127</v>
      </c>
      <c r="I949" s="2">
        <v>9</v>
      </c>
      <c r="J949" s="6" t="s">
        <v>176</v>
      </c>
      <c r="K949" s="2">
        <v>6</v>
      </c>
      <c r="L949" s="2">
        <v>1</v>
      </c>
      <c r="M949" s="3" t="s">
        <v>331</v>
      </c>
      <c r="N949" s="2">
        <v>0</v>
      </c>
      <c r="O949">
        <v>0.01</v>
      </c>
      <c r="P949">
        <v>1.2999999999999999E-2</v>
      </c>
    </row>
    <row r="950" spans="1:16" x14ac:dyDescent="0.35">
      <c r="A950" s="2">
        <v>1.1611</v>
      </c>
      <c r="B950" s="2">
        <v>1</v>
      </c>
      <c r="C950" s="2">
        <v>4</v>
      </c>
      <c r="D950" s="2">
        <v>4</v>
      </c>
      <c r="E950" s="2">
        <v>1</v>
      </c>
      <c r="F950" s="2">
        <v>4</v>
      </c>
      <c r="G950" s="2">
        <v>16</v>
      </c>
      <c r="H950" s="3" t="s">
        <v>128</v>
      </c>
      <c r="I950" s="3">
        <v>10</v>
      </c>
      <c r="J950" s="7" t="s">
        <v>177</v>
      </c>
      <c r="K950" s="3">
        <v>1</v>
      </c>
      <c r="L950" s="3">
        <v>1</v>
      </c>
      <c r="M950" s="3" t="s">
        <v>284</v>
      </c>
      <c r="N950" s="3">
        <v>61.823999999999998</v>
      </c>
      <c r="O950">
        <v>0.11799999999999999</v>
      </c>
      <c r="P950">
        <v>2E-3</v>
      </c>
    </row>
    <row r="951" spans="1:16" x14ac:dyDescent="0.35">
      <c r="A951" s="2">
        <v>1.1611</v>
      </c>
      <c r="B951" s="2">
        <v>1</v>
      </c>
      <c r="C951" s="2">
        <v>4</v>
      </c>
      <c r="D951" s="2">
        <v>4</v>
      </c>
      <c r="E951" s="2">
        <v>1</v>
      </c>
      <c r="F951" s="2">
        <v>4</v>
      </c>
      <c r="G951" s="2">
        <v>16</v>
      </c>
      <c r="H951" s="3" t="s">
        <v>128</v>
      </c>
      <c r="I951" s="3">
        <v>10</v>
      </c>
      <c r="J951" s="7" t="s">
        <v>177</v>
      </c>
      <c r="K951" s="3">
        <v>2</v>
      </c>
      <c r="L951" s="3">
        <v>1</v>
      </c>
      <c r="M951" s="3" t="s">
        <v>322</v>
      </c>
      <c r="N951" s="3">
        <v>43.914999999999999</v>
      </c>
      <c r="O951">
        <v>6.3E-2</v>
      </c>
      <c r="P951">
        <v>4.0000000000000001E-3</v>
      </c>
    </row>
    <row r="952" spans="1:16" x14ac:dyDescent="0.35">
      <c r="A952" s="2">
        <v>1.1611</v>
      </c>
      <c r="B952" s="2">
        <v>1</v>
      </c>
      <c r="C952" s="2">
        <v>4</v>
      </c>
      <c r="D952" s="2">
        <v>4</v>
      </c>
      <c r="E952" s="2">
        <v>1</v>
      </c>
      <c r="F952" s="2">
        <v>4</v>
      </c>
      <c r="G952" s="2">
        <v>16</v>
      </c>
      <c r="H952" s="3" t="s">
        <v>128</v>
      </c>
      <c r="I952" s="3">
        <v>10</v>
      </c>
      <c r="J952" s="7" t="s">
        <v>177</v>
      </c>
      <c r="K952" s="3">
        <v>3</v>
      </c>
      <c r="L952" s="3">
        <v>1</v>
      </c>
      <c r="M952" s="3" t="s">
        <v>283</v>
      </c>
      <c r="N952" s="3">
        <v>43.914999999999999</v>
      </c>
      <c r="O952">
        <v>0.09</v>
      </c>
      <c r="P952">
        <v>4.0000000000000001E-3</v>
      </c>
    </row>
    <row r="953" spans="1:16" x14ac:dyDescent="0.35">
      <c r="A953" s="2">
        <v>1.1611</v>
      </c>
      <c r="B953" s="2">
        <v>1</v>
      </c>
      <c r="C953" s="2">
        <v>4</v>
      </c>
      <c r="D953" s="2">
        <v>4</v>
      </c>
      <c r="E953" s="2">
        <v>1</v>
      </c>
      <c r="F953" s="2">
        <v>4</v>
      </c>
      <c r="G953" s="2">
        <v>16</v>
      </c>
      <c r="H953" s="3" t="s">
        <v>128</v>
      </c>
      <c r="I953" s="3">
        <v>10</v>
      </c>
      <c r="J953" s="7" t="s">
        <v>177</v>
      </c>
      <c r="K953" s="3">
        <v>4</v>
      </c>
      <c r="L953" s="3">
        <v>1</v>
      </c>
      <c r="M953" s="3" t="s">
        <v>287</v>
      </c>
      <c r="N953" s="3">
        <v>165.85900000000001</v>
      </c>
      <c r="O953">
        <v>0.09</v>
      </c>
      <c r="P953">
        <v>3.8E-3</v>
      </c>
    </row>
    <row r="954" spans="1:16" x14ac:dyDescent="0.35">
      <c r="A954" s="2">
        <v>1.1611</v>
      </c>
      <c r="B954" s="2">
        <v>1</v>
      </c>
      <c r="C954" s="2">
        <v>4</v>
      </c>
      <c r="D954" s="2">
        <v>4</v>
      </c>
      <c r="E954" s="2">
        <v>1</v>
      </c>
      <c r="F954" s="2">
        <v>4</v>
      </c>
      <c r="G954" s="2">
        <v>16</v>
      </c>
      <c r="H954" s="3" t="s">
        <v>128</v>
      </c>
      <c r="I954" s="3">
        <v>10</v>
      </c>
      <c r="J954" s="7" t="s">
        <v>177</v>
      </c>
      <c r="K954" s="3">
        <v>5</v>
      </c>
      <c r="L954" s="3">
        <v>1</v>
      </c>
      <c r="M954" s="3" t="s">
        <v>331</v>
      </c>
      <c r="N954" s="3">
        <v>0</v>
      </c>
      <c r="O954">
        <v>0.01</v>
      </c>
      <c r="P954">
        <v>1.2999999999999999E-2</v>
      </c>
    </row>
    <row r="955" spans="1:16" x14ac:dyDescent="0.35">
      <c r="A955" s="2">
        <v>1.1611</v>
      </c>
      <c r="B955" s="2">
        <v>1</v>
      </c>
      <c r="C955" s="2">
        <v>4</v>
      </c>
      <c r="D955" s="2">
        <v>4</v>
      </c>
      <c r="E955" s="2">
        <v>1</v>
      </c>
      <c r="F955" s="2">
        <v>4</v>
      </c>
      <c r="G955" s="2">
        <v>16</v>
      </c>
      <c r="H955" s="3" t="s">
        <v>128</v>
      </c>
      <c r="I955" s="3">
        <v>10</v>
      </c>
      <c r="J955" s="7" t="s">
        <v>177</v>
      </c>
      <c r="K955" s="3">
        <v>6</v>
      </c>
      <c r="L955" s="3">
        <v>1</v>
      </c>
      <c r="M955" s="3" t="s">
        <v>331</v>
      </c>
      <c r="N955" s="3">
        <v>0</v>
      </c>
      <c r="O955">
        <v>0.01</v>
      </c>
      <c r="P955">
        <v>1.2999999999999999E-2</v>
      </c>
    </row>
    <row r="956" spans="1:16" x14ac:dyDescent="0.35">
      <c r="A956" s="2">
        <v>1.1497999999999999</v>
      </c>
      <c r="B956" s="2">
        <v>2</v>
      </c>
      <c r="C956" s="2">
        <v>1</v>
      </c>
      <c r="D956" s="2">
        <v>1</v>
      </c>
      <c r="E956" s="2">
        <v>0</v>
      </c>
      <c r="F956" s="2">
        <v>3</v>
      </c>
      <c r="G956" s="3">
        <v>17</v>
      </c>
      <c r="H956" s="2" t="s">
        <v>119</v>
      </c>
      <c r="I956" s="2">
        <v>1</v>
      </c>
      <c r="J956" s="6" t="s">
        <v>43</v>
      </c>
      <c r="K956" s="2">
        <v>1</v>
      </c>
      <c r="L956" s="2">
        <v>1</v>
      </c>
      <c r="M956" s="3" t="s">
        <v>347</v>
      </c>
      <c r="N956" s="2">
        <v>17.367999999999999</v>
      </c>
      <c r="O956">
        <v>0.18</v>
      </c>
      <c r="P956">
        <v>2.1000000000000001E-2</v>
      </c>
    </row>
    <row r="957" spans="1:16" x14ac:dyDescent="0.35">
      <c r="A957" s="2">
        <v>1.1497999999999999</v>
      </c>
      <c r="B957" s="2">
        <v>2</v>
      </c>
      <c r="C957" s="2">
        <v>1</v>
      </c>
      <c r="D957" s="2">
        <v>1</v>
      </c>
      <c r="E957" s="2">
        <v>0</v>
      </c>
      <c r="F957" s="2">
        <v>3</v>
      </c>
      <c r="G957" s="3">
        <v>17</v>
      </c>
      <c r="H957" s="2" t="s">
        <v>119</v>
      </c>
      <c r="I957" s="2">
        <v>1</v>
      </c>
      <c r="J957" s="6" t="s">
        <v>43</v>
      </c>
      <c r="K957" s="2">
        <v>2</v>
      </c>
      <c r="L957" s="2">
        <v>1</v>
      </c>
      <c r="M957" s="3" t="s">
        <v>347</v>
      </c>
      <c r="N957" s="2">
        <v>17.367999999999999</v>
      </c>
      <c r="O957">
        <v>0.18</v>
      </c>
      <c r="P957">
        <v>2.1000000000000001E-2</v>
      </c>
    </row>
    <row r="958" spans="1:16" x14ac:dyDescent="0.35">
      <c r="A958" s="2">
        <v>1.1497999999999999</v>
      </c>
      <c r="B958" s="2">
        <v>2</v>
      </c>
      <c r="C958" s="2">
        <v>1</v>
      </c>
      <c r="D958" s="2">
        <v>1</v>
      </c>
      <c r="E958" s="2">
        <v>0</v>
      </c>
      <c r="F958" s="2">
        <v>3</v>
      </c>
      <c r="G958" s="3">
        <v>17</v>
      </c>
      <c r="H958" s="2" t="s">
        <v>119</v>
      </c>
      <c r="I958" s="2">
        <v>1</v>
      </c>
      <c r="J958" s="6" t="s">
        <v>43</v>
      </c>
      <c r="K958" s="2">
        <v>3</v>
      </c>
      <c r="L958" s="2">
        <v>1</v>
      </c>
      <c r="M958" s="3" t="s">
        <v>312</v>
      </c>
      <c r="N958" s="2">
        <v>59.52</v>
      </c>
      <c r="O958">
        <v>0.19</v>
      </c>
      <c r="P958">
        <v>1.7999999999999999E-2</v>
      </c>
    </row>
    <row r="959" spans="1:16" x14ac:dyDescent="0.35">
      <c r="A959" s="2">
        <v>1.1497999999999999</v>
      </c>
      <c r="B959" s="2">
        <v>2</v>
      </c>
      <c r="C959" s="2">
        <v>1</v>
      </c>
      <c r="D959" s="2">
        <v>1</v>
      </c>
      <c r="E959" s="2">
        <v>0</v>
      </c>
      <c r="F959" s="2">
        <v>3</v>
      </c>
      <c r="G959" s="3">
        <v>17</v>
      </c>
      <c r="H959" s="2" t="s">
        <v>119</v>
      </c>
      <c r="I959" s="2">
        <v>1</v>
      </c>
      <c r="J959" s="6" t="s">
        <v>43</v>
      </c>
      <c r="K959" s="2">
        <v>4</v>
      </c>
      <c r="L959" s="2">
        <v>1</v>
      </c>
      <c r="M959" s="3" t="s">
        <v>290</v>
      </c>
      <c r="N959" s="2">
        <v>137.81899999999999</v>
      </c>
      <c r="O959">
        <v>0.19</v>
      </c>
      <c r="P959">
        <v>8.9999999999999993E-3</v>
      </c>
    </row>
    <row r="960" spans="1:16" x14ac:dyDescent="0.35">
      <c r="A960" s="2">
        <v>1.1497999999999999</v>
      </c>
      <c r="B960" s="2">
        <v>2</v>
      </c>
      <c r="C960" s="2">
        <v>1</v>
      </c>
      <c r="D960" s="2">
        <v>1</v>
      </c>
      <c r="E960" s="2">
        <v>0</v>
      </c>
      <c r="F960" s="2">
        <v>3</v>
      </c>
      <c r="G960" s="3">
        <v>17</v>
      </c>
      <c r="H960" s="2" t="s">
        <v>119</v>
      </c>
      <c r="I960" s="2">
        <v>1</v>
      </c>
      <c r="J960" s="6" t="s">
        <v>43</v>
      </c>
      <c r="K960" s="2">
        <v>5</v>
      </c>
      <c r="L960" s="2">
        <v>1</v>
      </c>
      <c r="M960" s="3" t="s">
        <v>274</v>
      </c>
      <c r="N960" s="2">
        <v>56.581000000000003</v>
      </c>
      <c r="O960">
        <v>0.13</v>
      </c>
      <c r="P960">
        <v>5.4000000000000003E-3</v>
      </c>
    </row>
    <row r="961" spans="1:16" x14ac:dyDescent="0.35">
      <c r="A961" s="2">
        <v>1.1497999999999999</v>
      </c>
      <c r="B961" s="2">
        <v>2</v>
      </c>
      <c r="C961" s="2">
        <v>1</v>
      </c>
      <c r="D961" s="2">
        <v>1</v>
      </c>
      <c r="E961" s="2">
        <v>0</v>
      </c>
      <c r="F961" s="2">
        <v>3</v>
      </c>
      <c r="G961" s="3">
        <v>17</v>
      </c>
      <c r="H961" s="2" t="s">
        <v>119</v>
      </c>
      <c r="I961" s="2">
        <v>1</v>
      </c>
      <c r="J961" s="6" t="s">
        <v>43</v>
      </c>
      <c r="K961" s="2">
        <v>6</v>
      </c>
      <c r="L961" s="2">
        <v>1</v>
      </c>
      <c r="M961" s="3" t="s">
        <v>274</v>
      </c>
      <c r="N961" s="2">
        <v>56.581000000000003</v>
      </c>
      <c r="O961">
        <v>0.13</v>
      </c>
      <c r="P961">
        <v>5.4000000000000003E-3</v>
      </c>
    </row>
    <row r="962" spans="1:16" x14ac:dyDescent="0.35">
      <c r="A962" s="2">
        <v>1.1497999999999999</v>
      </c>
      <c r="B962" s="2">
        <v>2</v>
      </c>
      <c r="C962" s="2">
        <v>1</v>
      </c>
      <c r="D962" s="2">
        <v>1</v>
      </c>
      <c r="E962" s="2">
        <v>0</v>
      </c>
      <c r="F962" s="2">
        <v>3</v>
      </c>
      <c r="G962" s="3">
        <v>17</v>
      </c>
      <c r="H962" s="3" t="s">
        <v>120</v>
      </c>
      <c r="I962" s="3">
        <v>2</v>
      </c>
      <c r="J962" s="7" t="s">
        <v>44</v>
      </c>
      <c r="K962" s="3">
        <v>1</v>
      </c>
      <c r="L962" s="3">
        <v>1</v>
      </c>
      <c r="M962" s="3" t="s">
        <v>280</v>
      </c>
      <c r="N962" s="3">
        <v>52.106999999999999</v>
      </c>
      <c r="O962">
        <v>0.13</v>
      </c>
      <c r="P962">
        <v>0.01</v>
      </c>
    </row>
    <row r="963" spans="1:16" x14ac:dyDescent="0.35">
      <c r="A963" s="2">
        <v>1.1497999999999999</v>
      </c>
      <c r="B963" s="2">
        <v>2</v>
      </c>
      <c r="C963" s="2">
        <v>1</v>
      </c>
      <c r="D963" s="2">
        <v>1</v>
      </c>
      <c r="E963" s="2">
        <v>0</v>
      </c>
      <c r="F963" s="2">
        <v>3</v>
      </c>
      <c r="G963" s="3">
        <v>17</v>
      </c>
      <c r="H963" s="3" t="s">
        <v>120</v>
      </c>
      <c r="I963" s="3">
        <v>2</v>
      </c>
      <c r="J963" s="7" t="s">
        <v>44</v>
      </c>
      <c r="K963" s="3">
        <v>2</v>
      </c>
      <c r="L963" s="3">
        <v>1</v>
      </c>
      <c r="M963" s="3" t="s">
        <v>279</v>
      </c>
      <c r="N963" s="3">
        <v>25.318999999999999</v>
      </c>
      <c r="O963">
        <v>0.112</v>
      </c>
      <c r="P963">
        <v>2E-3</v>
      </c>
    </row>
    <row r="964" spans="1:16" x14ac:dyDescent="0.35">
      <c r="A964" s="2">
        <v>1.1497999999999999</v>
      </c>
      <c r="B964" s="2">
        <v>2</v>
      </c>
      <c r="C964" s="2">
        <v>1</v>
      </c>
      <c r="D964" s="2">
        <v>1</v>
      </c>
      <c r="E964" s="2">
        <v>0</v>
      </c>
      <c r="F964" s="2">
        <v>3</v>
      </c>
      <c r="G964" s="3">
        <v>17</v>
      </c>
      <c r="H964" s="3" t="s">
        <v>120</v>
      </c>
      <c r="I964" s="3">
        <v>2</v>
      </c>
      <c r="J964" s="7" t="s">
        <v>44</v>
      </c>
      <c r="K964" s="3">
        <v>3</v>
      </c>
      <c r="L964" s="3">
        <v>1</v>
      </c>
      <c r="M964" s="3" t="s">
        <v>279</v>
      </c>
      <c r="N964" s="3">
        <v>25.318999999999999</v>
      </c>
      <c r="O964">
        <v>0.112</v>
      </c>
      <c r="P964">
        <v>2E-3</v>
      </c>
    </row>
    <row r="965" spans="1:16" x14ac:dyDescent="0.35">
      <c r="A965" s="2">
        <v>1.1497999999999999</v>
      </c>
      <c r="B965" s="2">
        <v>2</v>
      </c>
      <c r="C965" s="2">
        <v>1</v>
      </c>
      <c r="D965" s="2">
        <v>1</v>
      </c>
      <c r="E965" s="2">
        <v>0</v>
      </c>
      <c r="F965" s="2">
        <v>3</v>
      </c>
      <c r="G965" s="3">
        <v>17</v>
      </c>
      <c r="H965" s="3" t="s">
        <v>120</v>
      </c>
      <c r="I965" s="3">
        <v>2</v>
      </c>
      <c r="J965" s="7" t="s">
        <v>44</v>
      </c>
      <c r="K965" s="3">
        <v>4</v>
      </c>
      <c r="L965" s="3">
        <v>1</v>
      </c>
      <c r="M965" s="3" t="s">
        <v>279</v>
      </c>
      <c r="N965" s="3">
        <v>32.389000000000003</v>
      </c>
      <c r="O965">
        <v>0.112</v>
      </c>
      <c r="P965">
        <v>2E-3</v>
      </c>
    </row>
    <row r="966" spans="1:16" x14ac:dyDescent="0.35">
      <c r="A966" s="2">
        <v>1.1497999999999999</v>
      </c>
      <c r="B966" s="2">
        <v>2</v>
      </c>
      <c r="C966" s="2">
        <v>1</v>
      </c>
      <c r="D966" s="2">
        <v>1</v>
      </c>
      <c r="E966" s="2">
        <v>0</v>
      </c>
      <c r="F966" s="2">
        <v>3</v>
      </c>
      <c r="G966" s="3">
        <v>17</v>
      </c>
      <c r="H966" s="3" t="s">
        <v>120</v>
      </c>
      <c r="I966" s="3">
        <v>2</v>
      </c>
      <c r="J966" s="7" t="s">
        <v>44</v>
      </c>
      <c r="K966" s="3">
        <v>5</v>
      </c>
      <c r="L966" s="3">
        <v>1</v>
      </c>
      <c r="M966" s="3" t="s">
        <v>275</v>
      </c>
      <c r="N966" s="3">
        <v>27.542000000000002</v>
      </c>
      <c r="O966">
        <v>6.5000000000000002E-2</v>
      </c>
      <c r="P966">
        <v>1.1000000000000001E-3</v>
      </c>
    </row>
    <row r="967" spans="1:16" x14ac:dyDescent="0.35">
      <c r="A967" s="2">
        <v>1.1497999999999999</v>
      </c>
      <c r="B967" s="2">
        <v>2</v>
      </c>
      <c r="C967" s="2">
        <v>1</v>
      </c>
      <c r="D967" s="2">
        <v>1</v>
      </c>
      <c r="E967" s="2">
        <v>0</v>
      </c>
      <c r="F967" s="2">
        <v>3</v>
      </c>
      <c r="G967" s="3">
        <v>17</v>
      </c>
      <c r="H967" s="3" t="s">
        <v>120</v>
      </c>
      <c r="I967" s="3">
        <v>2</v>
      </c>
      <c r="J967" s="7" t="s">
        <v>44</v>
      </c>
      <c r="K967" s="3">
        <v>6</v>
      </c>
      <c r="L967" s="3">
        <v>1</v>
      </c>
      <c r="M967" s="3" t="s">
        <v>275</v>
      </c>
      <c r="N967" s="3">
        <v>27.542000000000002</v>
      </c>
      <c r="O967">
        <v>6.5000000000000002E-2</v>
      </c>
      <c r="P967">
        <v>1.1000000000000001E-3</v>
      </c>
    </row>
    <row r="968" spans="1:16" x14ac:dyDescent="0.35">
      <c r="A968" s="2">
        <v>1.1497999999999999</v>
      </c>
      <c r="B968" s="2">
        <v>2</v>
      </c>
      <c r="C968" s="2">
        <v>1</v>
      </c>
      <c r="D968" s="2">
        <v>1</v>
      </c>
      <c r="E968" s="2">
        <v>0</v>
      </c>
      <c r="F968" s="2">
        <v>3</v>
      </c>
      <c r="G968" s="3">
        <v>17</v>
      </c>
      <c r="H968" s="2" t="s">
        <v>121</v>
      </c>
      <c r="I968" s="2">
        <v>3</v>
      </c>
      <c r="J968" s="6" t="s">
        <v>118</v>
      </c>
      <c r="K968" s="2">
        <v>1</v>
      </c>
      <c r="L968" s="2">
        <v>0</v>
      </c>
      <c r="M968" s="3" t="s">
        <v>361</v>
      </c>
      <c r="N968" s="2">
        <v>335.51100000000002</v>
      </c>
      <c r="O968">
        <v>0.41</v>
      </c>
      <c r="P968">
        <v>4.1000000000000002E-2</v>
      </c>
    </row>
    <row r="969" spans="1:16" x14ac:dyDescent="0.35">
      <c r="A969" s="2">
        <v>1.1497999999999999</v>
      </c>
      <c r="B969" s="2">
        <v>2</v>
      </c>
      <c r="C969" s="2">
        <v>1</v>
      </c>
      <c r="D969" s="2">
        <v>1</v>
      </c>
      <c r="E969" s="2">
        <v>0</v>
      </c>
      <c r="F969" s="2">
        <v>3</v>
      </c>
      <c r="G969" s="3">
        <v>17</v>
      </c>
      <c r="H969" s="2" t="s">
        <v>121</v>
      </c>
      <c r="I969" s="2">
        <v>3</v>
      </c>
      <c r="J969" s="6" t="s">
        <v>118</v>
      </c>
      <c r="K969" s="2">
        <v>2</v>
      </c>
      <c r="L969" s="2">
        <v>1</v>
      </c>
      <c r="M969" s="3" t="s">
        <v>318</v>
      </c>
      <c r="N969" s="2">
        <v>31.486000000000001</v>
      </c>
      <c r="O969">
        <v>0.23</v>
      </c>
      <c r="P969">
        <v>3.3000000000000002E-2</v>
      </c>
    </row>
    <row r="970" spans="1:16" x14ac:dyDescent="0.35">
      <c r="A970" s="2">
        <v>1.1497999999999999</v>
      </c>
      <c r="B970" s="2">
        <v>2</v>
      </c>
      <c r="C970" s="2">
        <v>1</v>
      </c>
      <c r="D970" s="2">
        <v>1</v>
      </c>
      <c r="E970" s="2">
        <v>0</v>
      </c>
      <c r="F970" s="2">
        <v>3</v>
      </c>
      <c r="G970" s="3">
        <v>17</v>
      </c>
      <c r="H970" s="2" t="s">
        <v>121</v>
      </c>
      <c r="I970" s="2">
        <v>3</v>
      </c>
      <c r="J970" s="6" t="s">
        <v>118</v>
      </c>
      <c r="K970" s="2">
        <v>3</v>
      </c>
      <c r="L970" s="2">
        <v>1</v>
      </c>
      <c r="M970" s="3" t="s">
        <v>318</v>
      </c>
      <c r="N970" s="2">
        <v>31.486000000000001</v>
      </c>
      <c r="O970">
        <v>0.23</v>
      </c>
      <c r="P970">
        <v>3.3000000000000002E-2</v>
      </c>
    </row>
    <row r="971" spans="1:16" x14ac:dyDescent="0.35">
      <c r="A971" s="2">
        <v>1.1497999999999999</v>
      </c>
      <c r="B971" s="2">
        <v>2</v>
      </c>
      <c r="C971" s="2">
        <v>1</v>
      </c>
      <c r="D971" s="2">
        <v>1</v>
      </c>
      <c r="E971" s="2">
        <v>0</v>
      </c>
      <c r="F971" s="2">
        <v>3</v>
      </c>
      <c r="G971" s="3">
        <v>17</v>
      </c>
      <c r="H971" s="2" t="s">
        <v>121</v>
      </c>
      <c r="I971" s="2">
        <v>3</v>
      </c>
      <c r="J971" s="6" t="s">
        <v>118</v>
      </c>
      <c r="K971" s="2">
        <v>4</v>
      </c>
      <c r="L971" s="2">
        <v>1</v>
      </c>
      <c r="M971" s="3" t="s">
        <v>318</v>
      </c>
      <c r="N971" s="2">
        <v>36.210999999999999</v>
      </c>
      <c r="O971">
        <v>0.23</v>
      </c>
      <c r="P971">
        <v>3.3000000000000002E-2</v>
      </c>
    </row>
    <row r="972" spans="1:16" x14ac:dyDescent="0.35">
      <c r="A972" s="2">
        <v>1.1497999999999999</v>
      </c>
      <c r="B972" s="2">
        <v>2</v>
      </c>
      <c r="C972" s="2">
        <v>1</v>
      </c>
      <c r="D972" s="2">
        <v>1</v>
      </c>
      <c r="E972" s="2">
        <v>0</v>
      </c>
      <c r="F972" s="2">
        <v>3</v>
      </c>
      <c r="G972" s="3">
        <v>17</v>
      </c>
      <c r="H972" s="2" t="s">
        <v>121</v>
      </c>
      <c r="I972" s="2">
        <v>3</v>
      </c>
      <c r="J972" s="6" t="s">
        <v>118</v>
      </c>
      <c r="K972" s="2">
        <v>5</v>
      </c>
      <c r="L972" s="2">
        <v>1</v>
      </c>
      <c r="M972" s="3" t="s">
        <v>340</v>
      </c>
      <c r="N972" s="2">
        <v>63.414999999999999</v>
      </c>
      <c r="O972">
        <v>0.7</v>
      </c>
      <c r="P972">
        <v>3.3000000000000002E-2</v>
      </c>
    </row>
    <row r="973" spans="1:16" x14ac:dyDescent="0.35">
      <c r="A973" s="2">
        <v>1.1497999999999999</v>
      </c>
      <c r="B973" s="2">
        <v>2</v>
      </c>
      <c r="C973" s="2">
        <v>1</v>
      </c>
      <c r="D973" s="2">
        <v>1</v>
      </c>
      <c r="E973" s="2">
        <v>0</v>
      </c>
      <c r="F973" s="2">
        <v>3</v>
      </c>
      <c r="G973" s="3">
        <v>17</v>
      </c>
      <c r="H973" s="2" t="s">
        <v>121</v>
      </c>
      <c r="I973" s="2">
        <v>3</v>
      </c>
      <c r="J973" s="6" t="s">
        <v>118</v>
      </c>
      <c r="K973" s="2">
        <v>6</v>
      </c>
      <c r="L973" s="2">
        <v>1</v>
      </c>
      <c r="M973" s="3" t="s">
        <v>340</v>
      </c>
      <c r="N973" s="2">
        <v>63.414999999999999</v>
      </c>
      <c r="O973">
        <v>0.7</v>
      </c>
      <c r="P973">
        <v>3.3000000000000002E-2</v>
      </c>
    </row>
    <row r="974" spans="1:16" x14ac:dyDescent="0.35">
      <c r="A974" s="2">
        <v>1.1497999999999999</v>
      </c>
      <c r="B974" s="2">
        <v>2</v>
      </c>
      <c r="C974" s="2">
        <v>1</v>
      </c>
      <c r="D974" s="2">
        <v>1</v>
      </c>
      <c r="E974" s="2">
        <v>0</v>
      </c>
      <c r="F974" s="2">
        <v>3</v>
      </c>
      <c r="G974" s="3">
        <v>17</v>
      </c>
      <c r="H974" s="2" t="s">
        <v>123</v>
      </c>
      <c r="I974" s="2">
        <v>5</v>
      </c>
      <c r="J974" s="6" t="s">
        <v>486</v>
      </c>
      <c r="K974" s="2">
        <v>1</v>
      </c>
      <c r="L974" s="2">
        <v>1</v>
      </c>
      <c r="M974" s="3" t="s">
        <v>270</v>
      </c>
      <c r="N974" s="2">
        <v>39.530999999999999</v>
      </c>
      <c r="O974">
        <v>0.16600000000000001</v>
      </c>
      <c r="P974">
        <v>4.0000000000000001E-3</v>
      </c>
    </row>
    <row r="975" spans="1:16" x14ac:dyDescent="0.35">
      <c r="A975" s="2">
        <v>1.1497999999999999</v>
      </c>
      <c r="B975" s="2">
        <v>2</v>
      </c>
      <c r="C975" s="2">
        <v>1</v>
      </c>
      <c r="D975" s="2">
        <v>1</v>
      </c>
      <c r="E975" s="2">
        <v>0</v>
      </c>
      <c r="F975" s="2">
        <v>3</v>
      </c>
      <c r="G975" s="3">
        <v>17</v>
      </c>
      <c r="H975" s="2" t="s">
        <v>123</v>
      </c>
      <c r="I975" s="2">
        <v>5</v>
      </c>
      <c r="J975" s="6" t="s">
        <v>486</v>
      </c>
      <c r="K975" s="2">
        <v>2</v>
      </c>
      <c r="L975" s="2">
        <v>1</v>
      </c>
      <c r="M975" s="3" t="s">
        <v>270</v>
      </c>
      <c r="N975" s="2">
        <v>28.875</v>
      </c>
      <c r="O975">
        <v>0.16600000000000001</v>
      </c>
      <c r="P975">
        <v>4.0000000000000001E-3</v>
      </c>
    </row>
    <row r="976" spans="1:16" x14ac:dyDescent="0.35">
      <c r="A976" s="2">
        <v>1.1497999999999999</v>
      </c>
      <c r="B976" s="2">
        <v>2</v>
      </c>
      <c r="C976" s="2">
        <v>1</v>
      </c>
      <c r="D976" s="2">
        <v>1</v>
      </c>
      <c r="E976" s="2">
        <v>0</v>
      </c>
      <c r="F976" s="2">
        <v>3</v>
      </c>
      <c r="G976" s="3">
        <v>17</v>
      </c>
      <c r="H976" s="2" t="s">
        <v>123</v>
      </c>
      <c r="I976" s="2">
        <v>5</v>
      </c>
      <c r="J976" s="6" t="s">
        <v>486</v>
      </c>
      <c r="K976" s="2">
        <v>3</v>
      </c>
      <c r="L976" s="2">
        <v>1</v>
      </c>
      <c r="M976" s="3" t="s">
        <v>270</v>
      </c>
      <c r="N976" s="2">
        <v>12.3</v>
      </c>
      <c r="O976">
        <v>0.16600000000000001</v>
      </c>
      <c r="P976">
        <v>4.0000000000000001E-3</v>
      </c>
    </row>
    <row r="977" spans="1:16" x14ac:dyDescent="0.35">
      <c r="A977" s="2">
        <v>1.1497999999999999</v>
      </c>
      <c r="B977" s="2">
        <v>2</v>
      </c>
      <c r="C977" s="2">
        <v>1</v>
      </c>
      <c r="D977" s="2">
        <v>1</v>
      </c>
      <c r="E977" s="2">
        <v>0</v>
      </c>
      <c r="F977" s="2">
        <v>3</v>
      </c>
      <c r="G977" s="3">
        <v>17</v>
      </c>
      <c r="H977" s="2" t="s">
        <v>123</v>
      </c>
      <c r="I977" s="2">
        <v>5</v>
      </c>
      <c r="J977" s="6" t="s">
        <v>486</v>
      </c>
      <c r="K977" s="2">
        <v>4</v>
      </c>
      <c r="L977" s="2">
        <v>1</v>
      </c>
      <c r="M977" s="3" t="s">
        <v>270</v>
      </c>
      <c r="N977" s="2">
        <v>12.3</v>
      </c>
      <c r="O977">
        <v>0.16600000000000001</v>
      </c>
      <c r="P977">
        <v>4.0000000000000001E-3</v>
      </c>
    </row>
    <row r="978" spans="1:16" x14ac:dyDescent="0.35">
      <c r="A978" s="2">
        <v>1.1497999999999999</v>
      </c>
      <c r="B978" s="2">
        <v>2</v>
      </c>
      <c r="C978" s="2">
        <v>1</v>
      </c>
      <c r="D978" s="2">
        <v>1</v>
      </c>
      <c r="E978" s="2">
        <v>0</v>
      </c>
      <c r="F978" s="2">
        <v>3</v>
      </c>
      <c r="G978" s="3">
        <v>17</v>
      </c>
      <c r="H978" s="2" t="s">
        <v>123</v>
      </c>
      <c r="I978" s="2">
        <v>5</v>
      </c>
      <c r="J978" s="6" t="s">
        <v>486</v>
      </c>
      <c r="K978" s="2">
        <v>5</v>
      </c>
      <c r="L978" s="2">
        <v>1</v>
      </c>
      <c r="M978" s="3" t="s">
        <v>319</v>
      </c>
      <c r="N978" s="2">
        <v>8.7080000000000002</v>
      </c>
      <c r="O978">
        <v>0.11799999999999999</v>
      </c>
      <c r="P978">
        <v>8.9999999999999993E-3</v>
      </c>
    </row>
    <row r="979" spans="1:16" x14ac:dyDescent="0.35">
      <c r="A979" s="2">
        <v>1.1497999999999999</v>
      </c>
      <c r="B979" s="2">
        <v>2</v>
      </c>
      <c r="C979" s="2">
        <v>1</v>
      </c>
      <c r="D979" s="2">
        <v>1</v>
      </c>
      <c r="E979" s="2">
        <v>0</v>
      </c>
      <c r="F979" s="2">
        <v>3</v>
      </c>
      <c r="G979" s="3">
        <v>17</v>
      </c>
      <c r="H979" s="2" t="s">
        <v>123</v>
      </c>
      <c r="I979" s="2">
        <v>5</v>
      </c>
      <c r="J979" s="6" t="s">
        <v>486</v>
      </c>
      <c r="K979" s="2">
        <v>6</v>
      </c>
      <c r="L979" s="2">
        <v>1</v>
      </c>
      <c r="M979" s="3" t="s">
        <v>319</v>
      </c>
      <c r="N979" s="2">
        <v>8.7080000000000002</v>
      </c>
      <c r="O979">
        <v>0.11799999999999999</v>
      </c>
      <c r="P979">
        <v>8.9999999999999993E-3</v>
      </c>
    </row>
    <row r="980" spans="1:16" x14ac:dyDescent="0.35">
      <c r="A980" s="2">
        <v>1.1497999999999999</v>
      </c>
      <c r="B980" s="2">
        <v>2</v>
      </c>
      <c r="C980" s="2">
        <v>1</v>
      </c>
      <c r="D980" s="2">
        <v>1</v>
      </c>
      <c r="E980" s="2">
        <v>0</v>
      </c>
      <c r="F980" s="2">
        <v>3</v>
      </c>
      <c r="G980" s="3">
        <v>17</v>
      </c>
      <c r="H980" s="3" t="s">
        <v>124</v>
      </c>
      <c r="I980" s="3">
        <v>6</v>
      </c>
      <c r="J980" s="7" t="s">
        <v>178</v>
      </c>
      <c r="K980" s="3">
        <v>1</v>
      </c>
      <c r="L980" s="3">
        <v>1</v>
      </c>
      <c r="M980" s="3" t="s">
        <v>333</v>
      </c>
      <c r="N980" s="3">
        <v>83.09</v>
      </c>
      <c r="O980">
        <v>0.12</v>
      </c>
      <c r="P980">
        <v>3.1E-2</v>
      </c>
    </row>
    <row r="981" spans="1:16" x14ac:dyDescent="0.35">
      <c r="A981" s="2">
        <v>1.1497999999999999</v>
      </c>
      <c r="B981" s="2">
        <v>2</v>
      </c>
      <c r="C981" s="2">
        <v>1</v>
      </c>
      <c r="D981" s="2">
        <v>1</v>
      </c>
      <c r="E981" s="2">
        <v>0</v>
      </c>
      <c r="F981" s="2">
        <v>3</v>
      </c>
      <c r="G981" s="3">
        <v>17</v>
      </c>
      <c r="H981" s="3" t="s">
        <v>124</v>
      </c>
      <c r="I981" s="3">
        <v>6</v>
      </c>
      <c r="J981" s="7" t="s">
        <v>178</v>
      </c>
      <c r="K981" s="3">
        <v>2</v>
      </c>
      <c r="L981" s="3">
        <v>1</v>
      </c>
      <c r="M981" s="3" t="s">
        <v>272</v>
      </c>
      <c r="N981" s="3">
        <v>24.23</v>
      </c>
      <c r="O981">
        <v>5.0000000000000001E-3</v>
      </c>
      <c r="P981">
        <v>1.4E-2</v>
      </c>
    </row>
    <row r="982" spans="1:16" x14ac:dyDescent="0.35">
      <c r="A982" s="2">
        <v>1.1497999999999999</v>
      </c>
      <c r="B982" s="2">
        <v>2</v>
      </c>
      <c r="C982" s="2">
        <v>1</v>
      </c>
      <c r="D982" s="2">
        <v>1</v>
      </c>
      <c r="E982" s="2">
        <v>0</v>
      </c>
      <c r="F982" s="2">
        <v>3</v>
      </c>
      <c r="G982" s="3">
        <v>17</v>
      </c>
      <c r="H982" s="3" t="s">
        <v>124</v>
      </c>
      <c r="I982" s="3">
        <v>6</v>
      </c>
      <c r="J982" s="7" t="s">
        <v>178</v>
      </c>
      <c r="K982" s="3">
        <v>3</v>
      </c>
      <c r="L982" s="3">
        <v>1</v>
      </c>
      <c r="M982" s="3" t="s">
        <v>272</v>
      </c>
      <c r="N982" s="3">
        <v>24.23</v>
      </c>
      <c r="O982">
        <v>5.0000000000000001E-3</v>
      </c>
      <c r="P982">
        <v>1.4E-2</v>
      </c>
    </row>
    <row r="983" spans="1:16" x14ac:dyDescent="0.35">
      <c r="A983" s="2">
        <v>1.1497999999999999</v>
      </c>
      <c r="B983" s="2">
        <v>2</v>
      </c>
      <c r="C983" s="2">
        <v>1</v>
      </c>
      <c r="D983" s="2">
        <v>1</v>
      </c>
      <c r="E983" s="2">
        <v>0</v>
      </c>
      <c r="F983" s="2">
        <v>3</v>
      </c>
      <c r="G983" s="3">
        <v>17</v>
      </c>
      <c r="H983" s="3" t="s">
        <v>124</v>
      </c>
      <c r="I983" s="3">
        <v>6</v>
      </c>
      <c r="J983" s="7" t="s">
        <v>178</v>
      </c>
      <c r="K983" s="3">
        <v>4</v>
      </c>
      <c r="L983" s="3">
        <v>1</v>
      </c>
      <c r="M983" s="3" t="s">
        <v>272</v>
      </c>
      <c r="N983" s="3">
        <v>30.335999999999999</v>
      </c>
      <c r="O983">
        <v>5.0000000000000001E-3</v>
      </c>
      <c r="P983">
        <v>1.4E-2</v>
      </c>
    </row>
    <row r="984" spans="1:16" x14ac:dyDescent="0.35">
      <c r="A984" s="2">
        <v>1.1497999999999999</v>
      </c>
      <c r="B984" s="2">
        <v>2</v>
      </c>
      <c r="C984" s="2">
        <v>1</v>
      </c>
      <c r="D984" s="2">
        <v>1</v>
      </c>
      <c r="E984" s="2">
        <v>0</v>
      </c>
      <c r="F984" s="2">
        <v>3</v>
      </c>
      <c r="G984" s="3">
        <v>17</v>
      </c>
      <c r="H984" s="3" t="s">
        <v>124</v>
      </c>
      <c r="I984" s="3">
        <v>6</v>
      </c>
      <c r="J984" s="7" t="s">
        <v>178</v>
      </c>
      <c r="K984" s="3">
        <v>5</v>
      </c>
      <c r="L984" s="3">
        <v>1</v>
      </c>
      <c r="M984" s="3" t="s">
        <v>272</v>
      </c>
      <c r="N984" s="3">
        <v>17.623999999999999</v>
      </c>
      <c r="O984">
        <v>5.0000000000000001E-3</v>
      </c>
      <c r="P984">
        <v>1.4E-2</v>
      </c>
    </row>
    <row r="985" spans="1:16" x14ac:dyDescent="0.35">
      <c r="A985" s="2">
        <v>1.1497999999999999</v>
      </c>
      <c r="B985" s="2">
        <v>2</v>
      </c>
      <c r="C985" s="2">
        <v>1</v>
      </c>
      <c r="D985" s="2">
        <v>1</v>
      </c>
      <c r="E985" s="2">
        <v>0</v>
      </c>
      <c r="F985" s="2">
        <v>3</v>
      </c>
      <c r="G985" s="3">
        <v>17</v>
      </c>
      <c r="H985" s="3" t="s">
        <v>124</v>
      </c>
      <c r="I985" s="3">
        <v>6</v>
      </c>
      <c r="J985" s="7" t="s">
        <v>178</v>
      </c>
      <c r="K985" s="3">
        <v>6</v>
      </c>
      <c r="L985" s="3">
        <v>1</v>
      </c>
      <c r="M985" s="3" t="s">
        <v>308</v>
      </c>
      <c r="N985" s="3">
        <v>17.623999999999999</v>
      </c>
      <c r="O985">
        <v>0.02</v>
      </c>
      <c r="P985">
        <v>1.9E-2</v>
      </c>
    </row>
    <row r="986" spans="1:16" x14ac:dyDescent="0.35">
      <c r="A986" s="2">
        <v>1.1497999999999999</v>
      </c>
      <c r="B986" s="2">
        <v>2</v>
      </c>
      <c r="C986" s="2">
        <v>1</v>
      </c>
      <c r="D986" s="2">
        <v>1</v>
      </c>
      <c r="E986" s="2">
        <v>0</v>
      </c>
      <c r="F986" s="2">
        <v>3</v>
      </c>
      <c r="G986" s="3">
        <v>17</v>
      </c>
      <c r="H986" s="2" t="s">
        <v>125</v>
      </c>
      <c r="I986" s="2">
        <v>7</v>
      </c>
      <c r="J986" s="6" t="s">
        <v>179</v>
      </c>
      <c r="K986" s="2">
        <v>1</v>
      </c>
      <c r="L986" s="2">
        <v>1</v>
      </c>
      <c r="M986" s="3" t="s">
        <v>273</v>
      </c>
      <c r="N986" s="2">
        <v>116.077</v>
      </c>
      <c r="O986">
        <v>0.11</v>
      </c>
      <c r="P986">
        <v>3.2000000000000001E-2</v>
      </c>
    </row>
    <row r="987" spans="1:16" x14ac:dyDescent="0.35">
      <c r="A987" s="2">
        <v>1.1497999999999999</v>
      </c>
      <c r="B987" s="2">
        <v>2</v>
      </c>
      <c r="C987" s="2">
        <v>1</v>
      </c>
      <c r="D987" s="2">
        <v>1</v>
      </c>
      <c r="E987" s="2">
        <v>0</v>
      </c>
      <c r="F987" s="2">
        <v>3</v>
      </c>
      <c r="G987" s="3">
        <v>17</v>
      </c>
      <c r="H987" s="2" t="s">
        <v>125</v>
      </c>
      <c r="I987" s="2">
        <v>7</v>
      </c>
      <c r="J987" s="6" t="s">
        <v>179</v>
      </c>
      <c r="K987" s="2">
        <v>2</v>
      </c>
      <c r="L987" s="2">
        <v>1</v>
      </c>
      <c r="M987" s="3" t="s">
        <v>280</v>
      </c>
      <c r="N987" s="2">
        <v>8.7639999999999993</v>
      </c>
      <c r="O987">
        <v>0.13</v>
      </c>
      <c r="P987">
        <v>0.01</v>
      </c>
    </row>
    <row r="988" spans="1:16" x14ac:dyDescent="0.35">
      <c r="A988" s="2">
        <v>1.1497999999999999</v>
      </c>
      <c r="B988" s="2">
        <v>2</v>
      </c>
      <c r="C988" s="2">
        <v>1</v>
      </c>
      <c r="D988" s="2">
        <v>1</v>
      </c>
      <c r="E988" s="2">
        <v>0</v>
      </c>
      <c r="F988" s="2">
        <v>3</v>
      </c>
      <c r="G988" s="3">
        <v>17</v>
      </c>
      <c r="H988" s="2" t="s">
        <v>125</v>
      </c>
      <c r="I988" s="2">
        <v>7</v>
      </c>
      <c r="J988" s="6" t="s">
        <v>179</v>
      </c>
      <c r="K988" s="2">
        <v>3</v>
      </c>
      <c r="L988" s="2">
        <v>1</v>
      </c>
      <c r="M988" s="3" t="s">
        <v>280</v>
      </c>
      <c r="N988" s="2">
        <v>8.7639999999999993</v>
      </c>
      <c r="O988">
        <v>0.13</v>
      </c>
      <c r="P988">
        <v>0.01</v>
      </c>
    </row>
    <row r="989" spans="1:16" x14ac:dyDescent="0.35">
      <c r="A989" s="2">
        <v>1.1497999999999999</v>
      </c>
      <c r="B989" s="2">
        <v>2</v>
      </c>
      <c r="C989" s="2">
        <v>1</v>
      </c>
      <c r="D989" s="2">
        <v>1</v>
      </c>
      <c r="E989" s="2">
        <v>0</v>
      </c>
      <c r="F989" s="2">
        <v>3</v>
      </c>
      <c r="G989" s="3">
        <v>17</v>
      </c>
      <c r="H989" s="2" t="s">
        <v>125</v>
      </c>
      <c r="I989" s="2">
        <v>7</v>
      </c>
      <c r="J989" s="6" t="s">
        <v>179</v>
      </c>
      <c r="K989" s="2">
        <v>4</v>
      </c>
      <c r="L989" s="2">
        <v>1</v>
      </c>
      <c r="M989" s="3" t="s">
        <v>274</v>
      </c>
      <c r="N989" s="2">
        <v>165.12899999999999</v>
      </c>
      <c r="O989">
        <v>0.13</v>
      </c>
      <c r="P989">
        <v>5.4000000000000003E-3</v>
      </c>
    </row>
    <row r="990" spans="1:16" x14ac:dyDescent="0.35">
      <c r="A990" s="2">
        <v>1.1497999999999999</v>
      </c>
      <c r="B990" s="2">
        <v>2</v>
      </c>
      <c r="C990" s="2">
        <v>1</v>
      </c>
      <c r="D990" s="2">
        <v>1</v>
      </c>
      <c r="E990" s="2">
        <v>0</v>
      </c>
      <c r="F990" s="2">
        <v>3</v>
      </c>
      <c r="G990" s="3">
        <v>17</v>
      </c>
      <c r="H990" s="2" t="s">
        <v>125</v>
      </c>
      <c r="I990" s="2">
        <v>7</v>
      </c>
      <c r="J990" s="6" t="s">
        <v>179</v>
      </c>
      <c r="K990" s="2">
        <v>5</v>
      </c>
      <c r="L990" s="2">
        <v>1</v>
      </c>
      <c r="M990" s="3" t="s">
        <v>270</v>
      </c>
      <c r="N990" s="2">
        <v>88.363</v>
      </c>
      <c r="O990">
        <v>0.16600000000000001</v>
      </c>
      <c r="P990">
        <v>4.0000000000000001E-3</v>
      </c>
    </row>
    <row r="991" spans="1:16" x14ac:dyDescent="0.35">
      <c r="A991" s="2">
        <v>1.1497999999999999</v>
      </c>
      <c r="B991" s="2">
        <v>2</v>
      </c>
      <c r="C991" s="2">
        <v>1</v>
      </c>
      <c r="D991" s="2">
        <v>1</v>
      </c>
      <c r="E991" s="2">
        <v>0</v>
      </c>
      <c r="F991" s="2">
        <v>3</v>
      </c>
      <c r="G991" s="3">
        <v>17</v>
      </c>
      <c r="H991" s="2" t="s">
        <v>125</v>
      </c>
      <c r="I991" s="2">
        <v>7</v>
      </c>
      <c r="J991" s="6" t="s">
        <v>179</v>
      </c>
      <c r="K991" s="2">
        <v>6</v>
      </c>
      <c r="L991" s="2">
        <v>1</v>
      </c>
      <c r="M991" s="3" t="s">
        <v>319</v>
      </c>
      <c r="N991" s="2">
        <v>88.363</v>
      </c>
      <c r="O991">
        <v>0.11799999999999999</v>
      </c>
      <c r="P991">
        <v>8.9999999999999993E-3</v>
      </c>
    </row>
    <row r="992" spans="1:16" x14ac:dyDescent="0.35">
      <c r="A992" s="2">
        <v>1.1497999999999999</v>
      </c>
      <c r="B992" s="2">
        <v>2</v>
      </c>
      <c r="C992" s="2">
        <v>1</v>
      </c>
      <c r="D992" s="2">
        <v>1</v>
      </c>
      <c r="E992" s="2">
        <v>0</v>
      </c>
      <c r="F992" s="2">
        <v>4</v>
      </c>
      <c r="G992" s="3">
        <v>17</v>
      </c>
      <c r="H992" s="3" t="s">
        <v>126</v>
      </c>
      <c r="I992" s="3">
        <v>8</v>
      </c>
      <c r="J992" s="7" t="s">
        <v>41</v>
      </c>
      <c r="K992" s="3">
        <v>1</v>
      </c>
      <c r="L992" s="3">
        <v>1</v>
      </c>
      <c r="M992" s="3" t="s">
        <v>274</v>
      </c>
      <c r="N992" s="3">
        <v>13.273999999999999</v>
      </c>
      <c r="O992">
        <v>0.13</v>
      </c>
      <c r="P992">
        <v>5.4000000000000003E-3</v>
      </c>
    </row>
    <row r="993" spans="1:16" x14ac:dyDescent="0.35">
      <c r="A993" s="2">
        <v>1.1497999999999999</v>
      </c>
      <c r="B993" s="2">
        <v>2</v>
      </c>
      <c r="C993" s="2">
        <v>1</v>
      </c>
      <c r="D993" s="2">
        <v>1</v>
      </c>
      <c r="E993" s="2">
        <v>0</v>
      </c>
      <c r="F993" s="2">
        <v>4</v>
      </c>
      <c r="G993" s="3">
        <v>17</v>
      </c>
      <c r="H993" s="3" t="s">
        <v>126</v>
      </c>
      <c r="I993" s="3">
        <v>8</v>
      </c>
      <c r="J993" s="7" t="s">
        <v>41</v>
      </c>
      <c r="K993" s="3">
        <v>2</v>
      </c>
      <c r="L993" s="3">
        <v>1</v>
      </c>
      <c r="M993" s="3" t="s">
        <v>274</v>
      </c>
      <c r="N993" s="3">
        <v>11.992000000000001</v>
      </c>
      <c r="O993">
        <v>0.13</v>
      </c>
      <c r="P993">
        <v>5.4000000000000003E-3</v>
      </c>
    </row>
    <row r="994" spans="1:16" x14ac:dyDescent="0.35">
      <c r="A994" s="2">
        <v>1.1497999999999999</v>
      </c>
      <c r="B994" s="2">
        <v>2</v>
      </c>
      <c r="C994" s="2">
        <v>1</v>
      </c>
      <c r="D994" s="2">
        <v>1</v>
      </c>
      <c r="E994" s="2">
        <v>0</v>
      </c>
      <c r="F994" s="2">
        <v>4</v>
      </c>
      <c r="G994" s="3">
        <v>17</v>
      </c>
      <c r="H994" s="3" t="s">
        <v>126</v>
      </c>
      <c r="I994" s="3">
        <v>8</v>
      </c>
      <c r="J994" s="7" t="s">
        <v>41</v>
      </c>
      <c r="K994" s="3">
        <v>3</v>
      </c>
      <c r="L994" s="3">
        <v>1</v>
      </c>
      <c r="M994" s="3" t="s">
        <v>274</v>
      </c>
      <c r="N994" s="3">
        <v>11.992000000000001</v>
      </c>
      <c r="O994">
        <v>0.13</v>
      </c>
      <c r="P994">
        <v>5.4000000000000003E-3</v>
      </c>
    </row>
    <row r="995" spans="1:16" x14ac:dyDescent="0.35">
      <c r="A995" s="2">
        <v>1.1497999999999999</v>
      </c>
      <c r="B995" s="2">
        <v>2</v>
      </c>
      <c r="C995" s="2">
        <v>1</v>
      </c>
      <c r="D995" s="2">
        <v>1</v>
      </c>
      <c r="E995" s="2">
        <v>0</v>
      </c>
      <c r="F995" s="2">
        <v>4</v>
      </c>
      <c r="G995" s="3">
        <v>17</v>
      </c>
      <c r="H995" s="3" t="s">
        <v>126</v>
      </c>
      <c r="I995" s="3">
        <v>8</v>
      </c>
      <c r="J995" s="7" t="s">
        <v>41</v>
      </c>
      <c r="K995" s="3">
        <v>4</v>
      </c>
      <c r="L995" s="3">
        <v>1</v>
      </c>
      <c r="M995" s="3" t="s">
        <v>274</v>
      </c>
      <c r="N995" s="3">
        <v>12.193</v>
      </c>
      <c r="O995">
        <v>0.13</v>
      </c>
      <c r="P995">
        <v>5.4000000000000003E-3</v>
      </c>
    </row>
    <row r="996" spans="1:16" x14ac:dyDescent="0.35">
      <c r="A996" s="2">
        <v>1.1497999999999999</v>
      </c>
      <c r="B996" s="2">
        <v>2</v>
      </c>
      <c r="C996" s="2">
        <v>1</v>
      </c>
      <c r="D996" s="2">
        <v>1</v>
      </c>
      <c r="E996" s="2">
        <v>0</v>
      </c>
      <c r="F996" s="2">
        <v>4</v>
      </c>
      <c r="G996" s="3">
        <v>17</v>
      </c>
      <c r="H996" s="3" t="s">
        <v>126</v>
      </c>
      <c r="I996" s="3">
        <v>8</v>
      </c>
      <c r="J996" s="7" t="s">
        <v>41</v>
      </c>
      <c r="K996" s="3">
        <v>5</v>
      </c>
      <c r="L996" s="3">
        <v>0</v>
      </c>
      <c r="M996" s="3" t="s">
        <v>285</v>
      </c>
      <c r="N996" s="3">
        <v>284.815</v>
      </c>
      <c r="O996">
        <v>0.88200000000000001</v>
      </c>
      <c r="P996">
        <v>8.9999999999999993E-3</v>
      </c>
    </row>
    <row r="997" spans="1:16" x14ac:dyDescent="0.35">
      <c r="A997" s="2">
        <v>1.1497999999999999</v>
      </c>
      <c r="B997" s="2">
        <v>2</v>
      </c>
      <c r="C997" s="2">
        <v>1</v>
      </c>
      <c r="D997" s="2">
        <v>1</v>
      </c>
      <c r="E997" s="2">
        <v>0</v>
      </c>
      <c r="F997" s="2">
        <v>4</v>
      </c>
      <c r="G997" s="3">
        <v>17</v>
      </c>
      <c r="H997" s="3" t="s">
        <v>126</v>
      </c>
      <c r="I997" s="3">
        <v>8</v>
      </c>
      <c r="J997" s="7" t="s">
        <v>41</v>
      </c>
      <c r="K997" s="3">
        <v>6</v>
      </c>
      <c r="L997" s="3">
        <v>0</v>
      </c>
      <c r="M997" s="3" t="s">
        <v>307</v>
      </c>
      <c r="N997" s="3">
        <v>417.363</v>
      </c>
      <c r="O997">
        <v>0.13</v>
      </c>
      <c r="P997">
        <v>2.0999999999999999E-3</v>
      </c>
    </row>
    <row r="998" spans="1:16" x14ac:dyDescent="0.35">
      <c r="A998" s="2">
        <v>1.1497999999999999</v>
      </c>
      <c r="B998" s="2">
        <v>2</v>
      </c>
      <c r="C998" s="2">
        <v>1</v>
      </c>
      <c r="D998" s="2">
        <v>1</v>
      </c>
      <c r="E998" s="2">
        <v>0</v>
      </c>
      <c r="F998" s="2">
        <v>4</v>
      </c>
      <c r="G998" s="3">
        <v>17</v>
      </c>
      <c r="H998" s="2" t="s">
        <v>127</v>
      </c>
      <c r="I998" s="2">
        <v>9</v>
      </c>
      <c r="J998" s="6" t="s">
        <v>180</v>
      </c>
      <c r="K998" s="2">
        <v>1</v>
      </c>
      <c r="L998" s="2">
        <v>1</v>
      </c>
      <c r="M998" s="3" t="s">
        <v>274</v>
      </c>
      <c r="N998" s="2">
        <v>119.625</v>
      </c>
      <c r="O998">
        <v>0.13</v>
      </c>
      <c r="P998">
        <v>5.4000000000000003E-3</v>
      </c>
    </row>
    <row r="999" spans="1:16" x14ac:dyDescent="0.35">
      <c r="A999" s="2">
        <v>1.1497999999999999</v>
      </c>
      <c r="B999" s="2">
        <v>2</v>
      </c>
      <c r="C999" s="2">
        <v>1</v>
      </c>
      <c r="D999" s="2">
        <v>1</v>
      </c>
      <c r="E999" s="2">
        <v>0</v>
      </c>
      <c r="F999" s="2">
        <v>4</v>
      </c>
      <c r="G999" s="3">
        <v>17</v>
      </c>
      <c r="H999" s="2" t="s">
        <v>127</v>
      </c>
      <c r="I999" s="2">
        <v>9</v>
      </c>
      <c r="J999" s="6" t="s">
        <v>180</v>
      </c>
      <c r="K999" s="2">
        <v>2</v>
      </c>
      <c r="L999" s="2">
        <v>1</v>
      </c>
      <c r="M999" s="3" t="s">
        <v>279</v>
      </c>
      <c r="N999" s="2">
        <v>52.347999999999999</v>
      </c>
      <c r="O999">
        <v>0.112</v>
      </c>
      <c r="P999">
        <v>2E-3</v>
      </c>
    </row>
    <row r="1000" spans="1:16" x14ac:dyDescent="0.35">
      <c r="A1000" s="2">
        <v>1.1497999999999999</v>
      </c>
      <c r="B1000" s="2">
        <v>2</v>
      </c>
      <c r="C1000" s="2">
        <v>1</v>
      </c>
      <c r="D1000" s="2">
        <v>1</v>
      </c>
      <c r="E1000" s="2">
        <v>0</v>
      </c>
      <c r="F1000" s="2">
        <v>4</v>
      </c>
      <c r="G1000" s="3">
        <v>17</v>
      </c>
      <c r="H1000" s="2" t="s">
        <v>127</v>
      </c>
      <c r="I1000" s="2">
        <v>9</v>
      </c>
      <c r="J1000" s="6" t="s">
        <v>180</v>
      </c>
      <c r="K1000" s="2">
        <v>3</v>
      </c>
      <c r="L1000" s="2">
        <v>1</v>
      </c>
      <c r="M1000" s="3" t="s">
        <v>279</v>
      </c>
      <c r="N1000" s="2">
        <v>39.398000000000003</v>
      </c>
      <c r="O1000">
        <v>0.112</v>
      </c>
      <c r="P1000">
        <v>2E-3</v>
      </c>
    </row>
    <row r="1001" spans="1:16" x14ac:dyDescent="0.35">
      <c r="A1001" s="2">
        <v>1.1497999999999999</v>
      </c>
      <c r="B1001" s="2">
        <v>2</v>
      </c>
      <c r="C1001" s="2">
        <v>1</v>
      </c>
      <c r="D1001" s="2">
        <v>1</v>
      </c>
      <c r="E1001" s="2">
        <v>0</v>
      </c>
      <c r="F1001" s="2">
        <v>4</v>
      </c>
      <c r="G1001" s="3">
        <v>17</v>
      </c>
      <c r="H1001" s="2" t="s">
        <v>127</v>
      </c>
      <c r="I1001" s="2">
        <v>9</v>
      </c>
      <c r="J1001" s="6" t="s">
        <v>180</v>
      </c>
      <c r="K1001" s="2">
        <v>4</v>
      </c>
      <c r="L1001" s="2">
        <v>1</v>
      </c>
      <c r="M1001" s="3" t="s">
        <v>279</v>
      </c>
      <c r="N1001" s="2">
        <v>27.768000000000001</v>
      </c>
      <c r="O1001">
        <v>0.112</v>
      </c>
      <c r="P1001">
        <v>2E-3</v>
      </c>
    </row>
    <row r="1002" spans="1:16" x14ac:dyDescent="0.35">
      <c r="A1002" s="2">
        <v>1.1497999999999999</v>
      </c>
      <c r="B1002" s="2">
        <v>2</v>
      </c>
      <c r="C1002" s="2">
        <v>1</v>
      </c>
      <c r="D1002" s="2">
        <v>1</v>
      </c>
      <c r="E1002" s="2">
        <v>0</v>
      </c>
      <c r="F1002" s="2">
        <v>4</v>
      </c>
      <c r="G1002" s="3">
        <v>17</v>
      </c>
      <c r="H1002" s="2" t="s">
        <v>127</v>
      </c>
      <c r="I1002" s="2">
        <v>9</v>
      </c>
      <c r="J1002" s="6" t="s">
        <v>180</v>
      </c>
      <c r="K1002" s="2">
        <v>5</v>
      </c>
      <c r="L1002" s="2">
        <v>1</v>
      </c>
      <c r="M1002" s="3" t="s">
        <v>279</v>
      </c>
      <c r="N1002" s="2">
        <v>27.768000000000001</v>
      </c>
      <c r="O1002">
        <v>0.112</v>
      </c>
      <c r="P1002">
        <v>2E-3</v>
      </c>
    </row>
    <row r="1003" spans="1:16" x14ac:dyDescent="0.35">
      <c r="A1003" s="2">
        <v>1.1497999999999999</v>
      </c>
      <c r="B1003" s="2">
        <v>2</v>
      </c>
      <c r="C1003" s="2">
        <v>1</v>
      </c>
      <c r="D1003" s="2">
        <v>1</v>
      </c>
      <c r="E1003" s="2">
        <v>0</v>
      </c>
      <c r="F1003" s="2">
        <v>4</v>
      </c>
      <c r="G1003" s="3">
        <v>17</v>
      </c>
      <c r="H1003" s="2" t="s">
        <v>127</v>
      </c>
      <c r="I1003" s="2">
        <v>9</v>
      </c>
      <c r="J1003" s="6" t="s">
        <v>180</v>
      </c>
      <c r="K1003" s="2">
        <v>6</v>
      </c>
      <c r="L1003" s="2">
        <v>0</v>
      </c>
      <c r="M1003" s="3" t="s">
        <v>307</v>
      </c>
      <c r="N1003" s="2">
        <v>602.43899999999996</v>
      </c>
      <c r="O1003">
        <v>0.13</v>
      </c>
      <c r="P1003">
        <v>2.0999999999999999E-3</v>
      </c>
    </row>
    <row r="1004" spans="1:16" x14ac:dyDescent="0.35">
      <c r="A1004" s="2">
        <v>1.1497999999999999</v>
      </c>
      <c r="B1004" s="2">
        <v>2</v>
      </c>
      <c r="C1004" s="2">
        <v>1</v>
      </c>
      <c r="D1004" s="2">
        <v>1</v>
      </c>
      <c r="E1004" s="2">
        <v>0</v>
      </c>
      <c r="F1004" s="2">
        <v>4</v>
      </c>
      <c r="G1004" s="3">
        <v>17</v>
      </c>
      <c r="H1004" s="3" t="s">
        <v>128</v>
      </c>
      <c r="I1004" s="3">
        <v>10</v>
      </c>
      <c r="J1004" s="7" t="s">
        <v>181</v>
      </c>
      <c r="K1004" s="3">
        <v>1</v>
      </c>
      <c r="L1004" s="3">
        <v>1</v>
      </c>
      <c r="M1004" s="3" t="s">
        <v>272</v>
      </c>
      <c r="N1004" s="3">
        <v>132.54400000000001</v>
      </c>
      <c r="O1004">
        <v>5.0000000000000001E-3</v>
      </c>
      <c r="P1004">
        <v>1.4E-2</v>
      </c>
    </row>
    <row r="1005" spans="1:16" x14ac:dyDescent="0.35">
      <c r="A1005" s="2">
        <v>1.1497999999999999</v>
      </c>
      <c r="B1005" s="2">
        <v>2</v>
      </c>
      <c r="C1005" s="2">
        <v>1</v>
      </c>
      <c r="D1005" s="2">
        <v>1</v>
      </c>
      <c r="E1005" s="2">
        <v>0</v>
      </c>
      <c r="F1005" s="2">
        <v>4</v>
      </c>
      <c r="G1005" s="3">
        <v>17</v>
      </c>
      <c r="H1005" s="3" t="s">
        <v>128</v>
      </c>
      <c r="I1005" s="3">
        <v>10</v>
      </c>
      <c r="J1005" s="7" t="s">
        <v>181</v>
      </c>
      <c r="K1005" s="3">
        <v>2</v>
      </c>
      <c r="L1005" s="3">
        <v>1</v>
      </c>
      <c r="M1005" s="3" t="s">
        <v>348</v>
      </c>
      <c r="N1005" s="3">
        <v>46.076000000000001</v>
      </c>
      <c r="O1005">
        <v>0.12</v>
      </c>
      <c r="P1005">
        <v>3.2000000000000001E-2</v>
      </c>
    </row>
    <row r="1006" spans="1:16" x14ac:dyDescent="0.35">
      <c r="A1006" s="2">
        <v>1.1497999999999999</v>
      </c>
      <c r="B1006" s="2">
        <v>2</v>
      </c>
      <c r="C1006" s="2">
        <v>1</v>
      </c>
      <c r="D1006" s="2">
        <v>1</v>
      </c>
      <c r="E1006" s="2">
        <v>0</v>
      </c>
      <c r="F1006" s="2">
        <v>4</v>
      </c>
      <c r="G1006" s="3">
        <v>17</v>
      </c>
      <c r="H1006" s="3" t="s">
        <v>128</v>
      </c>
      <c r="I1006" s="3">
        <v>10</v>
      </c>
      <c r="J1006" s="7" t="s">
        <v>181</v>
      </c>
      <c r="K1006" s="3">
        <v>3</v>
      </c>
      <c r="L1006" s="3">
        <v>1</v>
      </c>
      <c r="M1006" s="3" t="s">
        <v>358</v>
      </c>
      <c r="N1006" s="3">
        <v>23.036000000000001</v>
      </c>
      <c r="O1006">
        <v>0.02</v>
      </c>
      <c r="P1006">
        <v>3.1E-2</v>
      </c>
    </row>
    <row r="1007" spans="1:16" x14ac:dyDescent="0.35">
      <c r="A1007" s="2">
        <v>1.1497999999999999</v>
      </c>
      <c r="B1007" s="2">
        <v>2</v>
      </c>
      <c r="C1007" s="2">
        <v>1</v>
      </c>
      <c r="D1007" s="2">
        <v>1</v>
      </c>
      <c r="E1007" s="2">
        <v>0</v>
      </c>
      <c r="F1007" s="2">
        <v>4</v>
      </c>
      <c r="G1007" s="3">
        <v>17</v>
      </c>
      <c r="H1007" s="3" t="s">
        <v>128</v>
      </c>
      <c r="I1007" s="3">
        <v>10</v>
      </c>
      <c r="J1007" s="7" t="s">
        <v>181</v>
      </c>
      <c r="K1007" s="3">
        <v>4</v>
      </c>
      <c r="L1007" s="3">
        <v>1</v>
      </c>
      <c r="M1007" s="3" t="s">
        <v>358</v>
      </c>
      <c r="N1007" s="3">
        <v>23.036000000000001</v>
      </c>
      <c r="O1007">
        <v>0.02</v>
      </c>
      <c r="P1007">
        <v>3.1E-2</v>
      </c>
    </row>
    <row r="1008" spans="1:16" x14ac:dyDescent="0.35">
      <c r="A1008" s="2">
        <v>1.1497999999999999</v>
      </c>
      <c r="B1008" s="2">
        <v>2</v>
      </c>
      <c r="C1008" s="2">
        <v>1</v>
      </c>
      <c r="D1008" s="2">
        <v>1</v>
      </c>
      <c r="E1008" s="2">
        <v>0</v>
      </c>
      <c r="F1008" s="2">
        <v>4</v>
      </c>
      <c r="G1008" s="3">
        <v>17</v>
      </c>
      <c r="H1008" s="3" t="s">
        <v>128</v>
      </c>
      <c r="I1008" s="3">
        <v>10</v>
      </c>
      <c r="J1008" s="7" t="s">
        <v>181</v>
      </c>
      <c r="K1008" s="3">
        <v>5</v>
      </c>
      <c r="L1008" s="3">
        <v>0</v>
      </c>
      <c r="M1008" s="3" t="s">
        <v>360</v>
      </c>
      <c r="N1008" s="3">
        <v>258.86799999999999</v>
      </c>
      <c r="O1008">
        <v>0.74</v>
      </c>
      <c r="P1008">
        <v>2.1000000000000001E-2</v>
      </c>
    </row>
    <row r="1009" spans="1:16" x14ac:dyDescent="0.35">
      <c r="A1009" s="2">
        <v>1.1497999999999999</v>
      </c>
      <c r="B1009" s="2">
        <v>2</v>
      </c>
      <c r="C1009" s="2">
        <v>1</v>
      </c>
      <c r="D1009" s="2">
        <v>1</v>
      </c>
      <c r="E1009" s="2">
        <v>0</v>
      </c>
      <c r="F1009" s="2">
        <v>4</v>
      </c>
      <c r="G1009" s="3">
        <v>17</v>
      </c>
      <c r="H1009" s="3" t="s">
        <v>128</v>
      </c>
      <c r="I1009" s="3">
        <v>10</v>
      </c>
      <c r="J1009" s="7" t="s">
        <v>181</v>
      </c>
      <c r="K1009" s="3">
        <v>6</v>
      </c>
      <c r="L1009" s="3">
        <v>0</v>
      </c>
      <c r="M1009" s="3" t="s">
        <v>275</v>
      </c>
      <c r="N1009" s="3">
        <v>995.37699999999995</v>
      </c>
      <c r="O1009">
        <v>6.5000000000000002E-2</v>
      </c>
      <c r="P1009">
        <v>1.1000000000000001E-3</v>
      </c>
    </row>
    <row r="1010" spans="1:16" x14ac:dyDescent="0.35">
      <c r="A1010" s="2">
        <v>1.1497999999999999</v>
      </c>
      <c r="B1010" s="2">
        <v>2</v>
      </c>
      <c r="C1010" s="2">
        <v>1</v>
      </c>
      <c r="D1010" s="2">
        <v>2</v>
      </c>
      <c r="E1010" s="2">
        <v>1</v>
      </c>
      <c r="F1010" s="2">
        <v>2</v>
      </c>
      <c r="G1010" s="2">
        <v>18</v>
      </c>
      <c r="H1010" s="2" t="s">
        <v>119</v>
      </c>
      <c r="I1010" s="2">
        <v>1</v>
      </c>
      <c r="J1010" s="6" t="s">
        <v>45</v>
      </c>
      <c r="K1010" s="2">
        <v>1</v>
      </c>
      <c r="L1010" s="2">
        <v>0</v>
      </c>
      <c r="M1010" s="3" t="s">
        <v>332</v>
      </c>
      <c r="N1010" s="2">
        <v>487.21199999999999</v>
      </c>
      <c r="O1010">
        <v>0.36</v>
      </c>
      <c r="P1010">
        <v>0.03</v>
      </c>
    </row>
    <row r="1011" spans="1:16" x14ac:dyDescent="0.35">
      <c r="A1011" s="2">
        <v>1.1497999999999999</v>
      </c>
      <c r="B1011" s="2">
        <v>2</v>
      </c>
      <c r="C1011" s="2">
        <v>1</v>
      </c>
      <c r="D1011" s="2">
        <v>2</v>
      </c>
      <c r="E1011" s="2">
        <v>1</v>
      </c>
      <c r="F1011" s="2">
        <v>2</v>
      </c>
      <c r="G1011" s="2">
        <v>18</v>
      </c>
      <c r="H1011" s="2" t="s">
        <v>119</v>
      </c>
      <c r="I1011" s="2">
        <v>1</v>
      </c>
      <c r="J1011" s="6" t="s">
        <v>45</v>
      </c>
      <c r="K1011" s="2">
        <v>2</v>
      </c>
      <c r="L1011" s="2">
        <v>1</v>
      </c>
      <c r="M1011" s="3" t="s">
        <v>300</v>
      </c>
      <c r="N1011" s="2">
        <v>34.319000000000003</v>
      </c>
      <c r="O1011">
        <v>0.05</v>
      </c>
      <c r="P1011">
        <v>0.04</v>
      </c>
    </row>
    <row r="1012" spans="1:16" x14ac:dyDescent="0.35">
      <c r="A1012" s="2">
        <v>1.1497999999999999</v>
      </c>
      <c r="B1012" s="2">
        <v>2</v>
      </c>
      <c r="C1012" s="2">
        <v>1</v>
      </c>
      <c r="D1012" s="2">
        <v>2</v>
      </c>
      <c r="E1012" s="2">
        <v>1</v>
      </c>
      <c r="F1012" s="2">
        <v>2</v>
      </c>
      <c r="G1012" s="2">
        <v>18</v>
      </c>
      <c r="H1012" s="2" t="s">
        <v>119</v>
      </c>
      <c r="I1012" s="2">
        <v>1</v>
      </c>
      <c r="J1012" s="6" t="s">
        <v>45</v>
      </c>
      <c r="K1012" s="2">
        <v>3</v>
      </c>
      <c r="L1012" s="2">
        <v>1</v>
      </c>
      <c r="M1012" s="3" t="s">
        <v>300</v>
      </c>
      <c r="N1012" s="2">
        <v>34.319000000000003</v>
      </c>
      <c r="O1012">
        <v>0.05</v>
      </c>
      <c r="P1012">
        <v>0.04</v>
      </c>
    </row>
    <row r="1013" spans="1:16" x14ac:dyDescent="0.35">
      <c r="A1013" s="2">
        <v>1.1497999999999999</v>
      </c>
      <c r="B1013" s="2">
        <v>2</v>
      </c>
      <c r="C1013" s="2">
        <v>1</v>
      </c>
      <c r="D1013" s="2">
        <v>2</v>
      </c>
      <c r="E1013" s="2">
        <v>1</v>
      </c>
      <c r="F1013" s="2">
        <v>2</v>
      </c>
      <c r="G1013" s="2">
        <v>18</v>
      </c>
      <c r="H1013" s="2" t="s">
        <v>119</v>
      </c>
      <c r="I1013" s="2">
        <v>1</v>
      </c>
      <c r="J1013" s="6" t="s">
        <v>45</v>
      </c>
      <c r="K1013" s="2">
        <v>4</v>
      </c>
      <c r="L1013" s="2">
        <v>1</v>
      </c>
      <c r="M1013" s="3" t="s">
        <v>300</v>
      </c>
      <c r="N1013" s="2">
        <v>46.817999999999998</v>
      </c>
      <c r="O1013">
        <v>0.05</v>
      </c>
      <c r="P1013">
        <v>0.04</v>
      </c>
    </row>
    <row r="1014" spans="1:16" x14ac:dyDescent="0.35">
      <c r="A1014" s="2">
        <v>1.1497999999999999</v>
      </c>
      <c r="B1014" s="2">
        <v>2</v>
      </c>
      <c r="C1014" s="2">
        <v>1</v>
      </c>
      <c r="D1014" s="2">
        <v>2</v>
      </c>
      <c r="E1014" s="2">
        <v>1</v>
      </c>
      <c r="F1014" s="2">
        <v>2</v>
      </c>
      <c r="G1014" s="2">
        <v>18</v>
      </c>
      <c r="H1014" s="2" t="s">
        <v>119</v>
      </c>
      <c r="I1014" s="2">
        <v>1</v>
      </c>
      <c r="J1014" s="6" t="s">
        <v>45</v>
      </c>
      <c r="K1014" s="2">
        <v>5</v>
      </c>
      <c r="L1014" s="2">
        <v>1</v>
      </c>
      <c r="M1014" s="3" t="s">
        <v>309</v>
      </c>
      <c r="N1014" s="2">
        <v>20.968</v>
      </c>
      <c r="O1014">
        <v>0.05</v>
      </c>
      <c r="P1014">
        <v>0.02</v>
      </c>
    </row>
    <row r="1015" spans="1:16" x14ac:dyDescent="0.35">
      <c r="A1015" s="2">
        <v>1.1497999999999999</v>
      </c>
      <c r="B1015" s="2">
        <v>2</v>
      </c>
      <c r="C1015" s="2">
        <v>1</v>
      </c>
      <c r="D1015" s="2">
        <v>2</v>
      </c>
      <c r="E1015" s="2">
        <v>1</v>
      </c>
      <c r="F1015" s="2">
        <v>2</v>
      </c>
      <c r="G1015" s="2">
        <v>18</v>
      </c>
      <c r="H1015" s="2" t="s">
        <v>119</v>
      </c>
      <c r="I1015" s="2">
        <v>1</v>
      </c>
      <c r="J1015" s="6" t="s">
        <v>45</v>
      </c>
      <c r="K1015" s="2">
        <v>6</v>
      </c>
      <c r="L1015" s="2">
        <v>1</v>
      </c>
      <c r="M1015" s="3" t="s">
        <v>309</v>
      </c>
      <c r="N1015" s="2">
        <v>20.968</v>
      </c>
      <c r="O1015">
        <v>0.05</v>
      </c>
      <c r="P1015">
        <v>0.02</v>
      </c>
    </row>
    <row r="1016" spans="1:16" x14ac:dyDescent="0.35">
      <c r="A1016" s="2">
        <v>1.1497999999999999</v>
      </c>
      <c r="B1016" s="2">
        <v>2</v>
      </c>
      <c r="C1016" s="2">
        <v>1</v>
      </c>
      <c r="D1016" s="2">
        <v>2</v>
      </c>
      <c r="E1016" s="2">
        <v>1</v>
      </c>
      <c r="F1016" s="2">
        <v>2</v>
      </c>
      <c r="G1016" s="2">
        <v>18</v>
      </c>
      <c r="H1016" s="3" t="s">
        <v>120</v>
      </c>
      <c r="I1016" s="3">
        <v>2</v>
      </c>
      <c r="J1016" s="7" t="s">
        <v>167</v>
      </c>
      <c r="K1016" s="3">
        <v>1</v>
      </c>
      <c r="L1016" s="3">
        <v>1</v>
      </c>
      <c r="M1016" s="3" t="s">
        <v>353</v>
      </c>
      <c r="N1016" s="3">
        <v>29.978000000000002</v>
      </c>
      <c r="O1016">
        <v>0.9</v>
      </c>
      <c r="P1016">
        <v>8.0000000000000002E-3</v>
      </c>
    </row>
    <row r="1017" spans="1:16" x14ac:dyDescent="0.35">
      <c r="A1017" s="2">
        <v>1.1497999999999999</v>
      </c>
      <c r="B1017" s="2">
        <v>2</v>
      </c>
      <c r="C1017" s="2">
        <v>1</v>
      </c>
      <c r="D1017" s="2">
        <v>2</v>
      </c>
      <c r="E1017" s="2">
        <v>1</v>
      </c>
      <c r="F1017" s="2">
        <v>2</v>
      </c>
      <c r="G1017" s="2">
        <v>18</v>
      </c>
      <c r="H1017" s="3" t="s">
        <v>120</v>
      </c>
      <c r="I1017" s="3">
        <v>2</v>
      </c>
      <c r="J1017" s="7" t="s">
        <v>167</v>
      </c>
      <c r="K1017" s="3">
        <v>2</v>
      </c>
      <c r="L1017" s="3">
        <v>1</v>
      </c>
      <c r="M1017" s="3" t="s">
        <v>353</v>
      </c>
      <c r="N1017" s="3">
        <v>29.978000000000002</v>
      </c>
      <c r="O1017">
        <v>0.9</v>
      </c>
      <c r="P1017">
        <v>8.0000000000000002E-3</v>
      </c>
    </row>
    <row r="1018" spans="1:16" x14ac:dyDescent="0.35">
      <c r="A1018" s="2">
        <v>1.1497999999999999</v>
      </c>
      <c r="B1018" s="2">
        <v>2</v>
      </c>
      <c r="C1018" s="2">
        <v>1</v>
      </c>
      <c r="D1018" s="2">
        <v>2</v>
      </c>
      <c r="E1018" s="2">
        <v>1</v>
      </c>
      <c r="F1018" s="2">
        <v>2</v>
      </c>
      <c r="G1018" s="2">
        <v>18</v>
      </c>
      <c r="H1018" s="3" t="s">
        <v>120</v>
      </c>
      <c r="I1018" s="3">
        <v>2</v>
      </c>
      <c r="J1018" s="7" t="s">
        <v>167</v>
      </c>
      <c r="K1018" s="3">
        <v>3</v>
      </c>
      <c r="L1018" s="3">
        <v>0</v>
      </c>
      <c r="M1018" s="3" t="s">
        <v>333</v>
      </c>
      <c r="N1018" s="3">
        <v>198.268</v>
      </c>
      <c r="O1018">
        <v>0.12</v>
      </c>
      <c r="P1018">
        <v>3.1E-2</v>
      </c>
    </row>
    <row r="1019" spans="1:16" x14ac:dyDescent="0.35">
      <c r="A1019" s="2">
        <v>1.1497999999999999</v>
      </c>
      <c r="B1019" s="2">
        <v>2</v>
      </c>
      <c r="C1019" s="2">
        <v>1</v>
      </c>
      <c r="D1019" s="2">
        <v>2</v>
      </c>
      <c r="E1019" s="2">
        <v>1</v>
      </c>
      <c r="F1019" s="2">
        <v>2</v>
      </c>
      <c r="G1019" s="2">
        <v>18</v>
      </c>
      <c r="H1019" s="3" t="s">
        <v>120</v>
      </c>
      <c r="I1019" s="3">
        <v>2</v>
      </c>
      <c r="J1019" s="7" t="s">
        <v>167</v>
      </c>
      <c r="K1019" s="3">
        <v>4</v>
      </c>
      <c r="L1019" s="3">
        <v>1</v>
      </c>
      <c r="M1019" s="3" t="s">
        <v>279</v>
      </c>
      <c r="N1019" s="3">
        <v>137.19499999999999</v>
      </c>
      <c r="O1019">
        <v>0.112</v>
      </c>
      <c r="P1019">
        <v>2E-3</v>
      </c>
    </row>
    <row r="1020" spans="1:16" x14ac:dyDescent="0.35">
      <c r="A1020" s="2">
        <v>1.1497999999999999</v>
      </c>
      <c r="B1020" s="2">
        <v>2</v>
      </c>
      <c r="C1020" s="2">
        <v>1</v>
      </c>
      <c r="D1020" s="2">
        <v>2</v>
      </c>
      <c r="E1020" s="2">
        <v>1</v>
      </c>
      <c r="F1020" s="2">
        <v>2</v>
      </c>
      <c r="G1020" s="2">
        <v>18</v>
      </c>
      <c r="H1020" s="3" t="s">
        <v>120</v>
      </c>
      <c r="I1020" s="3">
        <v>2</v>
      </c>
      <c r="J1020" s="7" t="s">
        <v>167</v>
      </c>
      <c r="K1020" s="3">
        <v>5</v>
      </c>
      <c r="L1020" s="3">
        <v>1</v>
      </c>
      <c r="M1020" s="3" t="s">
        <v>319</v>
      </c>
      <c r="N1020" s="3">
        <v>137.19499999999999</v>
      </c>
      <c r="O1020">
        <v>0.11799999999999999</v>
      </c>
      <c r="P1020">
        <v>8.9999999999999993E-3</v>
      </c>
    </row>
    <row r="1021" spans="1:16" x14ac:dyDescent="0.35">
      <c r="A1021" s="2">
        <v>1.1497999999999999</v>
      </c>
      <c r="B1021" s="2">
        <v>2</v>
      </c>
      <c r="C1021" s="2">
        <v>1</v>
      </c>
      <c r="D1021" s="2">
        <v>2</v>
      </c>
      <c r="E1021" s="2">
        <v>1</v>
      </c>
      <c r="F1021" s="2">
        <v>2</v>
      </c>
      <c r="G1021" s="2">
        <v>18</v>
      </c>
      <c r="H1021" s="3" t="s">
        <v>120</v>
      </c>
      <c r="I1021" s="3">
        <v>2</v>
      </c>
      <c r="J1021" s="7" t="s">
        <v>167</v>
      </c>
      <c r="K1021" s="3">
        <v>6</v>
      </c>
      <c r="L1021" s="3">
        <v>0</v>
      </c>
      <c r="M1021" s="3" t="s">
        <v>275</v>
      </c>
      <c r="N1021" s="3">
        <v>470.05099999999999</v>
      </c>
      <c r="O1021">
        <v>6.5000000000000002E-2</v>
      </c>
      <c r="P1021">
        <v>1.1000000000000001E-3</v>
      </c>
    </row>
    <row r="1022" spans="1:16" x14ac:dyDescent="0.35">
      <c r="A1022" s="2">
        <v>1.1497999999999999</v>
      </c>
      <c r="B1022" s="2">
        <v>2</v>
      </c>
      <c r="C1022" s="2">
        <v>1</v>
      </c>
      <c r="D1022" s="2">
        <v>2</v>
      </c>
      <c r="E1022" s="2">
        <v>1</v>
      </c>
      <c r="F1022" s="2">
        <v>2</v>
      </c>
      <c r="G1022" s="2">
        <v>18</v>
      </c>
      <c r="H1022" s="2" t="s">
        <v>121</v>
      </c>
      <c r="I1022" s="2">
        <v>3</v>
      </c>
      <c r="J1022" s="6" t="s">
        <v>46</v>
      </c>
      <c r="K1022" s="2">
        <v>1</v>
      </c>
      <c r="L1022" s="2">
        <v>0</v>
      </c>
      <c r="M1022" s="3" t="s">
        <v>331</v>
      </c>
      <c r="N1022" s="2">
        <v>455.12299999999999</v>
      </c>
      <c r="O1022">
        <v>0.01</v>
      </c>
      <c r="P1022">
        <v>1.2999999999999999E-2</v>
      </c>
    </row>
    <row r="1023" spans="1:16" x14ac:dyDescent="0.35">
      <c r="A1023" s="2">
        <v>1.1497999999999999</v>
      </c>
      <c r="B1023" s="2">
        <v>2</v>
      </c>
      <c r="C1023" s="2">
        <v>1</v>
      </c>
      <c r="D1023" s="2">
        <v>2</v>
      </c>
      <c r="E1023" s="2">
        <v>1</v>
      </c>
      <c r="F1023" s="2">
        <v>2</v>
      </c>
      <c r="G1023" s="2">
        <v>18</v>
      </c>
      <c r="H1023" s="2" t="s">
        <v>121</v>
      </c>
      <c r="I1023" s="2">
        <v>3</v>
      </c>
      <c r="J1023" s="6" t="s">
        <v>46</v>
      </c>
      <c r="K1023" s="2">
        <v>2</v>
      </c>
      <c r="L1023" s="2">
        <v>1</v>
      </c>
      <c r="M1023" s="3" t="s">
        <v>286</v>
      </c>
      <c r="N1023" s="2">
        <v>138.422</v>
      </c>
      <c r="O1023">
        <v>0.94</v>
      </c>
      <c r="P1023">
        <v>6.0000000000000001E-3</v>
      </c>
    </row>
    <row r="1024" spans="1:16" x14ac:dyDescent="0.35">
      <c r="A1024" s="2">
        <v>1.1497999999999999</v>
      </c>
      <c r="B1024" s="2">
        <v>2</v>
      </c>
      <c r="C1024" s="2">
        <v>1</v>
      </c>
      <c r="D1024" s="2">
        <v>2</v>
      </c>
      <c r="E1024" s="2">
        <v>1</v>
      </c>
      <c r="F1024" s="2">
        <v>2</v>
      </c>
      <c r="G1024" s="2">
        <v>18</v>
      </c>
      <c r="H1024" s="2" t="s">
        <v>121</v>
      </c>
      <c r="I1024" s="2">
        <v>3</v>
      </c>
      <c r="J1024" s="6" t="s">
        <v>46</v>
      </c>
      <c r="K1024" s="2">
        <v>3</v>
      </c>
      <c r="L1024" s="2">
        <v>1</v>
      </c>
      <c r="M1024" s="3" t="s">
        <v>360</v>
      </c>
      <c r="N1024" s="2">
        <v>126.32</v>
      </c>
      <c r="O1024">
        <v>0.74</v>
      </c>
      <c r="P1024">
        <v>2.1000000000000001E-2</v>
      </c>
    </row>
    <row r="1025" spans="1:16" x14ac:dyDescent="0.35">
      <c r="A1025" s="2">
        <v>1.1497999999999999</v>
      </c>
      <c r="B1025" s="2">
        <v>2</v>
      </c>
      <c r="C1025" s="2">
        <v>1</v>
      </c>
      <c r="D1025" s="2">
        <v>2</v>
      </c>
      <c r="E1025" s="2">
        <v>1</v>
      </c>
      <c r="F1025" s="2">
        <v>2</v>
      </c>
      <c r="G1025" s="2">
        <v>18</v>
      </c>
      <c r="H1025" s="2" t="s">
        <v>121</v>
      </c>
      <c r="I1025" s="2">
        <v>3</v>
      </c>
      <c r="J1025" s="6" t="s">
        <v>46</v>
      </c>
      <c r="K1025" s="2">
        <v>4</v>
      </c>
      <c r="L1025" s="2">
        <v>1</v>
      </c>
      <c r="M1025" s="3" t="s">
        <v>301</v>
      </c>
      <c r="N1025" s="2">
        <v>28.733000000000001</v>
      </c>
      <c r="O1025">
        <v>0.42</v>
      </c>
      <c r="P1025">
        <v>0.03</v>
      </c>
    </row>
    <row r="1026" spans="1:16" x14ac:dyDescent="0.35">
      <c r="A1026" s="2">
        <v>1.1497999999999999</v>
      </c>
      <c r="B1026" s="2">
        <v>2</v>
      </c>
      <c r="C1026" s="2">
        <v>1</v>
      </c>
      <c r="D1026" s="2">
        <v>2</v>
      </c>
      <c r="E1026" s="2">
        <v>1</v>
      </c>
      <c r="F1026" s="2">
        <v>2</v>
      </c>
      <c r="G1026" s="2">
        <v>18</v>
      </c>
      <c r="H1026" s="2" t="s">
        <v>121</v>
      </c>
      <c r="I1026" s="2">
        <v>3</v>
      </c>
      <c r="J1026" s="6" t="s">
        <v>46</v>
      </c>
      <c r="K1026" s="2">
        <v>5</v>
      </c>
      <c r="L1026" s="2">
        <v>1</v>
      </c>
      <c r="M1026" s="3" t="s">
        <v>301</v>
      </c>
      <c r="N1026" s="2">
        <v>28.733000000000001</v>
      </c>
      <c r="O1026">
        <v>0.42</v>
      </c>
      <c r="P1026">
        <v>0.03</v>
      </c>
    </row>
    <row r="1027" spans="1:16" x14ac:dyDescent="0.35">
      <c r="A1027" s="2">
        <v>1.1497999999999999</v>
      </c>
      <c r="B1027" s="2">
        <v>2</v>
      </c>
      <c r="C1027" s="2">
        <v>1</v>
      </c>
      <c r="D1027" s="2">
        <v>2</v>
      </c>
      <c r="E1027" s="2">
        <v>1</v>
      </c>
      <c r="F1027" s="2">
        <v>2</v>
      </c>
      <c r="G1027" s="2">
        <v>18</v>
      </c>
      <c r="H1027" s="2" t="s">
        <v>121</v>
      </c>
      <c r="I1027" s="2">
        <v>3</v>
      </c>
      <c r="J1027" s="6" t="s">
        <v>46</v>
      </c>
      <c r="K1027" s="2">
        <v>6</v>
      </c>
      <c r="L1027" s="2">
        <v>0</v>
      </c>
      <c r="M1027" s="3" t="s">
        <v>270</v>
      </c>
      <c r="N1027" s="2">
        <v>872.45500000000004</v>
      </c>
      <c r="O1027">
        <v>0.16600000000000001</v>
      </c>
      <c r="P1027">
        <v>4.0000000000000001E-3</v>
      </c>
    </row>
    <row r="1028" spans="1:16" x14ac:dyDescent="0.35">
      <c r="A1028" s="2">
        <v>1.1497999999999999</v>
      </c>
      <c r="B1028" s="2">
        <v>2</v>
      </c>
      <c r="C1028" s="2">
        <v>1</v>
      </c>
      <c r="D1028" s="2">
        <v>2</v>
      </c>
      <c r="E1028" s="2">
        <v>1</v>
      </c>
      <c r="F1028" s="2">
        <v>2</v>
      </c>
      <c r="G1028" s="2">
        <v>18</v>
      </c>
      <c r="H1028" s="2" t="s">
        <v>122</v>
      </c>
      <c r="I1028" s="2">
        <v>4</v>
      </c>
      <c r="J1028" s="6" t="s">
        <v>47</v>
      </c>
      <c r="K1028" s="2">
        <v>1</v>
      </c>
      <c r="L1028" s="2">
        <v>1</v>
      </c>
      <c r="M1028" s="3" t="s">
        <v>297</v>
      </c>
      <c r="N1028" s="2">
        <v>34.238</v>
      </c>
      <c r="O1028">
        <v>0.15</v>
      </c>
      <c r="P1028">
        <v>2.1000000000000001E-2</v>
      </c>
    </row>
    <row r="1029" spans="1:16" x14ac:dyDescent="0.35">
      <c r="A1029" s="2">
        <v>1.1497999999999999</v>
      </c>
      <c r="B1029" s="2">
        <v>2</v>
      </c>
      <c r="C1029" s="2">
        <v>1</v>
      </c>
      <c r="D1029" s="2">
        <v>2</v>
      </c>
      <c r="E1029" s="2">
        <v>1</v>
      </c>
      <c r="F1029" s="2">
        <v>2</v>
      </c>
      <c r="G1029" s="2">
        <v>18</v>
      </c>
      <c r="H1029" s="2" t="s">
        <v>122</v>
      </c>
      <c r="I1029" s="2">
        <v>4</v>
      </c>
      <c r="J1029" s="6" t="s">
        <v>47</v>
      </c>
      <c r="K1029" s="2">
        <v>2</v>
      </c>
      <c r="L1029" s="2">
        <v>1</v>
      </c>
      <c r="M1029" s="3" t="s">
        <v>334</v>
      </c>
      <c r="N1029" s="2">
        <v>34.238</v>
      </c>
      <c r="O1029">
        <v>0.06</v>
      </c>
      <c r="P1029">
        <v>2.4E-2</v>
      </c>
    </row>
    <row r="1030" spans="1:16" x14ac:dyDescent="0.35">
      <c r="A1030" s="2">
        <v>1.1497999999999999</v>
      </c>
      <c r="B1030" s="2">
        <v>2</v>
      </c>
      <c r="C1030" s="2">
        <v>1</v>
      </c>
      <c r="D1030" s="2">
        <v>2</v>
      </c>
      <c r="E1030" s="2">
        <v>1</v>
      </c>
      <c r="F1030" s="2">
        <v>2</v>
      </c>
      <c r="G1030" s="2">
        <v>18</v>
      </c>
      <c r="H1030" s="2" t="s">
        <v>122</v>
      </c>
      <c r="I1030" s="2">
        <v>4</v>
      </c>
      <c r="J1030" s="6" t="s">
        <v>47</v>
      </c>
      <c r="K1030" s="2">
        <v>3</v>
      </c>
      <c r="L1030" s="2">
        <v>1</v>
      </c>
      <c r="M1030" s="3" t="s">
        <v>333</v>
      </c>
      <c r="N1030" s="2">
        <v>70.204999999999998</v>
      </c>
      <c r="O1030">
        <v>0.12</v>
      </c>
      <c r="P1030">
        <v>3.1E-2</v>
      </c>
    </row>
    <row r="1031" spans="1:16" x14ac:dyDescent="0.35">
      <c r="A1031" s="2">
        <v>1.1497999999999999</v>
      </c>
      <c r="B1031" s="2">
        <v>2</v>
      </c>
      <c r="C1031" s="2">
        <v>1</v>
      </c>
      <c r="D1031" s="2">
        <v>2</v>
      </c>
      <c r="E1031" s="2">
        <v>1</v>
      </c>
      <c r="F1031" s="2">
        <v>2</v>
      </c>
      <c r="G1031" s="2">
        <v>18</v>
      </c>
      <c r="H1031" s="2" t="s">
        <v>122</v>
      </c>
      <c r="I1031" s="2">
        <v>4</v>
      </c>
      <c r="J1031" s="6" t="s">
        <v>47</v>
      </c>
      <c r="K1031" s="2">
        <v>4</v>
      </c>
      <c r="L1031" s="2">
        <v>1</v>
      </c>
      <c r="M1031" s="3" t="s">
        <v>299</v>
      </c>
      <c r="N1031" s="2">
        <v>70.204999999999998</v>
      </c>
      <c r="O1031">
        <v>7.0000000000000007E-2</v>
      </c>
      <c r="P1031">
        <v>2.8000000000000001E-2</v>
      </c>
    </row>
    <row r="1032" spans="1:16" x14ac:dyDescent="0.35">
      <c r="A1032" s="2">
        <v>1.1497999999999999</v>
      </c>
      <c r="B1032" s="2">
        <v>2</v>
      </c>
      <c r="C1032" s="2">
        <v>1</v>
      </c>
      <c r="D1032" s="2">
        <v>2</v>
      </c>
      <c r="E1032" s="2">
        <v>1</v>
      </c>
      <c r="F1032" s="2">
        <v>2</v>
      </c>
      <c r="G1032" s="2">
        <v>18</v>
      </c>
      <c r="H1032" s="2" t="s">
        <v>122</v>
      </c>
      <c r="I1032" s="2">
        <v>4</v>
      </c>
      <c r="J1032" s="6" t="s">
        <v>47</v>
      </c>
      <c r="K1032" s="2">
        <v>5</v>
      </c>
      <c r="L1032" s="2">
        <v>0</v>
      </c>
      <c r="M1032" s="3" t="s">
        <v>319</v>
      </c>
      <c r="N1032" s="2">
        <v>268.35000000000002</v>
      </c>
      <c r="O1032">
        <v>0.11799999999999999</v>
      </c>
      <c r="P1032">
        <v>8.9999999999999993E-3</v>
      </c>
    </row>
    <row r="1033" spans="1:16" x14ac:dyDescent="0.35">
      <c r="A1033" s="2">
        <v>1.1497999999999999</v>
      </c>
      <c r="B1033" s="2">
        <v>2</v>
      </c>
      <c r="C1033" s="2">
        <v>1</v>
      </c>
      <c r="D1033" s="2">
        <v>2</v>
      </c>
      <c r="E1033" s="2">
        <v>1</v>
      </c>
      <c r="F1033" s="2">
        <v>2</v>
      </c>
      <c r="G1033" s="2">
        <v>18</v>
      </c>
      <c r="H1033" s="2" t="s">
        <v>122</v>
      </c>
      <c r="I1033" s="2">
        <v>4</v>
      </c>
      <c r="J1033" s="6" t="s">
        <v>47</v>
      </c>
      <c r="K1033" s="2">
        <v>6</v>
      </c>
      <c r="L1033" s="2">
        <v>0</v>
      </c>
      <c r="M1033" s="3" t="s">
        <v>319</v>
      </c>
      <c r="N1033" s="2">
        <v>955.92200000000003</v>
      </c>
      <c r="O1033">
        <v>0.11799999999999999</v>
      </c>
      <c r="P1033">
        <v>8.9999999999999993E-3</v>
      </c>
    </row>
    <row r="1034" spans="1:16" x14ac:dyDescent="0.35">
      <c r="A1034" s="2">
        <v>1.1497999999999999</v>
      </c>
      <c r="B1034" s="2">
        <v>2</v>
      </c>
      <c r="C1034" s="2">
        <v>1</v>
      </c>
      <c r="D1034" s="2">
        <v>2</v>
      </c>
      <c r="E1034" s="2">
        <v>1</v>
      </c>
      <c r="F1034" s="2">
        <v>2</v>
      </c>
      <c r="G1034" s="2">
        <v>18</v>
      </c>
      <c r="H1034" s="3" t="s">
        <v>123</v>
      </c>
      <c r="I1034" s="3">
        <v>5</v>
      </c>
      <c r="J1034" s="7" t="s">
        <v>182</v>
      </c>
      <c r="K1034" s="3">
        <v>1</v>
      </c>
      <c r="L1034" s="3">
        <v>0</v>
      </c>
      <c r="M1034" s="3" t="s">
        <v>329</v>
      </c>
      <c r="N1034" s="3">
        <v>423.99200000000002</v>
      </c>
      <c r="O1034">
        <v>0.12</v>
      </c>
      <c r="P1034">
        <v>8.9999999999999993E-3</v>
      </c>
    </row>
    <row r="1035" spans="1:16" x14ac:dyDescent="0.35">
      <c r="A1035" s="2">
        <v>1.1497999999999999</v>
      </c>
      <c r="B1035" s="2">
        <v>2</v>
      </c>
      <c r="C1035" s="2">
        <v>1</v>
      </c>
      <c r="D1035" s="2">
        <v>2</v>
      </c>
      <c r="E1035" s="2">
        <v>1</v>
      </c>
      <c r="F1035" s="2">
        <v>2</v>
      </c>
      <c r="G1035" s="2">
        <v>18</v>
      </c>
      <c r="H1035" s="3" t="s">
        <v>123</v>
      </c>
      <c r="I1035" s="3">
        <v>5</v>
      </c>
      <c r="J1035" s="7" t="s">
        <v>182</v>
      </c>
      <c r="K1035" s="3">
        <v>2</v>
      </c>
      <c r="L1035" s="3">
        <v>0</v>
      </c>
      <c r="M1035" s="3" t="s">
        <v>298</v>
      </c>
      <c r="N1035" s="3">
        <v>396.86900000000003</v>
      </c>
      <c r="O1035">
        <v>0.18</v>
      </c>
      <c r="P1035">
        <v>2.1000000000000001E-2</v>
      </c>
    </row>
    <row r="1036" spans="1:16" x14ac:dyDescent="0.35">
      <c r="A1036" s="2">
        <v>1.1497999999999999</v>
      </c>
      <c r="B1036" s="2">
        <v>2</v>
      </c>
      <c r="C1036" s="2">
        <v>1</v>
      </c>
      <c r="D1036" s="2">
        <v>2</v>
      </c>
      <c r="E1036" s="2">
        <v>1</v>
      </c>
      <c r="F1036" s="2">
        <v>2</v>
      </c>
      <c r="G1036" s="2">
        <v>18</v>
      </c>
      <c r="H1036" s="3" t="s">
        <v>123</v>
      </c>
      <c r="I1036" s="3">
        <v>5</v>
      </c>
      <c r="J1036" s="7" t="s">
        <v>182</v>
      </c>
      <c r="K1036" s="3">
        <v>3</v>
      </c>
      <c r="L1036" s="3">
        <v>1</v>
      </c>
      <c r="M1036" s="3" t="s">
        <v>298</v>
      </c>
      <c r="N1036" s="3">
        <v>34.662999999999997</v>
      </c>
      <c r="O1036">
        <v>0.18</v>
      </c>
      <c r="P1036">
        <v>2.1000000000000001E-2</v>
      </c>
    </row>
    <row r="1037" spans="1:16" x14ac:dyDescent="0.35">
      <c r="A1037" s="2">
        <v>1.1497999999999999</v>
      </c>
      <c r="B1037" s="2">
        <v>2</v>
      </c>
      <c r="C1037" s="2">
        <v>1</v>
      </c>
      <c r="D1037" s="2">
        <v>2</v>
      </c>
      <c r="E1037" s="2">
        <v>1</v>
      </c>
      <c r="F1037" s="2">
        <v>2</v>
      </c>
      <c r="G1037" s="2">
        <v>18</v>
      </c>
      <c r="H1037" s="3" t="s">
        <v>123</v>
      </c>
      <c r="I1037" s="3">
        <v>5</v>
      </c>
      <c r="J1037" s="7" t="s">
        <v>182</v>
      </c>
      <c r="K1037" s="3">
        <v>4</v>
      </c>
      <c r="L1037" s="3">
        <v>1</v>
      </c>
      <c r="M1037" s="3" t="s">
        <v>348</v>
      </c>
      <c r="N1037" s="3">
        <v>34.662999999999997</v>
      </c>
      <c r="O1037">
        <v>0.12</v>
      </c>
      <c r="P1037">
        <v>3.2000000000000001E-2</v>
      </c>
    </row>
    <row r="1038" spans="1:16" x14ac:dyDescent="0.35">
      <c r="A1038" s="2">
        <v>1.1497999999999999</v>
      </c>
      <c r="B1038" s="2">
        <v>2</v>
      </c>
      <c r="C1038" s="2">
        <v>1</v>
      </c>
      <c r="D1038" s="2">
        <v>2</v>
      </c>
      <c r="E1038" s="2">
        <v>1</v>
      </c>
      <c r="F1038" s="2">
        <v>2</v>
      </c>
      <c r="G1038" s="2">
        <v>18</v>
      </c>
      <c r="H1038" s="3" t="s">
        <v>123</v>
      </c>
      <c r="I1038" s="3">
        <v>5</v>
      </c>
      <c r="J1038" s="7" t="s">
        <v>182</v>
      </c>
      <c r="K1038" s="3">
        <v>5</v>
      </c>
      <c r="L1038" s="3">
        <v>1</v>
      </c>
      <c r="M1038" s="3" t="s">
        <v>299</v>
      </c>
      <c r="N1038" s="3">
        <v>7.7380000000000004</v>
      </c>
      <c r="O1038">
        <v>7.0000000000000007E-2</v>
      </c>
      <c r="P1038">
        <v>2.8000000000000001E-2</v>
      </c>
    </row>
    <row r="1039" spans="1:16" x14ac:dyDescent="0.35">
      <c r="A1039" s="2">
        <v>1.1497999999999999</v>
      </c>
      <c r="B1039" s="2">
        <v>2</v>
      </c>
      <c r="C1039" s="2">
        <v>1</v>
      </c>
      <c r="D1039" s="2">
        <v>2</v>
      </c>
      <c r="E1039" s="2">
        <v>1</v>
      </c>
      <c r="F1039" s="2">
        <v>2</v>
      </c>
      <c r="G1039" s="2">
        <v>18</v>
      </c>
      <c r="H1039" s="3" t="s">
        <v>123</v>
      </c>
      <c r="I1039" s="3">
        <v>5</v>
      </c>
      <c r="J1039" s="7" t="s">
        <v>182</v>
      </c>
      <c r="K1039" s="3">
        <v>6</v>
      </c>
      <c r="L1039" s="3">
        <v>1</v>
      </c>
      <c r="M1039" s="3" t="s">
        <v>270</v>
      </c>
      <c r="N1039" s="3">
        <v>7.7380000000000004</v>
      </c>
      <c r="O1039">
        <v>0.16600000000000001</v>
      </c>
      <c r="P1039">
        <v>4.0000000000000001E-3</v>
      </c>
    </row>
    <row r="1040" spans="1:16" x14ac:dyDescent="0.35">
      <c r="A1040" s="2">
        <v>1.1497999999999999</v>
      </c>
      <c r="B1040" s="2">
        <v>2</v>
      </c>
      <c r="C1040" s="2">
        <v>1</v>
      </c>
      <c r="D1040" s="2">
        <v>2</v>
      </c>
      <c r="E1040" s="2">
        <v>1</v>
      </c>
      <c r="F1040" s="2">
        <v>2</v>
      </c>
      <c r="G1040" s="2">
        <v>18</v>
      </c>
      <c r="H1040" s="3" t="s">
        <v>124</v>
      </c>
      <c r="I1040" s="3">
        <v>6</v>
      </c>
      <c r="J1040" s="7" t="s">
        <v>183</v>
      </c>
      <c r="K1040" s="3">
        <v>1</v>
      </c>
      <c r="L1040" s="3">
        <v>1</v>
      </c>
      <c r="M1040" s="3" t="s">
        <v>360</v>
      </c>
      <c r="N1040" s="3">
        <v>55.223999999999997</v>
      </c>
      <c r="O1040">
        <v>0.74</v>
      </c>
      <c r="P1040">
        <v>2.1000000000000001E-2</v>
      </c>
    </row>
    <row r="1041" spans="1:16" x14ac:dyDescent="0.35">
      <c r="A1041" s="2">
        <v>1.1497999999999999</v>
      </c>
      <c r="B1041" s="2">
        <v>2</v>
      </c>
      <c r="C1041" s="2">
        <v>1</v>
      </c>
      <c r="D1041" s="2">
        <v>2</v>
      </c>
      <c r="E1041" s="2">
        <v>1</v>
      </c>
      <c r="F1041" s="2">
        <v>2</v>
      </c>
      <c r="G1041" s="2">
        <v>18</v>
      </c>
      <c r="H1041" s="3" t="s">
        <v>124</v>
      </c>
      <c r="I1041" s="3">
        <v>6</v>
      </c>
      <c r="J1041" s="7" t="s">
        <v>183</v>
      </c>
      <c r="K1041" s="3">
        <v>2</v>
      </c>
      <c r="L1041" s="3">
        <v>1</v>
      </c>
      <c r="M1041" s="3" t="s">
        <v>360</v>
      </c>
      <c r="N1041" s="3">
        <v>24.786000000000001</v>
      </c>
      <c r="O1041">
        <v>0.74</v>
      </c>
      <c r="P1041">
        <v>2.1000000000000001E-2</v>
      </c>
    </row>
    <row r="1042" spans="1:16" x14ac:dyDescent="0.35">
      <c r="A1042" s="2">
        <v>1.1497999999999999</v>
      </c>
      <c r="B1042" s="2">
        <v>2</v>
      </c>
      <c r="C1042" s="2">
        <v>1</v>
      </c>
      <c r="D1042" s="2">
        <v>2</v>
      </c>
      <c r="E1042" s="2">
        <v>1</v>
      </c>
      <c r="F1042" s="2">
        <v>2</v>
      </c>
      <c r="G1042" s="2">
        <v>18</v>
      </c>
      <c r="H1042" s="3" t="s">
        <v>124</v>
      </c>
      <c r="I1042" s="3">
        <v>6</v>
      </c>
      <c r="J1042" s="7" t="s">
        <v>183</v>
      </c>
      <c r="K1042" s="3">
        <v>3</v>
      </c>
      <c r="L1042" s="3">
        <v>1</v>
      </c>
      <c r="M1042" s="3" t="s">
        <v>286</v>
      </c>
      <c r="N1042" s="3">
        <v>24.786000000000001</v>
      </c>
      <c r="O1042">
        <v>0.94</v>
      </c>
      <c r="P1042">
        <v>6.0000000000000001E-3</v>
      </c>
    </row>
    <row r="1043" spans="1:16" x14ac:dyDescent="0.35">
      <c r="A1043" s="2">
        <v>1.1497999999999999</v>
      </c>
      <c r="B1043" s="2">
        <v>2</v>
      </c>
      <c r="C1043" s="2">
        <v>1</v>
      </c>
      <c r="D1043" s="2">
        <v>2</v>
      </c>
      <c r="E1043" s="2">
        <v>1</v>
      </c>
      <c r="F1043" s="2">
        <v>2</v>
      </c>
      <c r="G1043" s="2">
        <v>18</v>
      </c>
      <c r="H1043" s="3" t="s">
        <v>124</v>
      </c>
      <c r="I1043" s="3">
        <v>6</v>
      </c>
      <c r="J1043" s="7" t="s">
        <v>183</v>
      </c>
      <c r="K1043" s="3">
        <v>4</v>
      </c>
      <c r="L1043" s="3">
        <v>1</v>
      </c>
      <c r="M1043" s="3" t="s">
        <v>360</v>
      </c>
      <c r="N1043" s="3">
        <v>67.819999999999993</v>
      </c>
      <c r="O1043">
        <v>0.74</v>
      </c>
      <c r="P1043">
        <v>2.1000000000000001E-2</v>
      </c>
    </row>
    <row r="1044" spans="1:16" x14ac:dyDescent="0.35">
      <c r="A1044" s="2">
        <v>1.1497999999999999</v>
      </c>
      <c r="B1044" s="2">
        <v>2</v>
      </c>
      <c r="C1044" s="2">
        <v>1</v>
      </c>
      <c r="D1044" s="2">
        <v>2</v>
      </c>
      <c r="E1044" s="2">
        <v>1</v>
      </c>
      <c r="F1044" s="2">
        <v>2</v>
      </c>
      <c r="G1044" s="2">
        <v>18</v>
      </c>
      <c r="H1044" s="3" t="s">
        <v>124</v>
      </c>
      <c r="I1044" s="3">
        <v>6</v>
      </c>
      <c r="J1044" s="7" t="s">
        <v>183</v>
      </c>
      <c r="K1044" s="3">
        <v>5</v>
      </c>
      <c r="L1044" s="3">
        <v>0</v>
      </c>
      <c r="M1044" s="3" t="s">
        <v>281</v>
      </c>
      <c r="N1044" s="3">
        <v>444.51600000000002</v>
      </c>
      <c r="O1044">
        <v>0.72</v>
      </c>
      <c r="P1044">
        <v>1.4E-2</v>
      </c>
    </row>
    <row r="1045" spans="1:16" x14ac:dyDescent="0.35">
      <c r="A1045" s="2">
        <v>1.1497999999999999</v>
      </c>
      <c r="B1045" s="2">
        <v>2</v>
      </c>
      <c r="C1045" s="2">
        <v>1</v>
      </c>
      <c r="D1045" s="2">
        <v>2</v>
      </c>
      <c r="E1045" s="2">
        <v>1</v>
      </c>
      <c r="F1045" s="2">
        <v>2</v>
      </c>
      <c r="G1045" s="2">
        <v>18</v>
      </c>
      <c r="H1045" s="3" t="s">
        <v>124</v>
      </c>
      <c r="I1045" s="3">
        <v>6</v>
      </c>
      <c r="J1045" s="7" t="s">
        <v>183</v>
      </c>
      <c r="K1045" s="3">
        <v>6</v>
      </c>
      <c r="L1045" s="3">
        <v>0</v>
      </c>
      <c r="M1045" s="3" t="s">
        <v>275</v>
      </c>
      <c r="N1045" s="3">
        <v>444.51600000000002</v>
      </c>
      <c r="O1045">
        <v>6.5000000000000002E-2</v>
      </c>
      <c r="P1045">
        <v>1.1000000000000001E-3</v>
      </c>
    </row>
    <row r="1046" spans="1:16" x14ac:dyDescent="0.35">
      <c r="A1046" s="2">
        <v>1.1497999999999999</v>
      </c>
      <c r="B1046" s="2">
        <v>2</v>
      </c>
      <c r="C1046" s="2">
        <v>1</v>
      </c>
      <c r="D1046" s="2">
        <v>2</v>
      </c>
      <c r="E1046" s="2">
        <v>1</v>
      </c>
      <c r="F1046" s="2">
        <v>2</v>
      </c>
      <c r="G1046" s="2">
        <v>18</v>
      </c>
      <c r="H1046" s="2" t="s">
        <v>125</v>
      </c>
      <c r="I1046" s="2">
        <v>7</v>
      </c>
      <c r="J1046" s="6" t="s">
        <v>184</v>
      </c>
      <c r="K1046" s="2">
        <v>1</v>
      </c>
      <c r="L1046" s="2">
        <v>0</v>
      </c>
      <c r="M1046" s="3" t="s">
        <v>362</v>
      </c>
      <c r="N1046" s="2">
        <v>269.18799999999999</v>
      </c>
      <c r="O1046">
        <v>0.54</v>
      </c>
      <c r="P1046">
        <v>4.3999999999999997E-2</v>
      </c>
    </row>
    <row r="1047" spans="1:16" x14ac:dyDescent="0.35">
      <c r="A1047" s="2">
        <v>1.1497999999999999</v>
      </c>
      <c r="B1047" s="2">
        <v>2</v>
      </c>
      <c r="C1047" s="2">
        <v>1</v>
      </c>
      <c r="D1047" s="2">
        <v>2</v>
      </c>
      <c r="E1047" s="2">
        <v>1</v>
      </c>
      <c r="F1047" s="2">
        <v>2</v>
      </c>
      <c r="G1047" s="2">
        <v>18</v>
      </c>
      <c r="H1047" s="2" t="s">
        <v>125</v>
      </c>
      <c r="I1047" s="2">
        <v>7</v>
      </c>
      <c r="J1047" s="6" t="s">
        <v>184</v>
      </c>
      <c r="K1047" s="2">
        <v>2</v>
      </c>
      <c r="L1047" s="2">
        <v>1</v>
      </c>
      <c r="M1047" s="3" t="s">
        <v>265</v>
      </c>
      <c r="N1047" s="2">
        <v>102.72199999999999</v>
      </c>
      <c r="O1047">
        <v>0.37</v>
      </c>
      <c r="P1047">
        <v>4.2000000000000003E-2</v>
      </c>
    </row>
    <row r="1048" spans="1:16" x14ac:dyDescent="0.35">
      <c r="A1048" s="2">
        <v>1.1497999999999999</v>
      </c>
      <c r="B1048" s="2">
        <v>2</v>
      </c>
      <c r="C1048" s="2">
        <v>1</v>
      </c>
      <c r="D1048" s="2">
        <v>2</v>
      </c>
      <c r="E1048" s="2">
        <v>1</v>
      </c>
      <c r="F1048" s="2">
        <v>2</v>
      </c>
      <c r="G1048" s="2">
        <v>18</v>
      </c>
      <c r="H1048" s="2" t="s">
        <v>125</v>
      </c>
      <c r="I1048" s="2">
        <v>7</v>
      </c>
      <c r="J1048" s="6" t="s">
        <v>184</v>
      </c>
      <c r="K1048" s="2">
        <v>3</v>
      </c>
      <c r="L1048" s="2">
        <v>1</v>
      </c>
      <c r="M1048" s="3" t="s">
        <v>272</v>
      </c>
      <c r="N1048" s="2">
        <v>85.634</v>
      </c>
      <c r="O1048">
        <v>5.0000000000000001E-3</v>
      </c>
      <c r="P1048">
        <v>1.4E-2</v>
      </c>
    </row>
    <row r="1049" spans="1:16" x14ac:dyDescent="0.35">
      <c r="A1049" s="2">
        <v>1.1497999999999999</v>
      </c>
      <c r="B1049" s="2">
        <v>2</v>
      </c>
      <c r="C1049" s="2">
        <v>1</v>
      </c>
      <c r="D1049" s="2">
        <v>2</v>
      </c>
      <c r="E1049" s="2">
        <v>1</v>
      </c>
      <c r="F1049" s="2">
        <v>2</v>
      </c>
      <c r="G1049" s="2">
        <v>18</v>
      </c>
      <c r="H1049" s="2" t="s">
        <v>125</v>
      </c>
      <c r="I1049" s="2">
        <v>7</v>
      </c>
      <c r="J1049" s="6" t="s">
        <v>184</v>
      </c>
      <c r="K1049" s="2">
        <v>4</v>
      </c>
      <c r="L1049" s="2">
        <v>1</v>
      </c>
      <c r="M1049" s="3" t="s">
        <v>306</v>
      </c>
      <c r="N1049" s="2">
        <v>85.634</v>
      </c>
      <c r="O1049">
        <v>0.08</v>
      </c>
      <c r="P1049">
        <v>4.4999999999999998E-2</v>
      </c>
    </row>
    <row r="1050" spans="1:16" x14ac:dyDescent="0.35">
      <c r="A1050" s="2">
        <v>1.1497999999999999</v>
      </c>
      <c r="B1050" s="2">
        <v>2</v>
      </c>
      <c r="C1050" s="2">
        <v>1</v>
      </c>
      <c r="D1050" s="2">
        <v>2</v>
      </c>
      <c r="E1050" s="2">
        <v>1</v>
      </c>
      <c r="F1050" s="2">
        <v>2</v>
      </c>
      <c r="G1050" s="2">
        <v>18</v>
      </c>
      <c r="H1050" s="2" t="s">
        <v>125</v>
      </c>
      <c r="I1050" s="2">
        <v>7</v>
      </c>
      <c r="J1050" s="6" t="s">
        <v>184</v>
      </c>
      <c r="K1050" s="2">
        <v>5</v>
      </c>
      <c r="L1050" s="2">
        <v>1</v>
      </c>
      <c r="M1050" s="3" t="s">
        <v>300</v>
      </c>
      <c r="N1050" s="2">
        <v>130.60599999999999</v>
      </c>
      <c r="O1050">
        <v>0.05</v>
      </c>
      <c r="P1050">
        <v>0.04</v>
      </c>
    </row>
    <row r="1051" spans="1:16" x14ac:dyDescent="0.35">
      <c r="A1051" s="2">
        <v>1.1497999999999999</v>
      </c>
      <c r="B1051" s="2">
        <v>2</v>
      </c>
      <c r="C1051" s="2">
        <v>1</v>
      </c>
      <c r="D1051" s="2">
        <v>2</v>
      </c>
      <c r="E1051" s="2">
        <v>1</v>
      </c>
      <c r="F1051" s="2">
        <v>2</v>
      </c>
      <c r="G1051" s="2">
        <v>18</v>
      </c>
      <c r="H1051" s="2" t="s">
        <v>125</v>
      </c>
      <c r="I1051" s="2">
        <v>7</v>
      </c>
      <c r="J1051" s="6" t="s">
        <v>184</v>
      </c>
      <c r="K1051" s="2">
        <v>6</v>
      </c>
      <c r="L1051" s="2">
        <v>1</v>
      </c>
      <c r="M1051" s="3" t="s">
        <v>309</v>
      </c>
      <c r="N1051" s="2">
        <v>130.60599999999999</v>
      </c>
      <c r="O1051">
        <v>0.05</v>
      </c>
      <c r="P1051">
        <v>0.02</v>
      </c>
    </row>
    <row r="1052" spans="1:16" x14ac:dyDescent="0.35">
      <c r="A1052" s="2">
        <v>1.1497999999999999</v>
      </c>
      <c r="B1052" s="2">
        <v>2</v>
      </c>
      <c r="C1052" s="2">
        <v>1</v>
      </c>
      <c r="D1052" s="2">
        <v>2</v>
      </c>
      <c r="E1052" s="2">
        <v>1</v>
      </c>
      <c r="F1052" s="2">
        <v>2</v>
      </c>
      <c r="G1052" s="2">
        <v>18</v>
      </c>
      <c r="H1052" s="3" t="s">
        <v>126</v>
      </c>
      <c r="I1052" s="3">
        <v>8</v>
      </c>
      <c r="J1052" s="7" t="s">
        <v>185</v>
      </c>
      <c r="K1052" s="3">
        <v>1</v>
      </c>
      <c r="L1052" s="3">
        <v>1</v>
      </c>
      <c r="M1052" s="3" t="s">
        <v>357</v>
      </c>
      <c r="N1052" s="3">
        <v>53.826999999999998</v>
      </c>
      <c r="O1052">
        <v>0.11</v>
      </c>
      <c r="P1052">
        <v>6.0000000000000001E-3</v>
      </c>
    </row>
    <row r="1053" spans="1:16" x14ac:dyDescent="0.35">
      <c r="A1053" s="2">
        <v>1.1497999999999999</v>
      </c>
      <c r="B1053" s="2">
        <v>2</v>
      </c>
      <c r="C1053" s="2">
        <v>1</v>
      </c>
      <c r="D1053" s="2">
        <v>2</v>
      </c>
      <c r="E1053" s="2">
        <v>1</v>
      </c>
      <c r="F1053" s="2">
        <v>2</v>
      </c>
      <c r="G1053" s="2">
        <v>18</v>
      </c>
      <c r="H1053" s="3" t="s">
        <v>126</v>
      </c>
      <c r="I1053" s="3">
        <v>8</v>
      </c>
      <c r="J1053" s="7" t="s">
        <v>185</v>
      </c>
      <c r="K1053" s="3">
        <v>2</v>
      </c>
      <c r="L1053" s="3">
        <v>1</v>
      </c>
      <c r="M1053" s="3" t="s">
        <v>339</v>
      </c>
      <c r="N1053" s="3">
        <v>18.177</v>
      </c>
      <c r="O1053">
        <v>0.17</v>
      </c>
      <c r="P1053">
        <v>1.7999999999999999E-2</v>
      </c>
    </row>
    <row r="1054" spans="1:16" x14ac:dyDescent="0.35">
      <c r="A1054" s="2">
        <v>1.1497999999999999</v>
      </c>
      <c r="B1054" s="2">
        <v>2</v>
      </c>
      <c r="C1054" s="2">
        <v>1</v>
      </c>
      <c r="D1054" s="2">
        <v>2</v>
      </c>
      <c r="E1054" s="2">
        <v>1</v>
      </c>
      <c r="F1054" s="2">
        <v>2</v>
      </c>
      <c r="G1054" s="2">
        <v>18</v>
      </c>
      <c r="H1054" s="3" t="s">
        <v>126</v>
      </c>
      <c r="I1054" s="3">
        <v>8</v>
      </c>
      <c r="J1054" s="7" t="s">
        <v>185</v>
      </c>
      <c r="K1054" s="3">
        <v>3</v>
      </c>
      <c r="L1054" s="3">
        <v>1</v>
      </c>
      <c r="M1054" s="3" t="s">
        <v>339</v>
      </c>
      <c r="N1054" s="3">
        <v>18.177</v>
      </c>
      <c r="O1054">
        <v>0.17</v>
      </c>
      <c r="P1054">
        <v>1.7999999999999999E-2</v>
      </c>
    </row>
    <row r="1055" spans="1:16" x14ac:dyDescent="0.35">
      <c r="A1055" s="2">
        <v>1.1497999999999999</v>
      </c>
      <c r="B1055" s="2">
        <v>2</v>
      </c>
      <c r="C1055" s="2">
        <v>1</v>
      </c>
      <c r="D1055" s="2">
        <v>2</v>
      </c>
      <c r="E1055" s="2">
        <v>1</v>
      </c>
      <c r="F1055" s="2">
        <v>2</v>
      </c>
      <c r="G1055" s="2">
        <v>18</v>
      </c>
      <c r="H1055" s="3" t="s">
        <v>126</v>
      </c>
      <c r="I1055" s="3">
        <v>8</v>
      </c>
      <c r="J1055" s="7" t="s">
        <v>185</v>
      </c>
      <c r="K1055" s="3">
        <v>4</v>
      </c>
      <c r="L1055" s="3">
        <v>1</v>
      </c>
      <c r="M1055" s="3" t="s">
        <v>357</v>
      </c>
      <c r="N1055" s="3">
        <v>50.216000000000001</v>
      </c>
      <c r="O1055">
        <v>0.11</v>
      </c>
      <c r="P1055">
        <v>6.0000000000000001E-3</v>
      </c>
    </row>
    <row r="1056" spans="1:16" x14ac:dyDescent="0.35">
      <c r="A1056" s="2">
        <v>1.1497999999999999</v>
      </c>
      <c r="B1056" s="2">
        <v>2</v>
      </c>
      <c r="C1056" s="2">
        <v>1</v>
      </c>
      <c r="D1056" s="2">
        <v>2</v>
      </c>
      <c r="E1056" s="2">
        <v>1</v>
      </c>
      <c r="F1056" s="2">
        <v>2</v>
      </c>
      <c r="G1056" s="2">
        <v>18</v>
      </c>
      <c r="H1056" s="3" t="s">
        <v>126</v>
      </c>
      <c r="I1056" s="3">
        <v>8</v>
      </c>
      <c r="J1056" s="7" t="s">
        <v>185</v>
      </c>
      <c r="K1056" s="3">
        <v>5</v>
      </c>
      <c r="L1056" s="3">
        <v>1</v>
      </c>
      <c r="M1056" s="3" t="s">
        <v>328</v>
      </c>
      <c r="N1056" s="3">
        <v>50.216000000000001</v>
      </c>
      <c r="O1056">
        <v>0.05</v>
      </c>
      <c r="P1056">
        <v>7.0000000000000001E-3</v>
      </c>
    </row>
    <row r="1057" spans="1:16" x14ac:dyDescent="0.35">
      <c r="A1057" s="2">
        <v>1.1497999999999999</v>
      </c>
      <c r="B1057" s="2">
        <v>2</v>
      </c>
      <c r="C1057" s="2">
        <v>1</v>
      </c>
      <c r="D1057" s="2">
        <v>2</v>
      </c>
      <c r="E1057" s="2">
        <v>1</v>
      </c>
      <c r="F1057" s="2">
        <v>2</v>
      </c>
      <c r="G1057" s="2">
        <v>18</v>
      </c>
      <c r="H1057" s="3" t="s">
        <v>126</v>
      </c>
      <c r="I1057" s="3">
        <v>8</v>
      </c>
      <c r="J1057" s="7" t="s">
        <v>185</v>
      </c>
      <c r="K1057" s="3">
        <v>6</v>
      </c>
      <c r="L1057" s="3">
        <v>1</v>
      </c>
      <c r="M1057" s="3" t="s">
        <v>328</v>
      </c>
      <c r="N1057" s="3">
        <v>64.774000000000001</v>
      </c>
      <c r="O1057">
        <v>0.05</v>
      </c>
      <c r="P1057">
        <v>7.0000000000000001E-3</v>
      </c>
    </row>
    <row r="1058" spans="1:16" x14ac:dyDescent="0.35">
      <c r="A1058" s="2">
        <v>1.1497999999999999</v>
      </c>
      <c r="B1058" s="2">
        <v>2</v>
      </c>
      <c r="C1058" s="2">
        <v>1</v>
      </c>
      <c r="D1058" s="2">
        <v>2</v>
      </c>
      <c r="E1058" s="2">
        <v>1</v>
      </c>
      <c r="F1058" s="2">
        <v>3</v>
      </c>
      <c r="G1058" s="2">
        <v>18</v>
      </c>
      <c r="H1058" s="2" t="s">
        <v>127</v>
      </c>
      <c r="I1058" s="2">
        <v>9</v>
      </c>
      <c r="J1058" s="6" t="s">
        <v>186</v>
      </c>
      <c r="K1058" s="2">
        <v>1</v>
      </c>
      <c r="L1058" s="2">
        <v>1</v>
      </c>
      <c r="M1058" s="3" t="s">
        <v>331</v>
      </c>
      <c r="N1058" s="2">
        <v>110.235</v>
      </c>
      <c r="O1058">
        <v>0.01</v>
      </c>
      <c r="P1058">
        <v>1.2999999999999999E-2</v>
      </c>
    </row>
    <row r="1059" spans="1:16" x14ac:dyDescent="0.35">
      <c r="A1059" s="2">
        <v>1.1497999999999999</v>
      </c>
      <c r="B1059" s="2">
        <v>2</v>
      </c>
      <c r="C1059" s="2">
        <v>1</v>
      </c>
      <c r="D1059" s="2">
        <v>2</v>
      </c>
      <c r="E1059" s="2">
        <v>1</v>
      </c>
      <c r="F1059" s="2">
        <v>3</v>
      </c>
      <c r="G1059" s="2">
        <v>18</v>
      </c>
      <c r="H1059" s="2" t="s">
        <v>127</v>
      </c>
      <c r="I1059" s="2">
        <v>9</v>
      </c>
      <c r="J1059" s="6" t="s">
        <v>186</v>
      </c>
      <c r="K1059" s="2">
        <v>2</v>
      </c>
      <c r="L1059" s="2">
        <v>1</v>
      </c>
      <c r="M1059" s="3" t="s">
        <v>272</v>
      </c>
      <c r="N1059" s="2">
        <v>110.235</v>
      </c>
      <c r="O1059">
        <v>5.0000000000000001E-3</v>
      </c>
      <c r="P1059">
        <v>1.4E-2</v>
      </c>
    </row>
    <row r="1060" spans="1:16" x14ac:dyDescent="0.35">
      <c r="A1060" s="2">
        <v>1.1497999999999999</v>
      </c>
      <c r="B1060" s="2">
        <v>2</v>
      </c>
      <c r="C1060" s="2">
        <v>1</v>
      </c>
      <c r="D1060" s="2">
        <v>2</v>
      </c>
      <c r="E1060" s="2">
        <v>1</v>
      </c>
      <c r="F1060" s="2">
        <v>3</v>
      </c>
      <c r="G1060" s="2">
        <v>18</v>
      </c>
      <c r="H1060" s="2" t="s">
        <v>127</v>
      </c>
      <c r="I1060" s="2">
        <v>9</v>
      </c>
      <c r="J1060" s="6" t="s">
        <v>186</v>
      </c>
      <c r="K1060" s="2">
        <v>3</v>
      </c>
      <c r="L1060" s="2">
        <v>0</v>
      </c>
      <c r="M1060" s="3" t="s">
        <v>342</v>
      </c>
      <c r="N1060" s="2">
        <v>345.351</v>
      </c>
      <c r="O1060">
        <v>0.15</v>
      </c>
      <c r="P1060">
        <v>1.6E-2</v>
      </c>
    </row>
    <row r="1061" spans="1:16" x14ac:dyDescent="0.35">
      <c r="A1061" s="2">
        <v>1.1497999999999999</v>
      </c>
      <c r="B1061" s="2">
        <v>2</v>
      </c>
      <c r="C1061" s="2">
        <v>1</v>
      </c>
      <c r="D1061" s="2">
        <v>2</v>
      </c>
      <c r="E1061" s="2">
        <v>1</v>
      </c>
      <c r="F1061" s="2">
        <v>3</v>
      </c>
      <c r="G1061" s="2">
        <v>18</v>
      </c>
      <c r="H1061" s="2" t="s">
        <v>127</v>
      </c>
      <c r="I1061" s="2">
        <v>9</v>
      </c>
      <c r="J1061" s="6" t="s">
        <v>186</v>
      </c>
      <c r="K1061" s="2">
        <v>4</v>
      </c>
      <c r="L1061" s="2">
        <v>1</v>
      </c>
      <c r="M1061" s="3" t="s">
        <v>275</v>
      </c>
      <c r="N1061" s="2">
        <v>66.39</v>
      </c>
      <c r="O1061">
        <v>6.5000000000000002E-2</v>
      </c>
      <c r="P1061">
        <v>1.1000000000000001E-3</v>
      </c>
    </row>
    <row r="1062" spans="1:16" x14ac:dyDescent="0.35">
      <c r="A1062" s="2">
        <v>1.1497999999999999</v>
      </c>
      <c r="B1062" s="2">
        <v>2</v>
      </c>
      <c r="C1062" s="2">
        <v>1</v>
      </c>
      <c r="D1062" s="2">
        <v>2</v>
      </c>
      <c r="E1062" s="2">
        <v>1</v>
      </c>
      <c r="F1062" s="2">
        <v>3</v>
      </c>
      <c r="G1062" s="2">
        <v>18</v>
      </c>
      <c r="H1062" s="2" t="s">
        <v>127</v>
      </c>
      <c r="I1062" s="2">
        <v>9</v>
      </c>
      <c r="J1062" s="6" t="s">
        <v>186</v>
      </c>
      <c r="K1062" s="2">
        <v>5</v>
      </c>
      <c r="L1062" s="2">
        <v>1</v>
      </c>
      <c r="M1062" s="3" t="s">
        <v>320</v>
      </c>
      <c r="N1062" s="2">
        <v>66.39</v>
      </c>
      <c r="O1062">
        <v>9.2999999999999999E-2</v>
      </c>
      <c r="P1062">
        <v>1.9E-3</v>
      </c>
    </row>
    <row r="1063" spans="1:16" x14ac:dyDescent="0.35">
      <c r="A1063" s="2">
        <v>1.1497999999999999</v>
      </c>
      <c r="B1063" s="2">
        <v>2</v>
      </c>
      <c r="C1063" s="2">
        <v>1</v>
      </c>
      <c r="D1063" s="2">
        <v>2</v>
      </c>
      <c r="E1063" s="2">
        <v>1</v>
      </c>
      <c r="F1063" s="2">
        <v>3</v>
      </c>
      <c r="G1063" s="2">
        <v>18</v>
      </c>
      <c r="H1063" s="2" t="s">
        <v>127</v>
      </c>
      <c r="I1063" s="2">
        <v>9</v>
      </c>
      <c r="J1063" s="6" t="s">
        <v>186</v>
      </c>
      <c r="K1063" s="2">
        <v>6</v>
      </c>
      <c r="L1063" s="2">
        <v>0</v>
      </c>
      <c r="M1063" s="3" t="s">
        <v>326</v>
      </c>
      <c r="N1063" s="2">
        <v>219.05</v>
      </c>
      <c r="O1063">
        <v>0.61499999999999999</v>
      </c>
      <c r="P1063">
        <v>4.0000000000000001E-3</v>
      </c>
    </row>
    <row r="1064" spans="1:16" x14ac:dyDescent="0.35">
      <c r="A1064" s="2">
        <v>1.1497999999999999</v>
      </c>
      <c r="B1064" s="2">
        <v>2</v>
      </c>
      <c r="C1064" s="2">
        <v>1</v>
      </c>
      <c r="D1064" s="2">
        <v>2</v>
      </c>
      <c r="E1064" s="2">
        <v>1</v>
      </c>
      <c r="F1064" s="2">
        <v>3</v>
      </c>
      <c r="G1064" s="2">
        <v>18</v>
      </c>
      <c r="H1064" s="3" t="s">
        <v>128</v>
      </c>
      <c r="I1064" s="3">
        <v>10</v>
      </c>
      <c r="J1064" s="7" t="s">
        <v>187</v>
      </c>
      <c r="K1064" s="3">
        <v>1</v>
      </c>
      <c r="L1064" s="3">
        <v>0</v>
      </c>
      <c r="M1064" s="3" t="s">
        <v>297</v>
      </c>
      <c r="N1064" s="3">
        <v>636.38400000000001</v>
      </c>
      <c r="O1064">
        <v>0.15</v>
      </c>
      <c r="P1064">
        <v>2.1000000000000001E-2</v>
      </c>
    </row>
    <row r="1065" spans="1:16" x14ac:dyDescent="0.35">
      <c r="A1065" s="2">
        <v>1.1497999999999999</v>
      </c>
      <c r="B1065" s="2">
        <v>2</v>
      </c>
      <c r="C1065" s="2">
        <v>1</v>
      </c>
      <c r="D1065" s="2">
        <v>2</v>
      </c>
      <c r="E1065" s="2">
        <v>1</v>
      </c>
      <c r="F1065" s="2">
        <v>3</v>
      </c>
      <c r="G1065" s="2">
        <v>18</v>
      </c>
      <c r="H1065" s="3" t="s">
        <v>128</v>
      </c>
      <c r="I1065" s="3">
        <v>10</v>
      </c>
      <c r="J1065" s="7" t="s">
        <v>187</v>
      </c>
      <c r="K1065" s="3">
        <v>2</v>
      </c>
      <c r="L1065" s="3">
        <v>0</v>
      </c>
      <c r="M1065" s="3" t="s">
        <v>336</v>
      </c>
      <c r="N1065" s="3">
        <v>636.38400000000001</v>
      </c>
      <c r="O1065">
        <v>0.06</v>
      </c>
      <c r="P1065">
        <v>5.0000000000000001E-3</v>
      </c>
    </row>
    <row r="1066" spans="1:16" x14ac:dyDescent="0.35">
      <c r="A1066" s="2">
        <v>1.1497999999999999</v>
      </c>
      <c r="B1066" s="2">
        <v>2</v>
      </c>
      <c r="C1066" s="2">
        <v>1</v>
      </c>
      <c r="D1066" s="2">
        <v>2</v>
      </c>
      <c r="E1066" s="2">
        <v>1</v>
      </c>
      <c r="F1066" s="2">
        <v>3</v>
      </c>
      <c r="G1066" s="2">
        <v>18</v>
      </c>
      <c r="H1066" s="3" t="s">
        <v>128</v>
      </c>
      <c r="I1066" s="3">
        <v>10</v>
      </c>
      <c r="J1066" s="7" t="s">
        <v>187</v>
      </c>
      <c r="K1066" s="3">
        <v>3</v>
      </c>
      <c r="L1066" s="3">
        <v>1</v>
      </c>
      <c r="M1066" s="3" t="s">
        <v>319</v>
      </c>
      <c r="N1066" s="3">
        <v>113.029</v>
      </c>
      <c r="O1066">
        <v>0.11799999999999999</v>
      </c>
      <c r="P1066">
        <v>8.9999999999999993E-3</v>
      </c>
    </row>
    <row r="1067" spans="1:16" x14ac:dyDescent="0.35">
      <c r="A1067" s="2">
        <v>1.1497999999999999</v>
      </c>
      <c r="B1067" s="2">
        <v>2</v>
      </c>
      <c r="C1067" s="2">
        <v>1</v>
      </c>
      <c r="D1067" s="2">
        <v>2</v>
      </c>
      <c r="E1067" s="2">
        <v>1</v>
      </c>
      <c r="F1067" s="2">
        <v>3</v>
      </c>
      <c r="G1067" s="2">
        <v>18</v>
      </c>
      <c r="H1067" s="3" t="s">
        <v>128</v>
      </c>
      <c r="I1067" s="3">
        <v>10</v>
      </c>
      <c r="J1067" s="7" t="s">
        <v>187</v>
      </c>
      <c r="K1067" s="3">
        <v>4</v>
      </c>
      <c r="L1067" s="3">
        <v>1</v>
      </c>
      <c r="M1067" s="3" t="s">
        <v>270</v>
      </c>
      <c r="N1067" s="3">
        <v>40.161000000000001</v>
      </c>
      <c r="O1067">
        <v>0.16600000000000001</v>
      </c>
      <c r="P1067">
        <v>4.0000000000000001E-3</v>
      </c>
    </row>
    <row r="1068" spans="1:16" x14ac:dyDescent="0.35">
      <c r="A1068" s="2">
        <v>1.1497999999999999</v>
      </c>
      <c r="B1068" s="2">
        <v>2</v>
      </c>
      <c r="C1068" s="2">
        <v>1</v>
      </c>
      <c r="D1068" s="2">
        <v>2</v>
      </c>
      <c r="E1068" s="2">
        <v>1</v>
      </c>
      <c r="F1068" s="2">
        <v>3</v>
      </c>
      <c r="G1068" s="2">
        <v>18</v>
      </c>
      <c r="H1068" s="3" t="s">
        <v>128</v>
      </c>
      <c r="I1068" s="3">
        <v>10</v>
      </c>
      <c r="J1068" s="7" t="s">
        <v>187</v>
      </c>
      <c r="K1068" s="3">
        <v>5</v>
      </c>
      <c r="L1068" s="3">
        <v>1</v>
      </c>
      <c r="M1068" s="3" t="s">
        <v>279</v>
      </c>
      <c r="N1068" s="3">
        <v>25.558</v>
      </c>
      <c r="O1068">
        <v>0.112</v>
      </c>
      <c r="P1068">
        <v>2E-3</v>
      </c>
    </row>
    <row r="1069" spans="1:16" x14ac:dyDescent="0.35">
      <c r="A1069" s="2">
        <v>1.1497999999999999</v>
      </c>
      <c r="B1069" s="2">
        <v>2</v>
      </c>
      <c r="C1069" s="2">
        <v>1</v>
      </c>
      <c r="D1069" s="2">
        <v>2</v>
      </c>
      <c r="E1069" s="2">
        <v>1</v>
      </c>
      <c r="F1069" s="2">
        <v>3</v>
      </c>
      <c r="G1069" s="2">
        <v>18</v>
      </c>
      <c r="H1069" s="3" t="s">
        <v>128</v>
      </c>
      <c r="I1069" s="3">
        <v>10</v>
      </c>
      <c r="J1069" s="7" t="s">
        <v>187</v>
      </c>
      <c r="K1069" s="3">
        <v>6</v>
      </c>
      <c r="L1069" s="3">
        <v>1</v>
      </c>
      <c r="M1069" s="3" t="s">
        <v>279</v>
      </c>
      <c r="N1069" s="3">
        <v>25.558</v>
      </c>
      <c r="O1069">
        <v>0.112</v>
      </c>
      <c r="P1069">
        <v>2E-3</v>
      </c>
    </row>
    <row r="1070" spans="1:16" x14ac:dyDescent="0.35">
      <c r="A1070" s="2">
        <v>1.1497999999999999</v>
      </c>
      <c r="B1070" s="2">
        <v>2</v>
      </c>
      <c r="C1070" s="2">
        <v>1</v>
      </c>
      <c r="D1070" s="2">
        <v>3</v>
      </c>
      <c r="E1070" s="2">
        <v>0</v>
      </c>
      <c r="F1070" s="2">
        <v>2</v>
      </c>
      <c r="G1070" s="3">
        <v>19</v>
      </c>
      <c r="H1070" s="2" t="s">
        <v>119</v>
      </c>
      <c r="I1070" s="2">
        <v>1</v>
      </c>
      <c r="J1070" s="6" t="s">
        <v>48</v>
      </c>
      <c r="K1070" s="2">
        <v>1</v>
      </c>
      <c r="L1070" s="2">
        <v>0</v>
      </c>
      <c r="M1070" s="3" t="s">
        <v>317</v>
      </c>
      <c r="N1070" s="2">
        <v>256.03300000000002</v>
      </c>
      <c r="O1070">
        <v>0.01</v>
      </c>
      <c r="P1070">
        <v>2.1000000000000001E-2</v>
      </c>
    </row>
    <row r="1071" spans="1:16" x14ac:dyDescent="0.35">
      <c r="A1071" s="2">
        <v>1.1497999999999999</v>
      </c>
      <c r="B1071" s="2">
        <v>2</v>
      </c>
      <c r="C1071" s="2">
        <v>1</v>
      </c>
      <c r="D1071" s="2">
        <v>3</v>
      </c>
      <c r="E1071" s="2">
        <v>0</v>
      </c>
      <c r="F1071" s="2">
        <v>2</v>
      </c>
      <c r="G1071" s="3">
        <v>19</v>
      </c>
      <c r="H1071" s="2" t="s">
        <v>119</v>
      </c>
      <c r="I1071" s="2">
        <v>1</v>
      </c>
      <c r="J1071" s="6" t="s">
        <v>48</v>
      </c>
      <c r="K1071" s="2">
        <v>2</v>
      </c>
      <c r="L1071" s="2">
        <v>0</v>
      </c>
      <c r="M1071" s="3" t="s">
        <v>319</v>
      </c>
      <c r="N1071" s="2">
        <v>256.03300000000002</v>
      </c>
      <c r="O1071">
        <v>0.11799999999999999</v>
      </c>
      <c r="P1071">
        <v>8.9999999999999993E-3</v>
      </c>
    </row>
    <row r="1072" spans="1:16" x14ac:dyDescent="0.35">
      <c r="A1072" s="2">
        <v>1.1497999999999999</v>
      </c>
      <c r="B1072" s="2">
        <v>2</v>
      </c>
      <c r="C1072" s="2">
        <v>1</v>
      </c>
      <c r="D1072" s="2">
        <v>3</v>
      </c>
      <c r="E1072" s="2">
        <v>0</v>
      </c>
      <c r="F1072" s="2">
        <v>2</v>
      </c>
      <c r="G1072" s="3">
        <v>19</v>
      </c>
      <c r="H1072" s="2" t="s">
        <v>119</v>
      </c>
      <c r="I1072" s="2">
        <v>1</v>
      </c>
      <c r="J1072" s="6" t="s">
        <v>48</v>
      </c>
      <c r="K1072" s="2">
        <v>3</v>
      </c>
      <c r="L1072" s="2">
        <v>1</v>
      </c>
      <c r="M1072" s="3" t="s">
        <v>307</v>
      </c>
      <c r="N1072" s="2">
        <v>45.317999999999998</v>
      </c>
      <c r="O1072">
        <v>0.13</v>
      </c>
      <c r="P1072">
        <v>2.0999999999999999E-3</v>
      </c>
    </row>
    <row r="1073" spans="1:16" x14ac:dyDescent="0.35">
      <c r="A1073" s="2">
        <v>1.1497999999999999</v>
      </c>
      <c r="B1073" s="2">
        <v>2</v>
      </c>
      <c r="C1073" s="2">
        <v>1</v>
      </c>
      <c r="D1073" s="2">
        <v>3</v>
      </c>
      <c r="E1073" s="2">
        <v>0</v>
      </c>
      <c r="F1073" s="2">
        <v>2</v>
      </c>
      <c r="G1073" s="3">
        <v>19</v>
      </c>
      <c r="H1073" s="2" t="s">
        <v>119</v>
      </c>
      <c r="I1073" s="2">
        <v>1</v>
      </c>
      <c r="J1073" s="6" t="s">
        <v>48</v>
      </c>
      <c r="K1073" s="2">
        <v>4</v>
      </c>
      <c r="L1073" s="2">
        <v>1</v>
      </c>
      <c r="M1073" s="3" t="s">
        <v>327</v>
      </c>
      <c r="N1073" s="2">
        <v>45.317999999999998</v>
      </c>
      <c r="O1073">
        <v>0.11</v>
      </c>
      <c r="P1073">
        <v>9.4000000000000004E-3</v>
      </c>
    </row>
    <row r="1074" spans="1:16" x14ac:dyDescent="0.35">
      <c r="A1074" s="2">
        <v>1.1497999999999999</v>
      </c>
      <c r="B1074" s="2">
        <v>2</v>
      </c>
      <c r="C1074" s="2">
        <v>1</v>
      </c>
      <c r="D1074" s="2">
        <v>3</v>
      </c>
      <c r="E1074" s="2">
        <v>0</v>
      </c>
      <c r="F1074" s="2">
        <v>2</v>
      </c>
      <c r="G1074" s="3">
        <v>19</v>
      </c>
      <c r="H1074" s="2" t="s">
        <v>119</v>
      </c>
      <c r="I1074" s="2">
        <v>1</v>
      </c>
      <c r="J1074" s="6" t="s">
        <v>48</v>
      </c>
      <c r="K1074" s="2">
        <v>5</v>
      </c>
      <c r="L1074" s="2">
        <v>1</v>
      </c>
      <c r="M1074" s="3" t="s">
        <v>327</v>
      </c>
      <c r="N1074" s="2">
        <v>65.346000000000004</v>
      </c>
      <c r="O1074">
        <v>0.11</v>
      </c>
      <c r="P1074">
        <v>9.4000000000000004E-3</v>
      </c>
    </row>
    <row r="1075" spans="1:16" x14ac:dyDescent="0.35">
      <c r="A1075" s="2">
        <v>1.1497999999999999</v>
      </c>
      <c r="B1075" s="2">
        <v>2</v>
      </c>
      <c r="C1075" s="2">
        <v>1</v>
      </c>
      <c r="D1075" s="2">
        <v>3</v>
      </c>
      <c r="E1075" s="2">
        <v>0</v>
      </c>
      <c r="F1075" s="2">
        <v>2</v>
      </c>
      <c r="G1075" s="3">
        <v>19</v>
      </c>
      <c r="H1075" s="2" t="s">
        <v>119</v>
      </c>
      <c r="I1075" s="2">
        <v>1</v>
      </c>
      <c r="J1075" s="6" t="s">
        <v>48</v>
      </c>
      <c r="K1075" s="2">
        <v>6</v>
      </c>
      <c r="L1075" s="2">
        <v>1</v>
      </c>
      <c r="M1075" s="3" t="s">
        <v>287</v>
      </c>
      <c r="N1075" s="2">
        <v>76.025999999999996</v>
      </c>
      <c r="O1075">
        <v>0.09</v>
      </c>
      <c r="P1075">
        <v>3.8E-3</v>
      </c>
    </row>
    <row r="1076" spans="1:16" x14ac:dyDescent="0.35">
      <c r="A1076" s="2">
        <v>1.1497999999999999</v>
      </c>
      <c r="B1076" s="2">
        <v>2</v>
      </c>
      <c r="C1076" s="2">
        <v>1</v>
      </c>
      <c r="D1076" s="2">
        <v>3</v>
      </c>
      <c r="E1076" s="2">
        <v>0</v>
      </c>
      <c r="F1076" s="2">
        <v>2</v>
      </c>
      <c r="G1076" s="3">
        <v>19</v>
      </c>
      <c r="H1076" s="2" t="s">
        <v>120</v>
      </c>
      <c r="I1076" s="2">
        <v>2</v>
      </c>
      <c r="J1076" s="6" t="s">
        <v>49</v>
      </c>
      <c r="K1076" s="2">
        <v>1</v>
      </c>
      <c r="L1076" s="2">
        <v>0</v>
      </c>
      <c r="M1076" s="2" t="s">
        <v>272</v>
      </c>
      <c r="N1076" s="2">
        <v>466.26900000000001</v>
      </c>
      <c r="O1076">
        <v>5.0000000000000001E-3</v>
      </c>
      <c r="P1076">
        <v>1.4E-2</v>
      </c>
    </row>
    <row r="1077" spans="1:16" x14ac:dyDescent="0.35">
      <c r="A1077" s="2">
        <v>1.1497999999999999</v>
      </c>
      <c r="B1077" s="2">
        <v>2</v>
      </c>
      <c r="C1077" s="2">
        <v>1</v>
      </c>
      <c r="D1077" s="2">
        <v>3</v>
      </c>
      <c r="E1077" s="2">
        <v>0</v>
      </c>
      <c r="F1077" s="2">
        <v>2</v>
      </c>
      <c r="G1077" s="3">
        <v>19</v>
      </c>
      <c r="H1077" s="2" t="s">
        <v>120</v>
      </c>
      <c r="I1077" s="2">
        <v>2</v>
      </c>
      <c r="J1077" s="6" t="s">
        <v>49</v>
      </c>
      <c r="K1077" s="2">
        <v>2</v>
      </c>
      <c r="L1077" s="2">
        <v>0</v>
      </c>
      <c r="M1077" s="2" t="s">
        <v>360</v>
      </c>
      <c r="N1077" s="2">
        <v>428.71</v>
      </c>
      <c r="O1077">
        <v>0.74</v>
      </c>
      <c r="P1077">
        <v>2.1000000000000001E-2</v>
      </c>
    </row>
    <row r="1078" spans="1:16" x14ac:dyDescent="0.35">
      <c r="A1078" s="2">
        <v>1.1497999999999999</v>
      </c>
      <c r="B1078" s="2">
        <v>2</v>
      </c>
      <c r="C1078" s="2">
        <v>1</v>
      </c>
      <c r="D1078" s="2">
        <v>3</v>
      </c>
      <c r="E1078" s="2">
        <v>0</v>
      </c>
      <c r="F1078" s="2">
        <v>2</v>
      </c>
      <c r="G1078" s="3">
        <v>19</v>
      </c>
      <c r="H1078" s="2" t="s">
        <v>120</v>
      </c>
      <c r="I1078" s="2">
        <v>2</v>
      </c>
      <c r="J1078" s="6" t="s">
        <v>49</v>
      </c>
      <c r="K1078" s="2">
        <v>3</v>
      </c>
      <c r="L1078" s="2">
        <v>1</v>
      </c>
      <c r="M1078" s="2" t="s">
        <v>277</v>
      </c>
      <c r="N1078" s="2">
        <v>31.599</v>
      </c>
      <c r="O1078">
        <v>0.91</v>
      </c>
      <c r="P1078">
        <v>3.5000000000000003E-2</v>
      </c>
    </row>
    <row r="1079" spans="1:16" x14ac:dyDescent="0.35">
      <c r="A1079" s="2">
        <v>1.1497999999999999</v>
      </c>
      <c r="B1079" s="2">
        <v>2</v>
      </c>
      <c r="C1079" s="2">
        <v>1</v>
      </c>
      <c r="D1079" s="2">
        <v>3</v>
      </c>
      <c r="E1079" s="2">
        <v>0</v>
      </c>
      <c r="F1079" s="2">
        <v>2</v>
      </c>
      <c r="G1079" s="3">
        <v>19</v>
      </c>
      <c r="H1079" s="2" t="s">
        <v>120</v>
      </c>
      <c r="I1079" s="2">
        <v>2</v>
      </c>
      <c r="J1079" s="6" t="s">
        <v>49</v>
      </c>
      <c r="K1079" s="2">
        <v>4</v>
      </c>
      <c r="L1079" s="2">
        <v>1</v>
      </c>
      <c r="M1079" s="2" t="s">
        <v>361</v>
      </c>
      <c r="N1079" s="2">
        <v>31.599</v>
      </c>
      <c r="O1079">
        <v>0.41</v>
      </c>
      <c r="P1079">
        <v>4.1000000000000002E-2</v>
      </c>
    </row>
    <row r="1080" spans="1:16" x14ac:dyDescent="0.35">
      <c r="A1080" s="2">
        <v>1.1497999999999999</v>
      </c>
      <c r="B1080" s="2">
        <v>2</v>
      </c>
      <c r="C1080" s="2">
        <v>1</v>
      </c>
      <c r="D1080" s="2">
        <v>3</v>
      </c>
      <c r="E1080" s="2">
        <v>0</v>
      </c>
      <c r="F1080" s="2">
        <v>2</v>
      </c>
      <c r="G1080" s="3">
        <v>19</v>
      </c>
      <c r="H1080" s="2" t="s">
        <v>120</v>
      </c>
      <c r="I1080" s="2">
        <v>2</v>
      </c>
      <c r="J1080" s="6" t="s">
        <v>49</v>
      </c>
      <c r="K1080" s="2">
        <v>5</v>
      </c>
      <c r="L1080" s="2">
        <v>1</v>
      </c>
      <c r="M1080" s="2" t="s">
        <v>273</v>
      </c>
      <c r="N1080" s="2">
        <v>57.527999999999999</v>
      </c>
      <c r="O1080">
        <v>0.11</v>
      </c>
      <c r="P1080">
        <v>3.2000000000000001E-2</v>
      </c>
    </row>
    <row r="1081" spans="1:16" x14ac:dyDescent="0.35">
      <c r="A1081" s="2">
        <v>1.1497999999999999</v>
      </c>
      <c r="B1081" s="2">
        <v>2</v>
      </c>
      <c r="C1081" s="2">
        <v>1</v>
      </c>
      <c r="D1081" s="2">
        <v>3</v>
      </c>
      <c r="E1081" s="2">
        <v>0</v>
      </c>
      <c r="F1081" s="2">
        <v>2</v>
      </c>
      <c r="G1081" s="3">
        <v>19</v>
      </c>
      <c r="H1081" s="2" t="s">
        <v>120</v>
      </c>
      <c r="I1081" s="2">
        <v>2</v>
      </c>
      <c r="J1081" s="6" t="s">
        <v>49</v>
      </c>
      <c r="K1081" s="2">
        <v>6</v>
      </c>
      <c r="L1081" s="2">
        <v>1</v>
      </c>
      <c r="M1081" s="2" t="s">
        <v>273</v>
      </c>
      <c r="N1081" s="2">
        <v>57.527999999999999</v>
      </c>
      <c r="O1081">
        <v>0.11</v>
      </c>
      <c r="P1081">
        <v>3.2000000000000001E-2</v>
      </c>
    </row>
    <row r="1082" spans="1:16" x14ac:dyDescent="0.35">
      <c r="A1082" s="2">
        <v>1.1497999999999999</v>
      </c>
      <c r="B1082" s="2">
        <v>2</v>
      </c>
      <c r="C1082" s="2">
        <v>1</v>
      </c>
      <c r="D1082" s="2">
        <v>3</v>
      </c>
      <c r="E1082" s="2">
        <v>0</v>
      </c>
      <c r="F1082" s="2">
        <v>2</v>
      </c>
      <c r="G1082" s="3">
        <v>19</v>
      </c>
      <c r="H1082" s="3" t="s">
        <v>121</v>
      </c>
      <c r="I1082" s="3">
        <v>3</v>
      </c>
      <c r="J1082" s="7" t="s">
        <v>188</v>
      </c>
      <c r="K1082" s="3">
        <v>1</v>
      </c>
      <c r="L1082" s="3">
        <v>0</v>
      </c>
      <c r="M1082" s="3" t="s">
        <v>309</v>
      </c>
      <c r="N1082" s="3">
        <v>388.654</v>
      </c>
      <c r="O1082">
        <v>0.05</v>
      </c>
      <c r="P1082">
        <v>0.02</v>
      </c>
    </row>
    <row r="1083" spans="1:16" x14ac:dyDescent="0.35">
      <c r="A1083" s="2">
        <v>1.1497999999999999</v>
      </c>
      <c r="B1083" s="2">
        <v>2</v>
      </c>
      <c r="C1083" s="2">
        <v>1</v>
      </c>
      <c r="D1083" s="2">
        <v>3</v>
      </c>
      <c r="E1083" s="2">
        <v>0</v>
      </c>
      <c r="F1083" s="2">
        <v>2</v>
      </c>
      <c r="G1083" s="3">
        <v>19</v>
      </c>
      <c r="H1083" s="3" t="s">
        <v>121</v>
      </c>
      <c r="I1083" s="3">
        <v>3</v>
      </c>
      <c r="J1083" s="7" t="s">
        <v>188</v>
      </c>
      <c r="K1083" s="3">
        <v>2</v>
      </c>
      <c r="L1083" s="3">
        <v>0</v>
      </c>
      <c r="M1083" s="3" t="s">
        <v>304</v>
      </c>
      <c r="N1083" s="3">
        <v>388.654</v>
      </c>
      <c r="O1083">
        <v>0.98</v>
      </c>
      <c r="P1083">
        <v>6.0000000000000001E-3</v>
      </c>
    </row>
    <row r="1084" spans="1:16" x14ac:dyDescent="0.35">
      <c r="A1084" s="2">
        <v>1.1497999999999999</v>
      </c>
      <c r="B1084" s="2">
        <v>2</v>
      </c>
      <c r="C1084" s="2">
        <v>1</v>
      </c>
      <c r="D1084" s="2">
        <v>3</v>
      </c>
      <c r="E1084" s="2">
        <v>0</v>
      </c>
      <c r="F1084" s="2">
        <v>2</v>
      </c>
      <c r="G1084" s="3">
        <v>19</v>
      </c>
      <c r="H1084" s="3" t="s">
        <v>121</v>
      </c>
      <c r="I1084" s="3">
        <v>3</v>
      </c>
      <c r="J1084" s="7" t="s">
        <v>189</v>
      </c>
      <c r="K1084" s="3">
        <v>3</v>
      </c>
      <c r="L1084" s="3">
        <v>1</v>
      </c>
      <c r="M1084" s="3" t="s">
        <v>272</v>
      </c>
      <c r="N1084" s="3">
        <v>12.769</v>
      </c>
      <c r="O1084">
        <v>5.0000000000000001E-3</v>
      </c>
      <c r="P1084">
        <v>1.4E-2</v>
      </c>
    </row>
    <row r="1085" spans="1:16" x14ac:dyDescent="0.35">
      <c r="A1085" s="2">
        <v>1.1497999999999999</v>
      </c>
      <c r="B1085" s="2">
        <v>2</v>
      </c>
      <c r="C1085" s="2">
        <v>1</v>
      </c>
      <c r="D1085" s="2">
        <v>3</v>
      </c>
      <c r="E1085" s="2">
        <v>0</v>
      </c>
      <c r="F1085" s="2">
        <v>2</v>
      </c>
      <c r="G1085" s="3">
        <v>19</v>
      </c>
      <c r="H1085" s="3" t="s">
        <v>121</v>
      </c>
      <c r="I1085" s="3">
        <v>3</v>
      </c>
      <c r="J1085" s="7" t="s">
        <v>188</v>
      </c>
      <c r="K1085" s="3">
        <v>4</v>
      </c>
      <c r="L1085" s="3">
        <v>1</v>
      </c>
      <c r="M1085" s="3" t="s">
        <v>272</v>
      </c>
      <c r="N1085" s="3">
        <v>12.769</v>
      </c>
      <c r="O1085">
        <v>5.0000000000000001E-3</v>
      </c>
      <c r="P1085">
        <v>1.4E-2</v>
      </c>
    </row>
    <row r="1086" spans="1:16" x14ac:dyDescent="0.35">
      <c r="A1086" s="2">
        <v>1.1497999999999999</v>
      </c>
      <c r="B1086" s="2">
        <v>2</v>
      </c>
      <c r="C1086" s="2">
        <v>1</v>
      </c>
      <c r="D1086" s="2">
        <v>3</v>
      </c>
      <c r="E1086" s="2">
        <v>0</v>
      </c>
      <c r="F1086" s="2">
        <v>2</v>
      </c>
      <c r="G1086" s="3">
        <v>19</v>
      </c>
      <c r="H1086" s="3" t="s">
        <v>121</v>
      </c>
      <c r="I1086" s="3">
        <v>3</v>
      </c>
      <c r="J1086" s="7" t="s">
        <v>188</v>
      </c>
      <c r="K1086" s="3">
        <v>5</v>
      </c>
      <c r="L1086" s="3">
        <v>1</v>
      </c>
      <c r="M1086" s="3" t="s">
        <v>272</v>
      </c>
      <c r="N1086" s="3">
        <v>30.259</v>
      </c>
      <c r="O1086">
        <v>5.0000000000000001E-3</v>
      </c>
      <c r="P1086">
        <v>1.4E-2</v>
      </c>
    </row>
    <row r="1087" spans="1:16" x14ac:dyDescent="0.35">
      <c r="A1087" s="2">
        <v>1.1497999999999999</v>
      </c>
      <c r="B1087" s="2">
        <v>2</v>
      </c>
      <c r="C1087" s="2">
        <v>1</v>
      </c>
      <c r="D1087" s="2">
        <v>3</v>
      </c>
      <c r="E1087" s="2">
        <v>0</v>
      </c>
      <c r="F1087" s="2">
        <v>2</v>
      </c>
      <c r="G1087" s="3">
        <v>19</v>
      </c>
      <c r="H1087" s="3" t="s">
        <v>121</v>
      </c>
      <c r="I1087" s="3">
        <v>3</v>
      </c>
      <c r="J1087" s="7" t="s">
        <v>188</v>
      </c>
      <c r="K1087" s="3">
        <v>6</v>
      </c>
      <c r="L1087" s="3">
        <v>1</v>
      </c>
      <c r="M1087" s="3" t="s">
        <v>272</v>
      </c>
      <c r="N1087" s="3">
        <v>30.259</v>
      </c>
      <c r="O1087">
        <v>5.0000000000000001E-3</v>
      </c>
      <c r="P1087">
        <v>1.4E-2</v>
      </c>
    </row>
    <row r="1088" spans="1:16" x14ac:dyDescent="0.35">
      <c r="A1088" s="2">
        <v>1.1497999999999999</v>
      </c>
      <c r="B1088" s="2">
        <v>2</v>
      </c>
      <c r="C1088" s="2">
        <v>1</v>
      </c>
      <c r="D1088" s="2">
        <v>3</v>
      </c>
      <c r="E1088" s="2">
        <v>0</v>
      </c>
      <c r="F1088" s="2">
        <v>2</v>
      </c>
      <c r="G1088" s="3">
        <v>19</v>
      </c>
      <c r="H1088" s="3" t="s">
        <v>122</v>
      </c>
      <c r="I1088" s="3">
        <v>4</v>
      </c>
      <c r="J1088" s="7" t="s">
        <v>190</v>
      </c>
      <c r="K1088" s="3">
        <v>1</v>
      </c>
      <c r="L1088" s="3">
        <v>0</v>
      </c>
      <c r="M1088" s="3" t="s">
        <v>298</v>
      </c>
      <c r="N1088" s="3">
        <v>292.58100000000002</v>
      </c>
      <c r="O1088">
        <v>0.18</v>
      </c>
      <c r="P1088">
        <v>2.1000000000000001E-2</v>
      </c>
    </row>
    <row r="1089" spans="1:16" x14ac:dyDescent="0.35">
      <c r="A1089" s="2">
        <v>1.1497999999999999</v>
      </c>
      <c r="B1089" s="2">
        <v>2</v>
      </c>
      <c r="C1089" s="2">
        <v>1</v>
      </c>
      <c r="D1089" s="2">
        <v>3</v>
      </c>
      <c r="E1089" s="2">
        <v>0</v>
      </c>
      <c r="F1089" s="2">
        <v>2</v>
      </c>
      <c r="G1089" s="3">
        <v>19</v>
      </c>
      <c r="H1089" s="3" t="s">
        <v>122</v>
      </c>
      <c r="I1089" s="3">
        <v>4</v>
      </c>
      <c r="J1089" s="7" t="s">
        <v>190</v>
      </c>
      <c r="K1089" s="3">
        <v>2</v>
      </c>
      <c r="L1089" s="3">
        <v>0</v>
      </c>
      <c r="M1089" s="3" t="s">
        <v>293</v>
      </c>
      <c r="N1089" s="3">
        <v>207.54599999999999</v>
      </c>
      <c r="O1089">
        <v>0.91</v>
      </c>
      <c r="P1089">
        <v>4.0000000000000001E-3</v>
      </c>
    </row>
    <row r="1090" spans="1:16" x14ac:dyDescent="0.35">
      <c r="A1090" s="2">
        <v>1.1497999999999999</v>
      </c>
      <c r="B1090" s="2">
        <v>2</v>
      </c>
      <c r="C1090" s="2">
        <v>1</v>
      </c>
      <c r="D1090" s="2">
        <v>3</v>
      </c>
      <c r="E1090" s="2">
        <v>0</v>
      </c>
      <c r="F1090" s="2">
        <v>2</v>
      </c>
      <c r="G1090" s="3">
        <v>19</v>
      </c>
      <c r="H1090" s="3" t="s">
        <v>122</v>
      </c>
      <c r="I1090" s="3">
        <v>4</v>
      </c>
      <c r="J1090" s="7" t="s">
        <v>190</v>
      </c>
      <c r="K1090" s="3">
        <v>3</v>
      </c>
      <c r="L1090" s="3">
        <v>1</v>
      </c>
      <c r="M1090" s="3" t="s">
        <v>272</v>
      </c>
      <c r="N1090" s="3">
        <v>99.456000000000003</v>
      </c>
      <c r="O1090">
        <v>5.0000000000000001E-3</v>
      </c>
      <c r="P1090">
        <v>1.4E-2</v>
      </c>
    </row>
    <row r="1091" spans="1:16" x14ac:dyDescent="0.35">
      <c r="A1091" s="2">
        <v>1.1497999999999999</v>
      </c>
      <c r="B1091" s="2">
        <v>2</v>
      </c>
      <c r="C1091" s="2">
        <v>1</v>
      </c>
      <c r="D1091" s="2">
        <v>3</v>
      </c>
      <c r="E1091" s="2">
        <v>0</v>
      </c>
      <c r="F1091" s="2">
        <v>2</v>
      </c>
      <c r="G1091" s="3">
        <v>19</v>
      </c>
      <c r="H1091" s="3" t="s">
        <v>122</v>
      </c>
      <c r="I1091" s="3">
        <v>4</v>
      </c>
      <c r="J1091" s="7" t="s">
        <v>190</v>
      </c>
      <c r="K1091" s="3">
        <v>4</v>
      </c>
      <c r="L1091" s="3">
        <v>1</v>
      </c>
      <c r="M1091" s="3" t="s">
        <v>306</v>
      </c>
      <c r="N1091" s="3">
        <v>32.241</v>
      </c>
      <c r="O1091">
        <v>0.08</v>
      </c>
      <c r="P1091">
        <v>4.4999999999999998E-2</v>
      </c>
    </row>
    <row r="1092" spans="1:16" x14ac:dyDescent="0.35">
      <c r="A1092" s="2">
        <v>1.1497999999999999</v>
      </c>
      <c r="B1092" s="2">
        <v>2</v>
      </c>
      <c r="C1092" s="2">
        <v>1</v>
      </c>
      <c r="D1092" s="2">
        <v>3</v>
      </c>
      <c r="E1092" s="2">
        <v>0</v>
      </c>
      <c r="F1092" s="2">
        <v>2</v>
      </c>
      <c r="G1092" s="3">
        <v>19</v>
      </c>
      <c r="H1092" s="3" t="s">
        <v>122</v>
      </c>
      <c r="I1092" s="3">
        <v>4</v>
      </c>
      <c r="J1092" s="7" t="s">
        <v>190</v>
      </c>
      <c r="K1092" s="3">
        <v>5</v>
      </c>
      <c r="L1092" s="3">
        <v>1</v>
      </c>
      <c r="M1092" s="3" t="s">
        <v>306</v>
      </c>
      <c r="N1092" s="3">
        <v>32.241</v>
      </c>
      <c r="O1092">
        <v>0.08</v>
      </c>
      <c r="P1092">
        <v>4.4999999999999998E-2</v>
      </c>
    </row>
    <row r="1093" spans="1:16" x14ac:dyDescent="0.35">
      <c r="A1093" s="2">
        <v>1.1497999999999999</v>
      </c>
      <c r="B1093" s="2">
        <v>2</v>
      </c>
      <c r="C1093" s="2">
        <v>1</v>
      </c>
      <c r="D1093" s="2">
        <v>3</v>
      </c>
      <c r="E1093" s="2">
        <v>0</v>
      </c>
      <c r="F1093" s="2">
        <v>2</v>
      </c>
      <c r="G1093" s="3">
        <v>19</v>
      </c>
      <c r="H1093" s="3" t="s">
        <v>122</v>
      </c>
      <c r="I1093" s="3">
        <v>4</v>
      </c>
      <c r="J1093" s="7" t="s">
        <v>190</v>
      </c>
      <c r="K1093" s="3">
        <v>6</v>
      </c>
      <c r="L1093" s="3">
        <v>1</v>
      </c>
      <c r="M1093" s="3" t="s">
        <v>300</v>
      </c>
      <c r="N1093" s="3">
        <v>126.64700000000001</v>
      </c>
      <c r="O1093">
        <v>0.05</v>
      </c>
      <c r="P1093">
        <v>0.04</v>
      </c>
    </row>
    <row r="1094" spans="1:16" x14ac:dyDescent="0.35">
      <c r="A1094" s="2">
        <v>1.1497999999999999</v>
      </c>
      <c r="B1094" s="2">
        <v>2</v>
      </c>
      <c r="C1094" s="2">
        <v>1</v>
      </c>
      <c r="D1094" s="2">
        <v>3</v>
      </c>
      <c r="E1094" s="2">
        <v>0</v>
      </c>
      <c r="F1094" s="2">
        <v>2</v>
      </c>
      <c r="G1094" s="3">
        <v>19</v>
      </c>
      <c r="H1094" s="2" t="s">
        <v>123</v>
      </c>
      <c r="I1094" s="2">
        <v>5</v>
      </c>
      <c r="J1094" s="6" t="s">
        <v>50</v>
      </c>
      <c r="K1094" s="2">
        <v>1</v>
      </c>
      <c r="L1094" s="2">
        <v>0</v>
      </c>
      <c r="M1094" s="3" t="s">
        <v>347</v>
      </c>
      <c r="N1094" s="2">
        <v>508.01799999999997</v>
      </c>
      <c r="O1094">
        <v>0.18</v>
      </c>
      <c r="P1094">
        <v>2.1000000000000001E-2</v>
      </c>
    </row>
    <row r="1095" spans="1:16" x14ac:dyDescent="0.35">
      <c r="A1095" s="2">
        <v>1.1497999999999999</v>
      </c>
      <c r="B1095" s="2">
        <v>2</v>
      </c>
      <c r="C1095" s="2">
        <v>1</v>
      </c>
      <c r="D1095" s="2">
        <v>3</v>
      </c>
      <c r="E1095" s="2">
        <v>0</v>
      </c>
      <c r="F1095" s="2">
        <v>2</v>
      </c>
      <c r="G1095" s="3">
        <v>19</v>
      </c>
      <c r="H1095" s="2" t="s">
        <v>123</v>
      </c>
      <c r="I1095" s="2">
        <v>5</v>
      </c>
      <c r="J1095" s="6" t="s">
        <v>50</v>
      </c>
      <c r="K1095" s="2">
        <v>2</v>
      </c>
      <c r="L1095" s="2">
        <v>1</v>
      </c>
      <c r="M1095" s="3" t="s">
        <v>356</v>
      </c>
      <c r="N1095" s="2">
        <v>29.431000000000001</v>
      </c>
      <c r="O1095">
        <v>1.07</v>
      </c>
      <c r="P1095">
        <v>8.6E-3</v>
      </c>
    </row>
    <row r="1096" spans="1:16" x14ac:dyDescent="0.35">
      <c r="A1096" s="2">
        <v>1.1497999999999999</v>
      </c>
      <c r="B1096" s="2">
        <v>2</v>
      </c>
      <c r="C1096" s="2">
        <v>1</v>
      </c>
      <c r="D1096" s="2">
        <v>3</v>
      </c>
      <c r="E1096" s="2">
        <v>0</v>
      </c>
      <c r="F1096" s="2">
        <v>2</v>
      </c>
      <c r="G1096" s="3">
        <v>19</v>
      </c>
      <c r="H1096" s="2" t="s">
        <v>123</v>
      </c>
      <c r="I1096" s="2">
        <v>5</v>
      </c>
      <c r="J1096" s="6" t="s">
        <v>50</v>
      </c>
      <c r="K1096" s="2">
        <v>3</v>
      </c>
      <c r="L1096" s="2">
        <v>1</v>
      </c>
      <c r="M1096" s="3" t="s">
        <v>356</v>
      </c>
      <c r="N1096" s="2">
        <v>15.712</v>
      </c>
      <c r="O1096">
        <v>1.07</v>
      </c>
      <c r="P1096">
        <v>8.6E-3</v>
      </c>
    </row>
    <row r="1097" spans="1:16" x14ac:dyDescent="0.35">
      <c r="A1097" s="2">
        <v>1.1497999999999999</v>
      </c>
      <c r="B1097" s="2">
        <v>2</v>
      </c>
      <c r="C1097" s="2">
        <v>1</v>
      </c>
      <c r="D1097" s="2">
        <v>3</v>
      </c>
      <c r="E1097" s="2">
        <v>0</v>
      </c>
      <c r="F1097" s="2">
        <v>2</v>
      </c>
      <c r="G1097" s="3">
        <v>19</v>
      </c>
      <c r="H1097" s="2" t="s">
        <v>123</v>
      </c>
      <c r="I1097" s="2">
        <v>5</v>
      </c>
      <c r="J1097" s="6" t="s">
        <v>50</v>
      </c>
      <c r="K1097" s="2">
        <v>4</v>
      </c>
      <c r="L1097" s="2">
        <v>1</v>
      </c>
      <c r="M1097" s="3" t="s">
        <v>356</v>
      </c>
      <c r="N1097" s="2">
        <v>15.712</v>
      </c>
      <c r="O1097">
        <v>1.07</v>
      </c>
      <c r="P1097">
        <v>8.6E-3</v>
      </c>
    </row>
    <row r="1098" spans="1:16" x14ac:dyDescent="0.35">
      <c r="A1098" s="2">
        <v>1.1497999999999999</v>
      </c>
      <c r="B1098" s="2">
        <v>2</v>
      </c>
      <c r="C1098" s="2">
        <v>1</v>
      </c>
      <c r="D1098" s="2">
        <v>3</v>
      </c>
      <c r="E1098" s="2">
        <v>0</v>
      </c>
      <c r="F1098" s="2">
        <v>2</v>
      </c>
      <c r="G1098" s="3">
        <v>19</v>
      </c>
      <c r="H1098" s="2" t="s">
        <v>123</v>
      </c>
      <c r="I1098" s="2">
        <v>5</v>
      </c>
      <c r="J1098" s="6" t="s">
        <v>50</v>
      </c>
      <c r="K1098" s="2">
        <v>5</v>
      </c>
      <c r="L1098" s="2">
        <v>1</v>
      </c>
      <c r="M1098" s="3" t="s">
        <v>313</v>
      </c>
      <c r="N1098" s="2">
        <v>63.029000000000003</v>
      </c>
      <c r="O1098">
        <v>1.07</v>
      </c>
      <c r="P1098">
        <v>2E-3</v>
      </c>
    </row>
    <row r="1099" spans="1:16" x14ac:dyDescent="0.35">
      <c r="A1099" s="2">
        <v>1.1497999999999999</v>
      </c>
      <c r="B1099" s="2">
        <v>2</v>
      </c>
      <c r="C1099" s="2">
        <v>1</v>
      </c>
      <c r="D1099" s="2">
        <v>3</v>
      </c>
      <c r="E1099" s="2">
        <v>0</v>
      </c>
      <c r="F1099" s="2">
        <v>2</v>
      </c>
      <c r="G1099" s="3">
        <v>19</v>
      </c>
      <c r="H1099" s="2" t="s">
        <v>123</v>
      </c>
      <c r="I1099" s="2">
        <v>5</v>
      </c>
      <c r="J1099" s="6" t="s">
        <v>50</v>
      </c>
      <c r="K1099" s="2">
        <v>6</v>
      </c>
      <c r="L1099" s="2">
        <v>0</v>
      </c>
      <c r="M1099" s="3" t="s">
        <v>285</v>
      </c>
      <c r="N1099" s="2">
        <v>399.00900000000001</v>
      </c>
      <c r="O1099">
        <v>0.88200000000000001</v>
      </c>
      <c r="P1099">
        <v>8.9999999999999993E-3</v>
      </c>
    </row>
    <row r="1100" spans="1:16" x14ac:dyDescent="0.35">
      <c r="A1100" s="2">
        <v>1.1497999999999999</v>
      </c>
      <c r="B1100" s="2">
        <v>2</v>
      </c>
      <c r="C1100" s="2">
        <v>1</v>
      </c>
      <c r="D1100" s="2">
        <v>3</v>
      </c>
      <c r="E1100" s="2">
        <v>0</v>
      </c>
      <c r="F1100" s="2">
        <v>2</v>
      </c>
      <c r="G1100" s="3">
        <v>19</v>
      </c>
      <c r="H1100" s="3" t="s">
        <v>124</v>
      </c>
      <c r="I1100" s="3">
        <v>6</v>
      </c>
      <c r="J1100" s="7" t="s">
        <v>191</v>
      </c>
      <c r="K1100" s="3">
        <v>1</v>
      </c>
      <c r="L1100" s="3">
        <v>1</v>
      </c>
      <c r="M1100" s="3" t="s">
        <v>331</v>
      </c>
      <c r="N1100" s="3">
        <v>185.39699999999999</v>
      </c>
      <c r="O1100">
        <v>0.01</v>
      </c>
      <c r="P1100">
        <v>1.2999999999999999E-2</v>
      </c>
    </row>
    <row r="1101" spans="1:16" x14ac:dyDescent="0.35">
      <c r="A1101" s="2">
        <v>1.1497999999999999</v>
      </c>
      <c r="B1101" s="2">
        <v>2</v>
      </c>
      <c r="C1101" s="2">
        <v>1</v>
      </c>
      <c r="D1101" s="2">
        <v>3</v>
      </c>
      <c r="E1101" s="2">
        <v>0</v>
      </c>
      <c r="F1101" s="2">
        <v>2</v>
      </c>
      <c r="G1101" s="3">
        <v>19</v>
      </c>
      <c r="H1101" s="3" t="s">
        <v>124</v>
      </c>
      <c r="I1101" s="3">
        <v>6</v>
      </c>
      <c r="J1101" s="7" t="s">
        <v>191</v>
      </c>
      <c r="K1101" s="3">
        <v>2</v>
      </c>
      <c r="L1101" s="3">
        <v>1</v>
      </c>
      <c r="M1101" s="3" t="s">
        <v>298</v>
      </c>
      <c r="N1101" s="3">
        <v>185.39699999999999</v>
      </c>
      <c r="O1101">
        <v>0.18</v>
      </c>
      <c r="P1101">
        <v>2.1000000000000001E-2</v>
      </c>
    </row>
    <row r="1102" spans="1:16" x14ac:dyDescent="0.35">
      <c r="A1102" s="2">
        <v>1.1497999999999999</v>
      </c>
      <c r="B1102" s="2">
        <v>2</v>
      </c>
      <c r="C1102" s="2">
        <v>1</v>
      </c>
      <c r="D1102" s="2">
        <v>3</v>
      </c>
      <c r="E1102" s="2">
        <v>0</v>
      </c>
      <c r="F1102" s="2">
        <v>2</v>
      </c>
      <c r="G1102" s="3">
        <v>19</v>
      </c>
      <c r="H1102" s="3" t="s">
        <v>124</v>
      </c>
      <c r="I1102" s="3">
        <v>6</v>
      </c>
      <c r="J1102" s="7" t="s">
        <v>191</v>
      </c>
      <c r="K1102" s="3">
        <v>3</v>
      </c>
      <c r="L1102" s="3">
        <v>0</v>
      </c>
      <c r="M1102" s="3" t="s">
        <v>360</v>
      </c>
      <c r="N1102" s="3">
        <v>254.88399999999999</v>
      </c>
      <c r="O1102">
        <v>0.74</v>
      </c>
      <c r="P1102">
        <v>2.1000000000000001E-2</v>
      </c>
    </row>
    <row r="1103" spans="1:16" x14ac:dyDescent="0.35">
      <c r="A1103" s="2">
        <v>1.1497999999999999</v>
      </c>
      <c r="B1103" s="2">
        <v>2</v>
      </c>
      <c r="C1103" s="2">
        <v>1</v>
      </c>
      <c r="D1103" s="2">
        <v>3</v>
      </c>
      <c r="E1103" s="2">
        <v>0</v>
      </c>
      <c r="F1103" s="2">
        <v>2</v>
      </c>
      <c r="G1103" s="3">
        <v>19</v>
      </c>
      <c r="H1103" s="3" t="s">
        <v>124</v>
      </c>
      <c r="I1103" s="3">
        <v>6</v>
      </c>
      <c r="J1103" s="7" t="s">
        <v>191</v>
      </c>
      <c r="K1103" s="3">
        <v>4</v>
      </c>
      <c r="L1103" s="3">
        <v>1</v>
      </c>
      <c r="M1103" s="3" t="s">
        <v>295</v>
      </c>
      <c r="N1103" s="3">
        <v>30.093</v>
      </c>
      <c r="O1103">
        <v>0.06</v>
      </c>
      <c r="P1103">
        <v>4.2999999999999997E-2</v>
      </c>
    </row>
    <row r="1104" spans="1:16" x14ac:dyDescent="0.35">
      <c r="A1104" s="2">
        <v>1.1497999999999999</v>
      </c>
      <c r="B1104" s="2">
        <v>2</v>
      </c>
      <c r="C1104" s="2">
        <v>1</v>
      </c>
      <c r="D1104" s="2">
        <v>3</v>
      </c>
      <c r="E1104" s="2">
        <v>0</v>
      </c>
      <c r="F1104" s="2">
        <v>2</v>
      </c>
      <c r="G1104" s="3">
        <v>19</v>
      </c>
      <c r="H1104" s="3" t="s">
        <v>124</v>
      </c>
      <c r="I1104" s="3">
        <v>6</v>
      </c>
      <c r="J1104" s="7" t="s">
        <v>191</v>
      </c>
      <c r="K1104" s="3">
        <v>5</v>
      </c>
      <c r="L1104" s="3">
        <v>1</v>
      </c>
      <c r="M1104" s="3" t="s">
        <v>295</v>
      </c>
      <c r="N1104" s="3">
        <v>30.093</v>
      </c>
      <c r="O1104">
        <v>0.06</v>
      </c>
      <c r="P1104">
        <v>4.2999999999999997E-2</v>
      </c>
    </row>
    <row r="1105" spans="1:16" x14ac:dyDescent="0.35">
      <c r="A1105" s="2">
        <v>1.1497999999999999</v>
      </c>
      <c r="B1105" s="2">
        <v>2</v>
      </c>
      <c r="C1105" s="2">
        <v>1</v>
      </c>
      <c r="D1105" s="2">
        <v>3</v>
      </c>
      <c r="E1105" s="2">
        <v>0</v>
      </c>
      <c r="F1105" s="2">
        <v>2</v>
      </c>
      <c r="G1105" s="3">
        <v>19</v>
      </c>
      <c r="H1105" s="3" t="s">
        <v>124</v>
      </c>
      <c r="I1105" s="3">
        <v>6</v>
      </c>
      <c r="J1105" s="7" t="s">
        <v>191</v>
      </c>
      <c r="K1105" s="3">
        <v>6</v>
      </c>
      <c r="L1105" s="3">
        <v>0</v>
      </c>
      <c r="M1105" s="3" t="s">
        <v>317</v>
      </c>
      <c r="N1105" s="3">
        <v>435.39299999999997</v>
      </c>
      <c r="O1105">
        <v>0.01</v>
      </c>
      <c r="P1105">
        <v>2.1000000000000001E-2</v>
      </c>
    </row>
    <row r="1106" spans="1:16" x14ac:dyDescent="0.35">
      <c r="A1106" s="2">
        <v>1.1497999999999999</v>
      </c>
      <c r="B1106" s="2">
        <v>2</v>
      </c>
      <c r="C1106" s="2">
        <v>1</v>
      </c>
      <c r="D1106" s="2">
        <v>3</v>
      </c>
      <c r="E1106" s="2">
        <v>0</v>
      </c>
      <c r="F1106" s="2">
        <v>2</v>
      </c>
      <c r="G1106" s="3">
        <v>19</v>
      </c>
      <c r="H1106" s="2" t="s">
        <v>125</v>
      </c>
      <c r="I1106" s="2">
        <v>7</v>
      </c>
      <c r="J1106" s="6" t="s">
        <v>192</v>
      </c>
      <c r="K1106" s="2">
        <v>1</v>
      </c>
      <c r="L1106" s="2">
        <v>0</v>
      </c>
      <c r="M1106" s="3" t="s">
        <v>347</v>
      </c>
      <c r="N1106" s="2">
        <v>520.68799999999999</v>
      </c>
      <c r="O1106">
        <v>0.18</v>
      </c>
      <c r="P1106">
        <v>2.1000000000000001E-2</v>
      </c>
    </row>
    <row r="1107" spans="1:16" x14ac:dyDescent="0.35">
      <c r="A1107" s="2">
        <v>1.1497999999999999</v>
      </c>
      <c r="B1107" s="2">
        <v>2</v>
      </c>
      <c r="C1107" s="2">
        <v>1</v>
      </c>
      <c r="D1107" s="2">
        <v>3</v>
      </c>
      <c r="E1107" s="2">
        <v>0</v>
      </c>
      <c r="F1107" s="2">
        <v>2</v>
      </c>
      <c r="G1107" s="3">
        <v>19</v>
      </c>
      <c r="H1107" s="2" t="s">
        <v>125</v>
      </c>
      <c r="I1107" s="2">
        <v>7</v>
      </c>
      <c r="J1107" s="6" t="s">
        <v>192</v>
      </c>
      <c r="K1107" s="2">
        <v>2</v>
      </c>
      <c r="L1107" s="2">
        <v>1</v>
      </c>
      <c r="M1107" s="3" t="s">
        <v>306</v>
      </c>
      <c r="N1107" s="2">
        <v>55.012999999999998</v>
      </c>
      <c r="O1107">
        <v>0.08</v>
      </c>
      <c r="P1107">
        <v>4.4999999999999998E-2</v>
      </c>
    </row>
    <row r="1108" spans="1:16" x14ac:dyDescent="0.35">
      <c r="A1108" s="2">
        <v>1.1497999999999999</v>
      </c>
      <c r="B1108" s="2">
        <v>2</v>
      </c>
      <c r="C1108" s="2">
        <v>1</v>
      </c>
      <c r="D1108" s="2">
        <v>3</v>
      </c>
      <c r="E1108" s="2">
        <v>0</v>
      </c>
      <c r="F1108" s="2">
        <v>2</v>
      </c>
      <c r="G1108" s="3">
        <v>19</v>
      </c>
      <c r="H1108" s="2" t="s">
        <v>125</v>
      </c>
      <c r="I1108" s="2">
        <v>7</v>
      </c>
      <c r="J1108" s="6" t="s">
        <v>192</v>
      </c>
      <c r="K1108" s="2">
        <v>3</v>
      </c>
      <c r="L1108" s="2">
        <v>1</v>
      </c>
      <c r="M1108" s="3" t="s">
        <v>306</v>
      </c>
      <c r="N1108" s="2">
        <v>55.012999999999998</v>
      </c>
      <c r="O1108">
        <v>0.08</v>
      </c>
      <c r="P1108">
        <v>4.4999999999999998E-2</v>
      </c>
    </row>
    <row r="1109" spans="1:16" x14ac:dyDescent="0.35">
      <c r="A1109" s="2">
        <v>1.1497999999999999</v>
      </c>
      <c r="B1109" s="2">
        <v>2</v>
      </c>
      <c r="C1109" s="2">
        <v>1</v>
      </c>
      <c r="D1109" s="2">
        <v>3</v>
      </c>
      <c r="E1109" s="2">
        <v>0</v>
      </c>
      <c r="F1109" s="2">
        <v>2</v>
      </c>
      <c r="G1109" s="3">
        <v>19</v>
      </c>
      <c r="H1109" s="2" t="s">
        <v>125</v>
      </c>
      <c r="I1109" s="2">
        <v>7</v>
      </c>
      <c r="J1109" s="6" t="s">
        <v>192</v>
      </c>
      <c r="K1109" s="2">
        <v>4</v>
      </c>
      <c r="L1109" s="2">
        <v>0</v>
      </c>
      <c r="M1109" s="3" t="s">
        <v>265</v>
      </c>
      <c r="N1109" s="2">
        <v>310.81</v>
      </c>
      <c r="O1109">
        <v>0.37</v>
      </c>
      <c r="P1109">
        <v>4.2000000000000003E-2</v>
      </c>
    </row>
    <row r="1110" spans="1:16" x14ac:dyDescent="0.35">
      <c r="A1110" s="2">
        <v>1.1497999999999999</v>
      </c>
      <c r="B1110" s="2">
        <v>2</v>
      </c>
      <c r="C1110" s="2">
        <v>1</v>
      </c>
      <c r="D1110" s="2">
        <v>3</v>
      </c>
      <c r="E1110" s="2">
        <v>0</v>
      </c>
      <c r="F1110" s="2">
        <v>2</v>
      </c>
      <c r="G1110" s="3">
        <v>19</v>
      </c>
      <c r="H1110" s="2" t="s">
        <v>125</v>
      </c>
      <c r="I1110" s="2">
        <v>7</v>
      </c>
      <c r="J1110" s="6" t="s">
        <v>192</v>
      </c>
      <c r="K1110" s="2">
        <v>5</v>
      </c>
      <c r="L1110" s="2">
        <v>1</v>
      </c>
      <c r="M1110" s="3" t="s">
        <v>279</v>
      </c>
      <c r="N1110" s="2">
        <v>45.944000000000003</v>
      </c>
      <c r="O1110">
        <v>0.112</v>
      </c>
      <c r="P1110">
        <v>2E-3</v>
      </c>
    </row>
    <row r="1111" spans="1:16" x14ac:dyDescent="0.35">
      <c r="A1111" s="2">
        <v>1.1497999999999999</v>
      </c>
      <c r="B1111" s="2">
        <v>2</v>
      </c>
      <c r="C1111" s="2">
        <v>1</v>
      </c>
      <c r="D1111" s="2">
        <v>3</v>
      </c>
      <c r="E1111" s="2">
        <v>0</v>
      </c>
      <c r="F1111" s="2">
        <v>2</v>
      </c>
      <c r="G1111" s="3">
        <v>19</v>
      </c>
      <c r="H1111" s="2" t="s">
        <v>125</v>
      </c>
      <c r="I1111" s="2">
        <v>7</v>
      </c>
      <c r="J1111" s="6" t="s">
        <v>192</v>
      </c>
      <c r="K1111" s="2">
        <v>6</v>
      </c>
      <c r="L1111" s="2">
        <v>1</v>
      </c>
      <c r="M1111" s="3" t="s">
        <v>279</v>
      </c>
      <c r="N1111" s="2">
        <v>45.944000000000003</v>
      </c>
      <c r="O1111">
        <v>0.112</v>
      </c>
      <c r="P1111">
        <v>2E-3</v>
      </c>
    </row>
    <row r="1112" spans="1:16" x14ac:dyDescent="0.35">
      <c r="A1112" s="2">
        <v>1.1497999999999999</v>
      </c>
      <c r="B1112" s="2">
        <v>2</v>
      </c>
      <c r="C1112" s="2">
        <v>1</v>
      </c>
      <c r="D1112" s="2">
        <v>3</v>
      </c>
      <c r="E1112" s="2">
        <v>0</v>
      </c>
      <c r="F1112" s="2">
        <v>2</v>
      </c>
      <c r="G1112" s="3">
        <v>19</v>
      </c>
      <c r="H1112" s="3" t="s">
        <v>126</v>
      </c>
      <c r="I1112" s="3">
        <v>8</v>
      </c>
      <c r="J1112" s="7" t="s">
        <v>193</v>
      </c>
      <c r="K1112" s="3">
        <v>1</v>
      </c>
      <c r="L1112" s="3">
        <v>1</v>
      </c>
      <c r="M1112" s="3" t="s">
        <v>289</v>
      </c>
      <c r="N1112" s="3">
        <v>167.42400000000001</v>
      </c>
      <c r="O1112">
        <v>0.27</v>
      </c>
      <c r="P1112">
        <v>4.5999999999999999E-2</v>
      </c>
    </row>
    <row r="1113" spans="1:16" x14ac:dyDescent="0.35">
      <c r="A1113" s="2">
        <v>1.1497999999999999</v>
      </c>
      <c r="B1113" s="2">
        <v>2</v>
      </c>
      <c r="C1113" s="2">
        <v>1</v>
      </c>
      <c r="D1113" s="2">
        <v>3</v>
      </c>
      <c r="E1113" s="2">
        <v>0</v>
      </c>
      <c r="F1113" s="2">
        <v>2</v>
      </c>
      <c r="G1113" s="3">
        <v>19</v>
      </c>
      <c r="H1113" s="3" t="s">
        <v>126</v>
      </c>
      <c r="I1113" s="3">
        <v>8</v>
      </c>
      <c r="J1113" s="7" t="s">
        <v>193</v>
      </c>
      <c r="K1113" s="3">
        <v>2</v>
      </c>
      <c r="L1113" s="3">
        <v>1</v>
      </c>
      <c r="M1113" s="3" t="s">
        <v>348</v>
      </c>
      <c r="N1113" s="3">
        <v>67.950999999999993</v>
      </c>
      <c r="O1113">
        <v>0.12</v>
      </c>
      <c r="P1113">
        <v>3.2000000000000001E-2</v>
      </c>
    </row>
    <row r="1114" spans="1:16" x14ac:dyDescent="0.35">
      <c r="A1114" s="2">
        <v>1.1497999999999999</v>
      </c>
      <c r="B1114" s="2">
        <v>2</v>
      </c>
      <c r="C1114" s="2">
        <v>1</v>
      </c>
      <c r="D1114" s="2">
        <v>3</v>
      </c>
      <c r="E1114" s="2">
        <v>0</v>
      </c>
      <c r="F1114" s="2">
        <v>2</v>
      </c>
      <c r="G1114" s="3">
        <v>19</v>
      </c>
      <c r="H1114" s="3" t="s">
        <v>126</v>
      </c>
      <c r="I1114" s="3">
        <v>8</v>
      </c>
      <c r="J1114" s="7" t="s">
        <v>193</v>
      </c>
      <c r="K1114" s="3">
        <v>3</v>
      </c>
      <c r="L1114" s="3">
        <v>1</v>
      </c>
      <c r="M1114" s="3" t="s">
        <v>330</v>
      </c>
      <c r="N1114" s="3">
        <v>67.950999999999993</v>
      </c>
      <c r="O1114">
        <v>0.15</v>
      </c>
      <c r="P1114">
        <v>3.7999999999999999E-2</v>
      </c>
    </row>
    <row r="1115" spans="1:16" x14ac:dyDescent="0.35">
      <c r="A1115" s="2">
        <v>1.1497999999999999</v>
      </c>
      <c r="B1115" s="2">
        <v>2</v>
      </c>
      <c r="C1115" s="2">
        <v>1</v>
      </c>
      <c r="D1115" s="2">
        <v>3</v>
      </c>
      <c r="E1115" s="2">
        <v>0</v>
      </c>
      <c r="F1115" s="2">
        <v>2</v>
      </c>
      <c r="G1115" s="3">
        <v>19</v>
      </c>
      <c r="H1115" s="3" t="s">
        <v>126</v>
      </c>
      <c r="I1115" s="3">
        <v>8</v>
      </c>
      <c r="J1115" s="7" t="s">
        <v>193</v>
      </c>
      <c r="K1115" s="3">
        <v>4</v>
      </c>
      <c r="L1115" s="3">
        <v>0</v>
      </c>
      <c r="M1115" s="3" t="s">
        <v>305</v>
      </c>
      <c r="N1115" s="3">
        <v>235.15600000000001</v>
      </c>
      <c r="O1115">
        <v>0.74</v>
      </c>
      <c r="P1115">
        <v>2.4E-2</v>
      </c>
    </row>
    <row r="1116" spans="1:16" x14ac:dyDescent="0.35">
      <c r="A1116" s="2">
        <v>1.1497999999999999</v>
      </c>
      <c r="B1116" s="2">
        <v>2</v>
      </c>
      <c r="C1116" s="2">
        <v>1</v>
      </c>
      <c r="D1116" s="2">
        <v>3</v>
      </c>
      <c r="E1116" s="2">
        <v>0</v>
      </c>
      <c r="F1116" s="2">
        <v>2</v>
      </c>
      <c r="G1116" s="3">
        <v>19</v>
      </c>
      <c r="H1116" s="3" t="s">
        <v>126</v>
      </c>
      <c r="I1116" s="3">
        <v>8</v>
      </c>
      <c r="J1116" s="7" t="s">
        <v>193</v>
      </c>
      <c r="K1116" s="3">
        <v>5</v>
      </c>
      <c r="L1116" s="3">
        <v>1</v>
      </c>
      <c r="M1116" s="3" t="s">
        <v>290</v>
      </c>
      <c r="N1116" s="3">
        <v>17.420000000000002</v>
      </c>
      <c r="O1116">
        <v>0.19</v>
      </c>
      <c r="P1116">
        <v>8.9999999999999993E-3</v>
      </c>
    </row>
    <row r="1117" spans="1:16" x14ac:dyDescent="0.35">
      <c r="A1117" s="2">
        <v>1.1497999999999999</v>
      </c>
      <c r="B1117" s="2">
        <v>2</v>
      </c>
      <c r="C1117" s="2">
        <v>1</v>
      </c>
      <c r="D1117" s="2">
        <v>3</v>
      </c>
      <c r="E1117" s="2">
        <v>0</v>
      </c>
      <c r="F1117" s="2">
        <v>2</v>
      </c>
      <c r="G1117" s="3">
        <v>19</v>
      </c>
      <c r="H1117" s="3" t="s">
        <v>126</v>
      </c>
      <c r="I1117" s="3">
        <v>8</v>
      </c>
      <c r="J1117" s="7" t="s">
        <v>193</v>
      </c>
      <c r="K1117" s="3">
        <v>6</v>
      </c>
      <c r="L1117" s="3">
        <v>1</v>
      </c>
      <c r="M1117" s="3" t="s">
        <v>290</v>
      </c>
      <c r="N1117" s="3">
        <v>17.420000000000002</v>
      </c>
      <c r="O1117">
        <v>0.19</v>
      </c>
      <c r="P1117">
        <v>8.9999999999999993E-3</v>
      </c>
    </row>
    <row r="1118" spans="1:16" x14ac:dyDescent="0.35">
      <c r="A1118" s="2">
        <v>1.1497999999999999</v>
      </c>
      <c r="B1118" s="2">
        <v>2</v>
      </c>
      <c r="C1118" s="2">
        <v>1</v>
      </c>
      <c r="D1118" s="2">
        <v>3</v>
      </c>
      <c r="E1118" s="2">
        <v>0</v>
      </c>
      <c r="F1118" s="2">
        <v>3</v>
      </c>
      <c r="G1118" s="3">
        <v>19</v>
      </c>
      <c r="H1118" s="2" t="s">
        <v>127</v>
      </c>
      <c r="I1118" s="2">
        <v>9</v>
      </c>
      <c r="J1118" s="6" t="s">
        <v>194</v>
      </c>
      <c r="K1118" s="2">
        <v>1</v>
      </c>
      <c r="L1118" s="2">
        <v>1</v>
      </c>
      <c r="M1118" s="3" t="s">
        <v>325</v>
      </c>
      <c r="N1118" s="2">
        <v>14.169</v>
      </c>
      <c r="O1118">
        <v>0.11</v>
      </c>
      <c r="P1118">
        <v>1.7999999999999999E-2</v>
      </c>
    </row>
    <row r="1119" spans="1:16" x14ac:dyDescent="0.35">
      <c r="A1119" s="2">
        <v>1.1497999999999999</v>
      </c>
      <c r="B1119" s="2">
        <v>2</v>
      </c>
      <c r="C1119" s="2">
        <v>1</v>
      </c>
      <c r="D1119" s="2">
        <v>3</v>
      </c>
      <c r="E1119" s="2">
        <v>0</v>
      </c>
      <c r="F1119" s="2">
        <v>3</v>
      </c>
      <c r="G1119" s="3">
        <v>19</v>
      </c>
      <c r="H1119" s="2" t="s">
        <v>127</v>
      </c>
      <c r="I1119" s="2">
        <v>9</v>
      </c>
      <c r="J1119" s="6" t="s">
        <v>194</v>
      </c>
      <c r="K1119" s="2">
        <v>2</v>
      </c>
      <c r="L1119" s="2">
        <v>1</v>
      </c>
      <c r="M1119" s="3" t="s">
        <v>325</v>
      </c>
      <c r="N1119" s="2">
        <v>14.169</v>
      </c>
      <c r="O1119">
        <v>0.11</v>
      </c>
      <c r="P1119">
        <v>1.7999999999999999E-2</v>
      </c>
    </row>
    <row r="1120" spans="1:16" x14ac:dyDescent="0.35">
      <c r="A1120" s="2">
        <v>1.1497999999999999</v>
      </c>
      <c r="B1120" s="2">
        <v>2</v>
      </c>
      <c r="C1120" s="2">
        <v>1</v>
      </c>
      <c r="D1120" s="2">
        <v>3</v>
      </c>
      <c r="E1120" s="2">
        <v>0</v>
      </c>
      <c r="F1120" s="2">
        <v>3</v>
      </c>
      <c r="G1120" s="3">
        <v>19</v>
      </c>
      <c r="H1120" s="2" t="s">
        <v>127</v>
      </c>
      <c r="I1120" s="2">
        <v>9</v>
      </c>
      <c r="J1120" s="6" t="s">
        <v>194</v>
      </c>
      <c r="K1120" s="2">
        <v>3</v>
      </c>
      <c r="L1120" s="2">
        <v>0</v>
      </c>
      <c r="M1120" s="3" t="s">
        <v>280</v>
      </c>
      <c r="N1120" s="2">
        <v>197.381</v>
      </c>
      <c r="O1120">
        <v>0.13</v>
      </c>
      <c r="P1120">
        <v>0.01</v>
      </c>
    </row>
    <row r="1121" spans="1:16" x14ac:dyDescent="0.35">
      <c r="A1121" s="2">
        <v>1.1497999999999999</v>
      </c>
      <c r="B1121" s="2">
        <v>2</v>
      </c>
      <c r="C1121" s="2">
        <v>1</v>
      </c>
      <c r="D1121" s="2">
        <v>3</v>
      </c>
      <c r="E1121" s="2">
        <v>0</v>
      </c>
      <c r="F1121" s="2">
        <v>3</v>
      </c>
      <c r="G1121" s="3">
        <v>19</v>
      </c>
      <c r="H1121" s="2" t="s">
        <v>127</v>
      </c>
      <c r="I1121" s="2">
        <v>9</v>
      </c>
      <c r="J1121" s="6" t="s">
        <v>194</v>
      </c>
      <c r="K1121" s="2">
        <v>4</v>
      </c>
      <c r="L1121" s="2">
        <v>0</v>
      </c>
      <c r="M1121" s="3" t="s">
        <v>340</v>
      </c>
      <c r="N1121" s="2">
        <v>314.47500000000002</v>
      </c>
      <c r="O1121">
        <v>0.7</v>
      </c>
      <c r="P1121">
        <v>3.3000000000000002E-2</v>
      </c>
    </row>
    <row r="1122" spans="1:16" x14ac:dyDescent="0.35">
      <c r="A1122" s="2">
        <v>1.1497999999999999</v>
      </c>
      <c r="B1122" s="2">
        <v>2</v>
      </c>
      <c r="C1122" s="2">
        <v>1</v>
      </c>
      <c r="D1122" s="2">
        <v>3</v>
      </c>
      <c r="E1122" s="2">
        <v>0</v>
      </c>
      <c r="F1122" s="2">
        <v>3</v>
      </c>
      <c r="G1122" s="3">
        <v>19</v>
      </c>
      <c r="H1122" s="2" t="s">
        <v>127</v>
      </c>
      <c r="I1122" s="2">
        <v>9</v>
      </c>
      <c r="J1122" s="6" t="s">
        <v>194</v>
      </c>
      <c r="K1122" s="2">
        <v>5</v>
      </c>
      <c r="L1122" s="2">
        <v>0</v>
      </c>
      <c r="M1122" s="3" t="s">
        <v>296</v>
      </c>
      <c r="N1122" s="2">
        <v>330.36700000000002</v>
      </c>
      <c r="O1122">
        <v>0.09</v>
      </c>
      <c r="P1122">
        <v>5.7000000000000002E-3</v>
      </c>
    </row>
    <row r="1123" spans="1:16" x14ac:dyDescent="0.35">
      <c r="A1123" s="2">
        <v>1.1497999999999999</v>
      </c>
      <c r="B1123" s="2">
        <v>2</v>
      </c>
      <c r="C1123" s="2">
        <v>1</v>
      </c>
      <c r="D1123" s="2">
        <v>3</v>
      </c>
      <c r="E1123" s="2">
        <v>0</v>
      </c>
      <c r="F1123" s="2">
        <v>3</v>
      </c>
      <c r="G1123" s="3">
        <v>19</v>
      </c>
      <c r="H1123" s="2" t="s">
        <v>127</v>
      </c>
      <c r="I1123" s="2">
        <v>9</v>
      </c>
      <c r="J1123" s="6" t="s">
        <v>194</v>
      </c>
      <c r="K1123" s="2">
        <v>6</v>
      </c>
      <c r="L1123" s="2">
        <v>0</v>
      </c>
      <c r="M1123" s="3" t="s">
        <v>292</v>
      </c>
      <c r="N1123" s="2">
        <v>289.33999999999997</v>
      </c>
      <c r="O1123">
        <v>0.12</v>
      </c>
      <c r="P1123">
        <v>3.3999999999999998E-3</v>
      </c>
    </row>
    <row r="1124" spans="1:16" x14ac:dyDescent="0.35">
      <c r="A1124" s="2">
        <v>1.1497999999999999</v>
      </c>
      <c r="B1124" s="2">
        <v>2</v>
      </c>
      <c r="C1124" s="2">
        <v>1</v>
      </c>
      <c r="D1124" s="2">
        <v>3</v>
      </c>
      <c r="E1124" s="2">
        <v>0</v>
      </c>
      <c r="F1124" s="2">
        <v>3</v>
      </c>
      <c r="G1124" s="3">
        <v>19</v>
      </c>
      <c r="H1124" s="3" t="s">
        <v>128</v>
      </c>
      <c r="I1124" s="3">
        <v>10</v>
      </c>
      <c r="J1124" s="7" t="s">
        <v>195</v>
      </c>
      <c r="K1124" s="3">
        <v>1</v>
      </c>
      <c r="L1124" s="3">
        <v>1</v>
      </c>
      <c r="M1124" s="3" t="s">
        <v>272</v>
      </c>
      <c r="N1124" s="3">
        <v>94.085999999999999</v>
      </c>
      <c r="O1124">
        <v>5.0000000000000001E-3</v>
      </c>
      <c r="P1124">
        <v>1.4E-2</v>
      </c>
    </row>
    <row r="1125" spans="1:16" x14ac:dyDescent="0.35">
      <c r="A1125" s="2">
        <v>1.1497999999999999</v>
      </c>
      <c r="B1125" s="2">
        <v>2</v>
      </c>
      <c r="C1125" s="2">
        <v>1</v>
      </c>
      <c r="D1125" s="2">
        <v>3</v>
      </c>
      <c r="E1125" s="2">
        <v>0</v>
      </c>
      <c r="F1125" s="2">
        <v>3</v>
      </c>
      <c r="G1125" s="3">
        <v>19</v>
      </c>
      <c r="H1125" s="3" t="s">
        <v>128</v>
      </c>
      <c r="I1125" s="3">
        <v>10</v>
      </c>
      <c r="J1125" s="7" t="s">
        <v>195</v>
      </c>
      <c r="K1125" s="3">
        <v>2</v>
      </c>
      <c r="L1125" s="3">
        <v>1</v>
      </c>
      <c r="M1125" s="3" t="s">
        <v>308</v>
      </c>
      <c r="N1125" s="3">
        <v>30.466999999999999</v>
      </c>
      <c r="O1125">
        <v>0.02</v>
      </c>
      <c r="P1125">
        <v>1.9E-2</v>
      </c>
    </row>
    <row r="1126" spans="1:16" x14ac:dyDescent="0.35">
      <c r="A1126" s="2">
        <v>1.1497999999999999</v>
      </c>
      <c r="B1126" s="2">
        <v>2</v>
      </c>
      <c r="C1126" s="2">
        <v>1</v>
      </c>
      <c r="D1126" s="2">
        <v>3</v>
      </c>
      <c r="E1126" s="2">
        <v>0</v>
      </c>
      <c r="F1126" s="2">
        <v>3</v>
      </c>
      <c r="G1126" s="3">
        <v>19</v>
      </c>
      <c r="H1126" s="3" t="s">
        <v>128</v>
      </c>
      <c r="I1126" s="3">
        <v>10</v>
      </c>
      <c r="J1126" s="7" t="s">
        <v>195</v>
      </c>
      <c r="K1126" s="3">
        <v>3</v>
      </c>
      <c r="L1126" s="3">
        <v>1</v>
      </c>
      <c r="M1126" s="3" t="s">
        <v>308</v>
      </c>
      <c r="N1126" s="3">
        <v>32.86</v>
      </c>
      <c r="O1126">
        <v>0.02</v>
      </c>
      <c r="P1126">
        <v>1.9E-2</v>
      </c>
    </row>
    <row r="1127" spans="1:16" x14ac:dyDescent="0.35">
      <c r="A1127" s="2">
        <v>1.1497999999999999</v>
      </c>
      <c r="B1127" s="2">
        <v>2</v>
      </c>
      <c r="C1127" s="2">
        <v>1</v>
      </c>
      <c r="D1127" s="2">
        <v>3</v>
      </c>
      <c r="E1127" s="2">
        <v>0</v>
      </c>
      <c r="F1127" s="2">
        <v>3</v>
      </c>
      <c r="G1127" s="3">
        <v>19</v>
      </c>
      <c r="H1127" s="3" t="s">
        <v>128</v>
      </c>
      <c r="I1127" s="3">
        <v>10</v>
      </c>
      <c r="J1127" s="7" t="s">
        <v>195</v>
      </c>
      <c r="K1127" s="3">
        <v>4</v>
      </c>
      <c r="L1127" s="3">
        <v>1</v>
      </c>
      <c r="M1127" s="3" t="s">
        <v>308</v>
      </c>
      <c r="N1127" s="3">
        <v>30.466999999999999</v>
      </c>
      <c r="O1127">
        <v>0.02</v>
      </c>
      <c r="P1127">
        <v>1.9E-2</v>
      </c>
    </row>
    <row r="1128" spans="1:16" x14ac:dyDescent="0.35">
      <c r="A1128" s="2">
        <v>1.1497999999999999</v>
      </c>
      <c r="B1128" s="2">
        <v>2</v>
      </c>
      <c r="C1128" s="2">
        <v>1</v>
      </c>
      <c r="D1128" s="2">
        <v>3</v>
      </c>
      <c r="E1128" s="2">
        <v>0</v>
      </c>
      <c r="F1128" s="2">
        <v>3</v>
      </c>
      <c r="G1128" s="3">
        <v>19</v>
      </c>
      <c r="H1128" s="3" t="s">
        <v>128</v>
      </c>
      <c r="I1128" s="3">
        <v>10</v>
      </c>
      <c r="J1128" s="7" t="s">
        <v>195</v>
      </c>
      <c r="K1128" s="3">
        <v>5</v>
      </c>
      <c r="L1128" s="3">
        <v>1</v>
      </c>
      <c r="M1128" s="3" t="s">
        <v>308</v>
      </c>
      <c r="N1128" s="3">
        <v>81.716999999999999</v>
      </c>
      <c r="O1128">
        <v>0.02</v>
      </c>
      <c r="P1128">
        <v>1.9E-2</v>
      </c>
    </row>
    <row r="1129" spans="1:16" x14ac:dyDescent="0.35">
      <c r="A1129" s="2">
        <v>1.1497999999999999</v>
      </c>
      <c r="B1129" s="2">
        <v>2</v>
      </c>
      <c r="C1129" s="2">
        <v>1</v>
      </c>
      <c r="D1129" s="2">
        <v>3</v>
      </c>
      <c r="E1129" s="2">
        <v>0</v>
      </c>
      <c r="F1129" s="2">
        <v>3</v>
      </c>
      <c r="G1129" s="3">
        <v>19</v>
      </c>
      <c r="H1129" s="3" t="s">
        <v>128</v>
      </c>
      <c r="I1129" s="3">
        <v>10</v>
      </c>
      <c r="J1129" s="7" t="s">
        <v>195</v>
      </c>
      <c r="K1129" s="3">
        <v>6</v>
      </c>
      <c r="L1129" s="3">
        <v>0</v>
      </c>
      <c r="M1129" s="3" t="s">
        <v>310</v>
      </c>
      <c r="N1129" s="3">
        <v>257.27199999999999</v>
      </c>
      <c r="O1129">
        <v>0.05</v>
      </c>
      <c r="P1129">
        <v>2.4E-2</v>
      </c>
    </row>
    <row r="1130" spans="1:16" x14ac:dyDescent="0.35">
      <c r="A1130" s="2">
        <v>1.1497999999999999</v>
      </c>
      <c r="B1130" s="2">
        <v>2</v>
      </c>
      <c r="C1130" s="2">
        <v>1</v>
      </c>
      <c r="D1130" s="2">
        <v>4</v>
      </c>
      <c r="E1130" s="2">
        <v>1</v>
      </c>
      <c r="F1130" s="2">
        <v>2</v>
      </c>
      <c r="G1130" s="2">
        <v>20</v>
      </c>
      <c r="H1130" s="2" t="s">
        <v>119</v>
      </c>
      <c r="I1130" s="2">
        <v>1</v>
      </c>
      <c r="J1130" s="6" t="s">
        <v>51</v>
      </c>
      <c r="K1130" s="2">
        <v>1</v>
      </c>
      <c r="L1130" s="2">
        <v>1</v>
      </c>
      <c r="M1130" s="3" t="s">
        <v>267</v>
      </c>
      <c r="N1130" s="2">
        <v>27.18</v>
      </c>
      <c r="O1130">
        <v>1.02</v>
      </c>
      <c r="P1130">
        <v>3.0000000000000001E-3</v>
      </c>
    </row>
    <row r="1131" spans="1:16" x14ac:dyDescent="0.35">
      <c r="A1131" s="2">
        <v>1.1497999999999999</v>
      </c>
      <c r="B1131" s="2">
        <v>2</v>
      </c>
      <c r="C1131" s="2">
        <v>1</v>
      </c>
      <c r="D1131" s="2">
        <v>4</v>
      </c>
      <c r="E1131" s="2">
        <v>1</v>
      </c>
      <c r="F1131" s="2">
        <v>2</v>
      </c>
      <c r="G1131" s="2">
        <v>20</v>
      </c>
      <c r="H1131" s="2" t="s">
        <v>119</v>
      </c>
      <c r="I1131" s="2">
        <v>1</v>
      </c>
      <c r="J1131" s="6" t="s">
        <v>51</v>
      </c>
      <c r="K1131" s="2">
        <v>2</v>
      </c>
      <c r="L1131" s="2">
        <v>1</v>
      </c>
      <c r="M1131" s="3" t="s">
        <v>267</v>
      </c>
      <c r="N1131" s="2">
        <v>27.18</v>
      </c>
      <c r="O1131">
        <v>1.02</v>
      </c>
      <c r="P1131">
        <v>3.0000000000000001E-3</v>
      </c>
    </row>
    <row r="1132" spans="1:16" x14ac:dyDescent="0.35">
      <c r="A1132" s="2">
        <v>1.1497999999999999</v>
      </c>
      <c r="B1132" s="2">
        <v>2</v>
      </c>
      <c r="C1132" s="2">
        <v>1</v>
      </c>
      <c r="D1132" s="2">
        <v>4</v>
      </c>
      <c r="E1132" s="2">
        <v>1</v>
      </c>
      <c r="F1132" s="2">
        <v>2</v>
      </c>
      <c r="G1132" s="2">
        <v>20</v>
      </c>
      <c r="H1132" s="2" t="s">
        <v>119</v>
      </c>
      <c r="I1132" s="2">
        <v>1</v>
      </c>
      <c r="J1132" s="6" t="s">
        <v>51</v>
      </c>
      <c r="K1132" s="2">
        <v>3</v>
      </c>
      <c r="L1132" s="2">
        <v>1</v>
      </c>
      <c r="M1132" s="3" t="s">
        <v>267</v>
      </c>
      <c r="N1132" s="2">
        <v>49.715000000000003</v>
      </c>
      <c r="O1132">
        <v>1.02</v>
      </c>
      <c r="P1132">
        <v>3.0000000000000001E-3</v>
      </c>
    </row>
    <row r="1133" spans="1:16" x14ac:dyDescent="0.35">
      <c r="A1133" s="2">
        <v>1.1497999999999999</v>
      </c>
      <c r="B1133" s="2">
        <v>2</v>
      </c>
      <c r="C1133" s="2">
        <v>1</v>
      </c>
      <c r="D1133" s="2">
        <v>4</v>
      </c>
      <c r="E1133" s="2">
        <v>1</v>
      </c>
      <c r="F1133" s="2">
        <v>2</v>
      </c>
      <c r="G1133" s="2">
        <v>20</v>
      </c>
      <c r="H1133" s="2" t="s">
        <v>119</v>
      </c>
      <c r="I1133" s="2">
        <v>1</v>
      </c>
      <c r="J1133" s="6" t="s">
        <v>51</v>
      </c>
      <c r="K1133" s="2">
        <v>4</v>
      </c>
      <c r="L1133" s="2">
        <v>1</v>
      </c>
      <c r="M1133" s="3" t="s">
        <v>323</v>
      </c>
      <c r="N1133" s="2">
        <v>24.065999999999999</v>
      </c>
      <c r="O1133">
        <v>0.41</v>
      </c>
      <c r="P1133">
        <v>3.5999999999999997E-2</v>
      </c>
    </row>
    <row r="1134" spans="1:16" x14ac:dyDescent="0.35">
      <c r="A1134" s="2">
        <v>1.1497999999999999</v>
      </c>
      <c r="B1134" s="2">
        <v>2</v>
      </c>
      <c r="C1134" s="2">
        <v>1</v>
      </c>
      <c r="D1134" s="2">
        <v>4</v>
      </c>
      <c r="E1134" s="2">
        <v>1</v>
      </c>
      <c r="F1134" s="2">
        <v>2</v>
      </c>
      <c r="G1134" s="2">
        <v>20</v>
      </c>
      <c r="H1134" s="2" t="s">
        <v>119</v>
      </c>
      <c r="I1134" s="2">
        <v>1</v>
      </c>
      <c r="J1134" s="6" t="s">
        <v>51</v>
      </c>
      <c r="K1134" s="2">
        <v>5</v>
      </c>
      <c r="L1134" s="2">
        <v>1</v>
      </c>
      <c r="M1134" s="3" t="s">
        <v>323</v>
      </c>
      <c r="N1134" s="2">
        <v>24.065999999999999</v>
      </c>
      <c r="O1134">
        <v>0.41</v>
      </c>
      <c r="P1134">
        <v>3.5999999999999997E-2</v>
      </c>
    </row>
    <row r="1135" spans="1:16" x14ac:dyDescent="0.35">
      <c r="A1135" s="2">
        <v>1.1497999999999999</v>
      </c>
      <c r="B1135" s="2">
        <v>2</v>
      </c>
      <c r="C1135" s="2">
        <v>1</v>
      </c>
      <c r="D1135" s="2">
        <v>4</v>
      </c>
      <c r="E1135" s="2">
        <v>1</v>
      </c>
      <c r="F1135" s="2">
        <v>2</v>
      </c>
      <c r="G1135" s="2">
        <v>20</v>
      </c>
      <c r="H1135" s="2" t="s">
        <v>119</v>
      </c>
      <c r="I1135" s="2">
        <v>1</v>
      </c>
      <c r="J1135" s="6" t="s">
        <v>51</v>
      </c>
      <c r="K1135" s="2">
        <v>6</v>
      </c>
      <c r="L1135" s="2">
        <v>0</v>
      </c>
      <c r="M1135" s="3" t="s">
        <v>322</v>
      </c>
      <c r="N1135" s="2">
        <v>443.601</v>
      </c>
      <c r="O1135">
        <v>6.3E-2</v>
      </c>
      <c r="P1135">
        <v>4.0000000000000001E-3</v>
      </c>
    </row>
    <row r="1136" spans="1:16" x14ac:dyDescent="0.35">
      <c r="A1136" s="2">
        <v>1.1497999999999999</v>
      </c>
      <c r="B1136" s="2">
        <v>2</v>
      </c>
      <c r="C1136" s="2">
        <v>1</v>
      </c>
      <c r="D1136" s="2">
        <v>4</v>
      </c>
      <c r="E1136" s="2">
        <v>1</v>
      </c>
      <c r="F1136" s="2">
        <v>2</v>
      </c>
      <c r="G1136" s="2">
        <v>20</v>
      </c>
      <c r="H1136" s="3" t="s">
        <v>120</v>
      </c>
      <c r="I1136" s="3">
        <v>2</v>
      </c>
      <c r="J1136" s="7" t="s">
        <v>196</v>
      </c>
      <c r="K1136" s="3">
        <v>1</v>
      </c>
      <c r="L1136" s="3">
        <v>1</v>
      </c>
      <c r="M1136" s="3" t="s">
        <v>292</v>
      </c>
      <c r="N1136" s="3">
        <v>33.043999999999997</v>
      </c>
      <c r="O1136">
        <v>0.12</v>
      </c>
      <c r="P1136">
        <v>3.3999999999999998E-3</v>
      </c>
    </row>
    <row r="1137" spans="1:16" x14ac:dyDescent="0.35">
      <c r="A1137" s="2">
        <v>1.1497999999999999</v>
      </c>
      <c r="B1137" s="2">
        <v>2</v>
      </c>
      <c r="C1137" s="2">
        <v>1</v>
      </c>
      <c r="D1137" s="2">
        <v>4</v>
      </c>
      <c r="E1137" s="2">
        <v>1</v>
      </c>
      <c r="F1137" s="2">
        <v>2</v>
      </c>
      <c r="G1137" s="2">
        <v>20</v>
      </c>
      <c r="H1137" s="3" t="s">
        <v>120</v>
      </c>
      <c r="I1137" s="3">
        <v>2</v>
      </c>
      <c r="J1137" s="7" t="s">
        <v>196</v>
      </c>
      <c r="K1137" s="3">
        <v>2</v>
      </c>
      <c r="L1137" s="3">
        <v>1</v>
      </c>
      <c r="M1137" s="3" t="s">
        <v>284</v>
      </c>
      <c r="N1137" s="3">
        <v>33.043999999999997</v>
      </c>
      <c r="O1137">
        <v>0.11799999999999999</v>
      </c>
      <c r="P1137">
        <v>2E-3</v>
      </c>
    </row>
    <row r="1138" spans="1:16" x14ac:dyDescent="0.35">
      <c r="A1138" s="2">
        <v>1.1497999999999999</v>
      </c>
      <c r="B1138" s="2">
        <v>2</v>
      </c>
      <c r="C1138" s="2">
        <v>1</v>
      </c>
      <c r="D1138" s="2">
        <v>4</v>
      </c>
      <c r="E1138" s="2">
        <v>1</v>
      </c>
      <c r="F1138" s="2">
        <v>2</v>
      </c>
      <c r="G1138" s="2">
        <v>20</v>
      </c>
      <c r="H1138" s="3" t="s">
        <v>120</v>
      </c>
      <c r="I1138" s="3">
        <v>2</v>
      </c>
      <c r="J1138" s="7" t="s">
        <v>196</v>
      </c>
      <c r="K1138" s="3">
        <v>3</v>
      </c>
      <c r="L1138" s="3">
        <v>1</v>
      </c>
      <c r="M1138" s="3" t="s">
        <v>284</v>
      </c>
      <c r="N1138" s="3">
        <v>32.744</v>
      </c>
      <c r="O1138">
        <v>0.11799999999999999</v>
      </c>
      <c r="P1138">
        <v>2E-3</v>
      </c>
    </row>
    <row r="1139" spans="1:16" x14ac:dyDescent="0.35">
      <c r="A1139" s="2">
        <v>1.1497999999999999</v>
      </c>
      <c r="B1139" s="2">
        <v>2</v>
      </c>
      <c r="C1139" s="2">
        <v>1</v>
      </c>
      <c r="D1139" s="2">
        <v>4</v>
      </c>
      <c r="E1139" s="2">
        <v>1</v>
      </c>
      <c r="F1139" s="2">
        <v>2</v>
      </c>
      <c r="G1139" s="2">
        <v>20</v>
      </c>
      <c r="H1139" s="3" t="s">
        <v>120</v>
      </c>
      <c r="I1139" s="3">
        <v>2</v>
      </c>
      <c r="J1139" s="7" t="s">
        <v>196</v>
      </c>
      <c r="K1139" s="3">
        <v>4</v>
      </c>
      <c r="L1139" s="3">
        <v>1</v>
      </c>
      <c r="M1139" s="3" t="s">
        <v>320</v>
      </c>
      <c r="N1139" s="3">
        <v>32.744</v>
      </c>
      <c r="O1139">
        <v>9.2999999999999999E-2</v>
      </c>
      <c r="P1139">
        <v>1.9E-3</v>
      </c>
    </row>
    <row r="1140" spans="1:16" x14ac:dyDescent="0.35">
      <c r="A1140" s="2">
        <v>1.1497999999999999</v>
      </c>
      <c r="B1140" s="2">
        <v>2</v>
      </c>
      <c r="C1140" s="2">
        <v>1</v>
      </c>
      <c r="D1140" s="2">
        <v>4</v>
      </c>
      <c r="E1140" s="2">
        <v>1</v>
      </c>
      <c r="F1140" s="2">
        <v>2</v>
      </c>
      <c r="G1140" s="2">
        <v>20</v>
      </c>
      <c r="H1140" s="3" t="s">
        <v>120</v>
      </c>
      <c r="I1140" s="3">
        <v>2</v>
      </c>
      <c r="J1140" s="7" t="s">
        <v>196</v>
      </c>
      <c r="K1140" s="3">
        <v>5</v>
      </c>
      <c r="L1140" s="3">
        <v>1</v>
      </c>
      <c r="M1140" s="3" t="s">
        <v>320</v>
      </c>
      <c r="N1140" s="3">
        <v>42.484999999999999</v>
      </c>
      <c r="O1140">
        <v>9.2999999999999999E-2</v>
      </c>
      <c r="P1140">
        <v>1.9E-3</v>
      </c>
    </row>
    <row r="1141" spans="1:16" x14ac:dyDescent="0.35">
      <c r="A1141" s="2">
        <v>1.1497999999999999</v>
      </c>
      <c r="B1141" s="2">
        <v>2</v>
      </c>
      <c r="C1141" s="2">
        <v>1</v>
      </c>
      <c r="D1141" s="2">
        <v>4</v>
      </c>
      <c r="E1141" s="2">
        <v>1</v>
      </c>
      <c r="F1141" s="2">
        <v>2</v>
      </c>
      <c r="G1141" s="2">
        <v>20</v>
      </c>
      <c r="H1141" s="3" t="s">
        <v>120</v>
      </c>
      <c r="I1141" s="3">
        <v>2</v>
      </c>
      <c r="J1141" s="7" t="s">
        <v>196</v>
      </c>
      <c r="K1141" s="3">
        <v>6</v>
      </c>
      <c r="L1141" s="3">
        <v>1</v>
      </c>
      <c r="M1141" s="3" t="s">
        <v>320</v>
      </c>
      <c r="N1141" s="3">
        <v>47.4</v>
      </c>
      <c r="O1141">
        <v>9.2999999999999999E-2</v>
      </c>
      <c r="P1141">
        <v>1.9E-3</v>
      </c>
    </row>
    <row r="1142" spans="1:16" x14ac:dyDescent="0.35">
      <c r="A1142" s="2">
        <v>1.1497999999999999</v>
      </c>
      <c r="B1142" s="2">
        <v>2</v>
      </c>
      <c r="C1142" s="2">
        <v>1</v>
      </c>
      <c r="D1142" s="2">
        <v>4</v>
      </c>
      <c r="E1142" s="2">
        <v>1</v>
      </c>
      <c r="F1142" s="2">
        <v>2</v>
      </c>
      <c r="G1142" s="2">
        <v>20</v>
      </c>
      <c r="H1142" s="2" t="s">
        <v>121</v>
      </c>
      <c r="I1142" s="2">
        <v>3</v>
      </c>
      <c r="J1142" s="6" t="s">
        <v>52</v>
      </c>
      <c r="K1142" s="2">
        <v>1</v>
      </c>
      <c r="L1142" s="2">
        <v>1</v>
      </c>
      <c r="M1142" s="3" t="s">
        <v>272</v>
      </c>
      <c r="N1142" s="2">
        <v>30.565000000000001</v>
      </c>
      <c r="O1142">
        <v>5.0000000000000001E-3</v>
      </c>
      <c r="P1142">
        <v>1.4E-2</v>
      </c>
    </row>
    <row r="1143" spans="1:16" x14ac:dyDescent="0.35">
      <c r="A1143" s="2">
        <v>1.1497999999999999</v>
      </c>
      <c r="B1143" s="2">
        <v>2</v>
      </c>
      <c r="C1143" s="2">
        <v>1</v>
      </c>
      <c r="D1143" s="2">
        <v>4</v>
      </c>
      <c r="E1143" s="2">
        <v>1</v>
      </c>
      <c r="F1143" s="2">
        <v>2</v>
      </c>
      <c r="G1143" s="2">
        <v>20</v>
      </c>
      <c r="H1143" s="2" t="s">
        <v>121</v>
      </c>
      <c r="I1143" s="2">
        <v>3</v>
      </c>
      <c r="J1143" s="6" t="s">
        <v>52</v>
      </c>
      <c r="K1143" s="2">
        <v>2</v>
      </c>
      <c r="L1143" s="2">
        <v>1</v>
      </c>
      <c r="M1143" s="3" t="s">
        <v>333</v>
      </c>
      <c r="N1143" s="2">
        <v>30.565000000000001</v>
      </c>
      <c r="O1143">
        <v>0.12</v>
      </c>
      <c r="P1143">
        <v>3.1E-2</v>
      </c>
    </row>
    <row r="1144" spans="1:16" x14ac:dyDescent="0.35">
      <c r="A1144" s="2">
        <v>1.1497999999999999</v>
      </c>
      <c r="B1144" s="2">
        <v>2</v>
      </c>
      <c r="C1144" s="2">
        <v>1</v>
      </c>
      <c r="D1144" s="2">
        <v>4</v>
      </c>
      <c r="E1144" s="2">
        <v>1</v>
      </c>
      <c r="F1144" s="2">
        <v>2</v>
      </c>
      <c r="G1144" s="2">
        <v>20</v>
      </c>
      <c r="H1144" s="2" t="s">
        <v>121</v>
      </c>
      <c r="I1144" s="2">
        <v>3</v>
      </c>
      <c r="J1144" s="6" t="s">
        <v>52</v>
      </c>
      <c r="K1144" s="2">
        <v>3</v>
      </c>
      <c r="L1144" s="2">
        <v>1</v>
      </c>
      <c r="M1144" s="3" t="s">
        <v>363</v>
      </c>
      <c r="N1144" s="2">
        <v>87.971999999999994</v>
      </c>
      <c r="O1144">
        <v>0.7</v>
      </c>
      <c r="P1144">
        <v>0.02</v>
      </c>
    </row>
    <row r="1145" spans="1:16" x14ac:dyDescent="0.35">
      <c r="A1145" s="2">
        <v>1.1497999999999999</v>
      </c>
      <c r="B1145" s="2">
        <v>2</v>
      </c>
      <c r="C1145" s="2">
        <v>1</v>
      </c>
      <c r="D1145" s="2">
        <v>4</v>
      </c>
      <c r="E1145" s="2">
        <v>1</v>
      </c>
      <c r="F1145" s="2">
        <v>2</v>
      </c>
      <c r="G1145" s="2">
        <v>20</v>
      </c>
      <c r="H1145" s="2" t="s">
        <v>121</v>
      </c>
      <c r="I1145" s="2">
        <v>3</v>
      </c>
      <c r="J1145" s="6" t="s">
        <v>52</v>
      </c>
      <c r="K1145" s="2">
        <v>4</v>
      </c>
      <c r="L1145" s="2">
        <v>1</v>
      </c>
      <c r="M1145" s="3" t="s">
        <v>358</v>
      </c>
      <c r="N1145" s="2">
        <v>16.725999999999999</v>
      </c>
      <c r="O1145">
        <v>0.02</v>
      </c>
      <c r="P1145">
        <v>3.1E-2</v>
      </c>
    </row>
    <row r="1146" spans="1:16" x14ac:dyDescent="0.35">
      <c r="A1146" s="2">
        <v>1.1497999999999999</v>
      </c>
      <c r="B1146" s="2">
        <v>2</v>
      </c>
      <c r="C1146" s="2">
        <v>1</v>
      </c>
      <c r="D1146" s="2">
        <v>4</v>
      </c>
      <c r="E1146" s="2">
        <v>1</v>
      </c>
      <c r="F1146" s="2">
        <v>2</v>
      </c>
      <c r="G1146" s="2">
        <v>20</v>
      </c>
      <c r="H1146" s="2" t="s">
        <v>121</v>
      </c>
      <c r="I1146" s="2">
        <v>3</v>
      </c>
      <c r="J1146" s="6" t="s">
        <v>52</v>
      </c>
      <c r="K1146" s="2">
        <v>5</v>
      </c>
      <c r="L1146" s="2">
        <v>1</v>
      </c>
      <c r="M1146" s="3" t="s">
        <v>344</v>
      </c>
      <c r="N1146" s="2">
        <v>16.725999999999999</v>
      </c>
      <c r="O1146">
        <v>0.04</v>
      </c>
      <c r="P1146">
        <v>8.9999999999999993E-3</v>
      </c>
    </row>
    <row r="1147" spans="1:16" x14ac:dyDescent="0.35">
      <c r="A1147" s="2">
        <v>1.1497999999999999</v>
      </c>
      <c r="B1147" s="2">
        <v>2</v>
      </c>
      <c r="C1147" s="2">
        <v>1</v>
      </c>
      <c r="D1147" s="2">
        <v>4</v>
      </c>
      <c r="E1147" s="2">
        <v>1</v>
      </c>
      <c r="F1147" s="2">
        <v>2</v>
      </c>
      <c r="G1147" s="2">
        <v>20</v>
      </c>
      <c r="H1147" s="2" t="s">
        <v>121</v>
      </c>
      <c r="I1147" s="2">
        <v>3</v>
      </c>
      <c r="J1147" s="6" t="s">
        <v>52</v>
      </c>
      <c r="K1147" s="2">
        <v>6</v>
      </c>
      <c r="L1147" s="2">
        <v>0</v>
      </c>
      <c r="M1147" s="3" t="s">
        <v>344</v>
      </c>
      <c r="N1147" s="2">
        <v>584.92499999999995</v>
      </c>
      <c r="O1147">
        <v>0.04</v>
      </c>
      <c r="P1147">
        <v>8.9999999999999993E-3</v>
      </c>
    </row>
    <row r="1148" spans="1:16" x14ac:dyDescent="0.35">
      <c r="A1148" s="2">
        <v>1.1497999999999999</v>
      </c>
      <c r="B1148" s="2">
        <v>2</v>
      </c>
      <c r="C1148" s="2">
        <v>1</v>
      </c>
      <c r="D1148" s="2">
        <v>4</v>
      </c>
      <c r="E1148" s="2">
        <v>1</v>
      </c>
      <c r="F1148" s="2">
        <v>2</v>
      </c>
      <c r="G1148" s="2">
        <v>20</v>
      </c>
      <c r="H1148" s="3" t="s">
        <v>122</v>
      </c>
      <c r="I1148" s="3">
        <v>4</v>
      </c>
      <c r="J1148" s="7" t="s">
        <v>197</v>
      </c>
      <c r="K1148" s="3">
        <v>1</v>
      </c>
      <c r="L1148" s="3">
        <v>0</v>
      </c>
      <c r="M1148" s="3" t="s">
        <v>310</v>
      </c>
      <c r="N1148" s="3">
        <v>325.55799999999999</v>
      </c>
      <c r="O1148">
        <v>0.05</v>
      </c>
      <c r="P1148">
        <v>2.4E-2</v>
      </c>
    </row>
    <row r="1149" spans="1:16" x14ac:dyDescent="0.35">
      <c r="A1149" s="2">
        <v>1.1497999999999999</v>
      </c>
      <c r="B1149" s="2">
        <v>2</v>
      </c>
      <c r="C1149" s="2">
        <v>1</v>
      </c>
      <c r="D1149" s="2">
        <v>4</v>
      </c>
      <c r="E1149" s="2">
        <v>1</v>
      </c>
      <c r="F1149" s="2">
        <v>2</v>
      </c>
      <c r="G1149" s="2">
        <v>20</v>
      </c>
      <c r="H1149" s="3" t="s">
        <v>122</v>
      </c>
      <c r="I1149" s="3">
        <v>4</v>
      </c>
      <c r="J1149" s="7" t="s">
        <v>197</v>
      </c>
      <c r="K1149" s="3">
        <v>2</v>
      </c>
      <c r="L1149" s="3">
        <v>1</v>
      </c>
      <c r="M1149" s="3" t="s">
        <v>280</v>
      </c>
      <c r="N1149" s="3">
        <v>156.96299999999999</v>
      </c>
      <c r="O1149">
        <v>0.13</v>
      </c>
      <c r="P1149">
        <v>0.01</v>
      </c>
    </row>
    <row r="1150" spans="1:16" x14ac:dyDescent="0.35">
      <c r="A1150" s="2">
        <v>1.1497999999999999</v>
      </c>
      <c r="B1150" s="2">
        <v>2</v>
      </c>
      <c r="C1150" s="2">
        <v>1</v>
      </c>
      <c r="D1150" s="2">
        <v>4</v>
      </c>
      <c r="E1150" s="2">
        <v>1</v>
      </c>
      <c r="F1150" s="2">
        <v>2</v>
      </c>
      <c r="G1150" s="2">
        <v>20</v>
      </c>
      <c r="H1150" s="3" t="s">
        <v>122</v>
      </c>
      <c r="I1150" s="3">
        <v>4</v>
      </c>
      <c r="J1150" s="7" t="s">
        <v>197</v>
      </c>
      <c r="K1150" s="3">
        <v>3</v>
      </c>
      <c r="L1150" s="3">
        <v>1</v>
      </c>
      <c r="M1150" s="3" t="s">
        <v>290</v>
      </c>
      <c r="N1150" s="3">
        <v>86.7</v>
      </c>
      <c r="O1150">
        <v>0.19</v>
      </c>
      <c r="P1150">
        <v>8.9999999999999993E-3</v>
      </c>
    </row>
    <row r="1151" spans="1:16" x14ac:dyDescent="0.35">
      <c r="A1151" s="2">
        <v>1.1497999999999999</v>
      </c>
      <c r="B1151" s="2">
        <v>2</v>
      </c>
      <c r="C1151" s="2">
        <v>1</v>
      </c>
      <c r="D1151" s="2">
        <v>4</v>
      </c>
      <c r="E1151" s="2">
        <v>1</v>
      </c>
      <c r="F1151" s="2">
        <v>2</v>
      </c>
      <c r="G1151" s="2">
        <v>20</v>
      </c>
      <c r="H1151" s="3" t="s">
        <v>122</v>
      </c>
      <c r="I1151" s="3">
        <v>4</v>
      </c>
      <c r="J1151" s="7" t="s">
        <v>197</v>
      </c>
      <c r="K1151" s="3">
        <v>4</v>
      </c>
      <c r="L1151" s="3">
        <v>1</v>
      </c>
      <c r="M1151" s="3" t="s">
        <v>274</v>
      </c>
      <c r="N1151" s="3">
        <v>86.7</v>
      </c>
      <c r="O1151">
        <v>0.13</v>
      </c>
      <c r="P1151">
        <v>5.4000000000000003E-3</v>
      </c>
    </row>
    <row r="1152" spans="1:16" x14ac:dyDescent="0.35">
      <c r="A1152" s="2">
        <v>1.1497999999999999</v>
      </c>
      <c r="B1152" s="2">
        <v>2</v>
      </c>
      <c r="C1152" s="2">
        <v>1</v>
      </c>
      <c r="D1152" s="2">
        <v>4</v>
      </c>
      <c r="E1152" s="2">
        <v>1</v>
      </c>
      <c r="F1152" s="2">
        <v>2</v>
      </c>
      <c r="G1152" s="2">
        <v>20</v>
      </c>
      <c r="H1152" s="3" t="s">
        <v>122</v>
      </c>
      <c r="I1152" s="3">
        <v>4</v>
      </c>
      <c r="J1152" s="7" t="s">
        <v>197</v>
      </c>
      <c r="K1152" s="3">
        <v>5</v>
      </c>
      <c r="L1152" s="3">
        <v>1</v>
      </c>
      <c r="M1152" s="3" t="s">
        <v>274</v>
      </c>
      <c r="N1152" s="3">
        <v>50.997999999999998</v>
      </c>
      <c r="O1152">
        <v>0.13</v>
      </c>
      <c r="P1152">
        <v>5.4000000000000003E-3</v>
      </c>
    </row>
    <row r="1153" spans="1:16" x14ac:dyDescent="0.35">
      <c r="A1153" s="2">
        <v>1.1497999999999999</v>
      </c>
      <c r="B1153" s="2">
        <v>2</v>
      </c>
      <c r="C1153" s="2">
        <v>1</v>
      </c>
      <c r="D1153" s="2">
        <v>4</v>
      </c>
      <c r="E1153" s="2">
        <v>1</v>
      </c>
      <c r="F1153" s="2">
        <v>2</v>
      </c>
      <c r="G1153" s="2">
        <v>20</v>
      </c>
      <c r="H1153" s="3" t="s">
        <v>122</v>
      </c>
      <c r="I1153" s="3">
        <v>4</v>
      </c>
      <c r="J1153" s="7" t="s">
        <v>197</v>
      </c>
      <c r="K1153" s="3">
        <v>6</v>
      </c>
      <c r="L1153" s="3">
        <v>1</v>
      </c>
      <c r="M1153" s="3" t="s">
        <v>270</v>
      </c>
      <c r="N1153" s="3">
        <v>50.997999999999998</v>
      </c>
      <c r="O1153">
        <v>0.16600000000000001</v>
      </c>
      <c r="P1153">
        <v>4.0000000000000001E-3</v>
      </c>
    </row>
    <row r="1154" spans="1:16" x14ac:dyDescent="0.35">
      <c r="A1154" s="2">
        <v>1.1497999999999999</v>
      </c>
      <c r="B1154" s="2">
        <v>2</v>
      </c>
      <c r="C1154" s="2">
        <v>1</v>
      </c>
      <c r="D1154" s="2">
        <v>4</v>
      </c>
      <c r="E1154" s="2">
        <v>1</v>
      </c>
      <c r="F1154" s="2">
        <v>2</v>
      </c>
      <c r="G1154" s="2">
        <v>20</v>
      </c>
      <c r="H1154" s="2" t="s">
        <v>123</v>
      </c>
      <c r="I1154" s="2">
        <v>5</v>
      </c>
      <c r="J1154" s="6" t="s">
        <v>53</v>
      </c>
      <c r="K1154" s="2">
        <v>1</v>
      </c>
      <c r="L1154" s="2">
        <v>1</v>
      </c>
      <c r="M1154" s="3" t="s">
        <v>336</v>
      </c>
      <c r="N1154" s="2">
        <v>80.328999999999994</v>
      </c>
      <c r="O1154">
        <v>0.06</v>
      </c>
      <c r="P1154">
        <v>5.0000000000000001E-3</v>
      </c>
    </row>
    <row r="1155" spans="1:16" x14ac:dyDescent="0.35">
      <c r="A1155" s="2">
        <v>1.1497999999999999</v>
      </c>
      <c r="B1155" s="2">
        <v>2</v>
      </c>
      <c r="C1155" s="2">
        <v>1</v>
      </c>
      <c r="D1155" s="2">
        <v>4</v>
      </c>
      <c r="E1155" s="2">
        <v>1</v>
      </c>
      <c r="F1155" s="2">
        <v>2</v>
      </c>
      <c r="G1155" s="2">
        <v>20</v>
      </c>
      <c r="H1155" s="2" t="s">
        <v>123</v>
      </c>
      <c r="I1155" s="2">
        <v>5</v>
      </c>
      <c r="J1155" s="6" t="s">
        <v>53</v>
      </c>
      <c r="K1155" s="2">
        <v>2</v>
      </c>
      <c r="L1155" s="2">
        <v>1</v>
      </c>
      <c r="M1155" s="3" t="s">
        <v>312</v>
      </c>
      <c r="N1155" s="2">
        <v>66.247</v>
      </c>
      <c r="O1155">
        <v>0.19</v>
      </c>
      <c r="P1155">
        <v>1.7999999999999999E-2</v>
      </c>
    </row>
    <row r="1156" spans="1:16" x14ac:dyDescent="0.35">
      <c r="A1156" s="2">
        <v>1.1497999999999999</v>
      </c>
      <c r="B1156" s="2">
        <v>2</v>
      </c>
      <c r="C1156" s="2">
        <v>1</v>
      </c>
      <c r="D1156" s="2">
        <v>4</v>
      </c>
      <c r="E1156" s="2">
        <v>1</v>
      </c>
      <c r="F1156" s="2">
        <v>2</v>
      </c>
      <c r="G1156" s="2">
        <v>20</v>
      </c>
      <c r="H1156" s="2" t="s">
        <v>123</v>
      </c>
      <c r="I1156" s="2">
        <v>5</v>
      </c>
      <c r="J1156" s="6" t="s">
        <v>53</v>
      </c>
      <c r="K1156" s="2">
        <v>3</v>
      </c>
      <c r="L1156" s="2">
        <v>1</v>
      </c>
      <c r="M1156" s="3" t="s">
        <v>357</v>
      </c>
      <c r="N1156" s="2">
        <v>58.652000000000001</v>
      </c>
      <c r="O1156">
        <v>0.11</v>
      </c>
      <c r="P1156">
        <v>6.0000000000000001E-3</v>
      </c>
    </row>
    <row r="1157" spans="1:16" x14ac:dyDescent="0.35">
      <c r="A1157" s="2">
        <v>1.1497999999999999</v>
      </c>
      <c r="B1157" s="2">
        <v>2</v>
      </c>
      <c r="C1157" s="2">
        <v>1</v>
      </c>
      <c r="D1157" s="2">
        <v>4</v>
      </c>
      <c r="E1157" s="2">
        <v>1</v>
      </c>
      <c r="F1157" s="2">
        <v>2</v>
      </c>
      <c r="G1157" s="2">
        <v>20</v>
      </c>
      <c r="H1157" s="2" t="s">
        <v>123</v>
      </c>
      <c r="I1157" s="2">
        <v>5</v>
      </c>
      <c r="J1157" s="6" t="s">
        <v>53</v>
      </c>
      <c r="K1157" s="2">
        <v>4</v>
      </c>
      <c r="L1157" s="2">
        <v>1</v>
      </c>
      <c r="M1157" s="3" t="s">
        <v>339</v>
      </c>
      <c r="N1157" s="2">
        <v>58.652000000000001</v>
      </c>
      <c r="O1157">
        <v>0.17</v>
      </c>
      <c r="P1157">
        <v>1.7999999999999999E-2</v>
      </c>
    </row>
    <row r="1158" spans="1:16" x14ac:dyDescent="0.35">
      <c r="A1158" s="2">
        <v>1.1497999999999999</v>
      </c>
      <c r="B1158" s="2">
        <v>2</v>
      </c>
      <c r="C1158" s="2">
        <v>1</v>
      </c>
      <c r="D1158" s="2">
        <v>4</v>
      </c>
      <c r="E1158" s="2">
        <v>1</v>
      </c>
      <c r="F1158" s="2">
        <v>2</v>
      </c>
      <c r="G1158" s="2">
        <v>20</v>
      </c>
      <c r="H1158" s="2" t="s">
        <v>123</v>
      </c>
      <c r="I1158" s="2">
        <v>5</v>
      </c>
      <c r="J1158" s="6" t="s">
        <v>53</v>
      </c>
      <c r="K1158" s="2">
        <v>5</v>
      </c>
      <c r="L1158" s="2">
        <v>1</v>
      </c>
      <c r="M1158" s="3" t="s">
        <v>320</v>
      </c>
      <c r="N1158" s="2">
        <v>20.523</v>
      </c>
      <c r="O1158">
        <v>9.2999999999999999E-2</v>
      </c>
      <c r="P1158">
        <v>1.9E-3</v>
      </c>
    </row>
    <row r="1159" spans="1:16" x14ac:dyDescent="0.35">
      <c r="A1159" s="2">
        <v>1.1497999999999999</v>
      </c>
      <c r="B1159" s="2">
        <v>2</v>
      </c>
      <c r="C1159" s="2">
        <v>1</v>
      </c>
      <c r="D1159" s="2">
        <v>4</v>
      </c>
      <c r="E1159" s="2">
        <v>1</v>
      </c>
      <c r="F1159" s="2">
        <v>2</v>
      </c>
      <c r="G1159" s="2">
        <v>20</v>
      </c>
      <c r="H1159" s="2" t="s">
        <v>123</v>
      </c>
      <c r="I1159" s="2">
        <v>5</v>
      </c>
      <c r="J1159" s="6" t="s">
        <v>53</v>
      </c>
      <c r="K1159" s="2">
        <v>6</v>
      </c>
      <c r="L1159" s="2">
        <v>1</v>
      </c>
      <c r="M1159" s="3" t="s">
        <v>320</v>
      </c>
      <c r="N1159" s="2">
        <v>20.523</v>
      </c>
      <c r="O1159">
        <v>9.2999999999999999E-2</v>
      </c>
      <c r="P1159">
        <v>1.9E-3</v>
      </c>
    </row>
    <row r="1160" spans="1:16" x14ac:dyDescent="0.35">
      <c r="A1160" s="2">
        <v>1.1497999999999999</v>
      </c>
      <c r="B1160" s="2">
        <v>2</v>
      </c>
      <c r="C1160" s="2">
        <v>1</v>
      </c>
      <c r="D1160" s="2">
        <v>4</v>
      </c>
      <c r="E1160" s="2">
        <v>1</v>
      </c>
      <c r="F1160" s="2">
        <v>2</v>
      </c>
      <c r="G1160" s="2">
        <v>20</v>
      </c>
      <c r="H1160" s="3" t="s">
        <v>124</v>
      </c>
      <c r="I1160" s="3">
        <v>6</v>
      </c>
      <c r="J1160" s="7" t="s">
        <v>198</v>
      </c>
      <c r="K1160" s="3">
        <v>1</v>
      </c>
      <c r="L1160" s="3">
        <v>1</v>
      </c>
      <c r="M1160" s="3" t="s">
        <v>331</v>
      </c>
      <c r="N1160" s="3">
        <v>149.66900000000001</v>
      </c>
      <c r="O1160">
        <v>0.01</v>
      </c>
      <c r="P1160">
        <v>1.2999999999999999E-2</v>
      </c>
    </row>
    <row r="1161" spans="1:16" x14ac:dyDescent="0.35">
      <c r="A1161" s="2">
        <v>1.1497999999999999</v>
      </c>
      <c r="B1161" s="2">
        <v>2</v>
      </c>
      <c r="C1161" s="2">
        <v>1</v>
      </c>
      <c r="D1161" s="2">
        <v>4</v>
      </c>
      <c r="E1161" s="2">
        <v>1</v>
      </c>
      <c r="F1161" s="2">
        <v>2</v>
      </c>
      <c r="G1161" s="2">
        <v>20</v>
      </c>
      <c r="H1161" s="3" t="s">
        <v>124</v>
      </c>
      <c r="I1161" s="3">
        <v>6</v>
      </c>
      <c r="J1161" s="7" t="s">
        <v>198</v>
      </c>
      <c r="K1161" s="3">
        <v>2</v>
      </c>
      <c r="L1161" s="3">
        <v>1</v>
      </c>
      <c r="M1161" s="3" t="s">
        <v>272</v>
      </c>
      <c r="N1161" s="3">
        <v>149.66900000000001</v>
      </c>
      <c r="O1161">
        <v>5.0000000000000001E-3</v>
      </c>
      <c r="P1161">
        <v>1.4E-2</v>
      </c>
    </row>
    <row r="1162" spans="1:16" x14ac:dyDescent="0.35">
      <c r="A1162" s="2">
        <v>1.1497999999999999</v>
      </c>
      <c r="B1162" s="2">
        <v>2</v>
      </c>
      <c r="C1162" s="2">
        <v>1</v>
      </c>
      <c r="D1162" s="2">
        <v>4</v>
      </c>
      <c r="E1162" s="2">
        <v>1</v>
      </c>
      <c r="F1162" s="2">
        <v>2</v>
      </c>
      <c r="G1162" s="2">
        <v>20</v>
      </c>
      <c r="H1162" s="3" t="s">
        <v>124</v>
      </c>
      <c r="I1162" s="3">
        <v>6</v>
      </c>
      <c r="J1162" s="7" t="s">
        <v>198</v>
      </c>
      <c r="K1162" s="3">
        <v>3</v>
      </c>
      <c r="L1162" s="3">
        <v>0</v>
      </c>
      <c r="M1162" s="3" t="s">
        <v>321</v>
      </c>
      <c r="N1162" s="3">
        <v>212.58799999999999</v>
      </c>
      <c r="O1162">
        <v>3.3000000000000002E-2</v>
      </c>
      <c r="P1162">
        <v>9.1000000000000004E-3</v>
      </c>
    </row>
    <row r="1163" spans="1:16" x14ac:dyDescent="0.35">
      <c r="A1163" s="2">
        <v>1.1497999999999999</v>
      </c>
      <c r="B1163" s="2">
        <v>2</v>
      </c>
      <c r="C1163" s="2">
        <v>1</v>
      </c>
      <c r="D1163" s="2">
        <v>4</v>
      </c>
      <c r="E1163" s="2">
        <v>1</v>
      </c>
      <c r="F1163" s="2">
        <v>2</v>
      </c>
      <c r="G1163" s="2">
        <v>20</v>
      </c>
      <c r="H1163" s="3" t="s">
        <v>124</v>
      </c>
      <c r="I1163" s="3">
        <v>6</v>
      </c>
      <c r="J1163" s="7" t="s">
        <v>198</v>
      </c>
      <c r="K1163" s="3">
        <v>4</v>
      </c>
      <c r="L1163" s="3">
        <v>1</v>
      </c>
      <c r="M1163" s="3" t="s">
        <v>283</v>
      </c>
      <c r="N1163" s="3">
        <v>41.892000000000003</v>
      </c>
      <c r="O1163">
        <v>0.09</v>
      </c>
      <c r="P1163">
        <v>4.0000000000000001E-3</v>
      </c>
    </row>
    <row r="1164" spans="1:16" x14ac:dyDescent="0.35">
      <c r="A1164" s="2">
        <v>1.1497999999999999</v>
      </c>
      <c r="B1164" s="2">
        <v>2</v>
      </c>
      <c r="C1164" s="2">
        <v>1</v>
      </c>
      <c r="D1164" s="2">
        <v>4</v>
      </c>
      <c r="E1164" s="2">
        <v>1</v>
      </c>
      <c r="F1164" s="2">
        <v>2</v>
      </c>
      <c r="G1164" s="2">
        <v>20</v>
      </c>
      <c r="H1164" s="3" t="s">
        <v>124</v>
      </c>
      <c r="I1164" s="3">
        <v>6</v>
      </c>
      <c r="J1164" s="7" t="s">
        <v>198</v>
      </c>
      <c r="K1164" s="3">
        <v>5</v>
      </c>
      <c r="L1164" s="3">
        <v>1</v>
      </c>
      <c r="M1164" s="3" t="s">
        <v>307</v>
      </c>
      <c r="N1164" s="3">
        <v>41.892000000000003</v>
      </c>
      <c r="O1164">
        <v>0.13</v>
      </c>
      <c r="P1164">
        <v>2.0999999999999999E-3</v>
      </c>
    </row>
    <row r="1165" spans="1:16" x14ac:dyDescent="0.35">
      <c r="A1165" s="2">
        <v>1.1497999999999999</v>
      </c>
      <c r="B1165" s="2">
        <v>2</v>
      </c>
      <c r="C1165" s="2">
        <v>1</v>
      </c>
      <c r="D1165" s="2">
        <v>4</v>
      </c>
      <c r="E1165" s="2">
        <v>1</v>
      </c>
      <c r="F1165" s="2">
        <v>2</v>
      </c>
      <c r="G1165" s="2">
        <v>20</v>
      </c>
      <c r="H1165" s="3" t="s">
        <v>124</v>
      </c>
      <c r="I1165" s="3">
        <v>6</v>
      </c>
      <c r="J1165" s="7" t="s">
        <v>198</v>
      </c>
      <c r="K1165" s="3">
        <v>6</v>
      </c>
      <c r="L1165" s="3">
        <v>1</v>
      </c>
      <c r="M1165" s="3" t="s">
        <v>275</v>
      </c>
      <c r="N1165" s="3">
        <v>74.117999999999995</v>
      </c>
      <c r="O1165">
        <v>6.5000000000000002E-2</v>
      </c>
      <c r="P1165">
        <v>1.1000000000000001E-3</v>
      </c>
    </row>
    <row r="1166" spans="1:16" x14ac:dyDescent="0.35">
      <c r="A1166" s="2">
        <v>1.1497999999999999</v>
      </c>
      <c r="B1166" s="2">
        <v>2</v>
      </c>
      <c r="C1166" s="2">
        <v>1</v>
      </c>
      <c r="D1166" s="2">
        <v>4</v>
      </c>
      <c r="E1166" s="2">
        <v>1</v>
      </c>
      <c r="F1166" s="2">
        <v>2</v>
      </c>
      <c r="G1166" s="2">
        <v>20</v>
      </c>
      <c r="H1166" s="2" t="s">
        <v>125</v>
      </c>
      <c r="I1166" s="2">
        <v>7</v>
      </c>
      <c r="J1166" s="6" t="s">
        <v>199</v>
      </c>
      <c r="K1166" s="2">
        <v>1</v>
      </c>
      <c r="L1166" s="2">
        <v>1</v>
      </c>
      <c r="M1166" s="3" t="s">
        <v>297</v>
      </c>
      <c r="N1166" s="2">
        <v>45.499000000000002</v>
      </c>
      <c r="O1166">
        <v>0.15</v>
      </c>
      <c r="P1166">
        <v>2.1000000000000001E-2</v>
      </c>
    </row>
    <row r="1167" spans="1:16" x14ac:dyDescent="0.35">
      <c r="A1167" s="2">
        <v>1.1497999999999999</v>
      </c>
      <c r="B1167" s="2">
        <v>2</v>
      </c>
      <c r="C1167" s="2">
        <v>1</v>
      </c>
      <c r="D1167" s="2">
        <v>4</v>
      </c>
      <c r="E1167" s="2">
        <v>1</v>
      </c>
      <c r="F1167" s="2">
        <v>2</v>
      </c>
      <c r="G1167" s="2">
        <v>20</v>
      </c>
      <c r="H1167" s="2" t="s">
        <v>125</v>
      </c>
      <c r="I1167" s="2">
        <v>7</v>
      </c>
      <c r="J1167" s="6" t="s">
        <v>199</v>
      </c>
      <c r="K1167" s="2">
        <v>2</v>
      </c>
      <c r="L1167" s="2">
        <v>1</v>
      </c>
      <c r="M1167" s="3" t="s">
        <v>329</v>
      </c>
      <c r="N1167" s="2">
        <v>8.8759999999999994</v>
      </c>
      <c r="O1167">
        <v>0.12</v>
      </c>
      <c r="P1167">
        <v>8.9999999999999993E-3</v>
      </c>
    </row>
    <row r="1168" spans="1:16" x14ac:dyDescent="0.35">
      <c r="A1168" s="2">
        <v>1.1497999999999999</v>
      </c>
      <c r="B1168" s="2">
        <v>2</v>
      </c>
      <c r="C1168" s="2">
        <v>1</v>
      </c>
      <c r="D1168" s="2">
        <v>4</v>
      </c>
      <c r="E1168" s="2">
        <v>1</v>
      </c>
      <c r="F1168" s="2">
        <v>2</v>
      </c>
      <c r="G1168" s="2">
        <v>20</v>
      </c>
      <c r="H1168" s="2" t="s">
        <v>125</v>
      </c>
      <c r="I1168" s="2">
        <v>7</v>
      </c>
      <c r="J1168" s="6" t="s">
        <v>199</v>
      </c>
      <c r="K1168" s="2">
        <v>3</v>
      </c>
      <c r="L1168" s="2">
        <v>1</v>
      </c>
      <c r="M1168" s="3" t="s">
        <v>298</v>
      </c>
      <c r="N1168" s="2">
        <v>8.8759999999999994</v>
      </c>
      <c r="O1168">
        <v>0.18</v>
      </c>
      <c r="P1168">
        <v>2.1000000000000001E-2</v>
      </c>
    </row>
    <row r="1169" spans="1:16" x14ac:dyDescent="0.35">
      <c r="A1169" s="2">
        <v>1.1497999999999999</v>
      </c>
      <c r="B1169" s="2">
        <v>2</v>
      </c>
      <c r="C1169" s="2">
        <v>1</v>
      </c>
      <c r="D1169" s="2">
        <v>4</v>
      </c>
      <c r="E1169" s="2">
        <v>1</v>
      </c>
      <c r="F1169" s="2">
        <v>2</v>
      </c>
      <c r="G1169" s="2">
        <v>20</v>
      </c>
      <c r="H1169" s="2" t="s">
        <v>125</v>
      </c>
      <c r="I1169" s="2">
        <v>7</v>
      </c>
      <c r="J1169" s="6" t="s">
        <v>199</v>
      </c>
      <c r="K1169" s="2">
        <v>4</v>
      </c>
      <c r="L1169" s="2">
        <v>1</v>
      </c>
      <c r="M1169" s="3" t="s">
        <v>329</v>
      </c>
      <c r="N1169" s="2">
        <v>43.4</v>
      </c>
      <c r="O1169">
        <v>0.12</v>
      </c>
      <c r="P1169">
        <v>8.9999999999999993E-3</v>
      </c>
    </row>
    <row r="1170" spans="1:16" x14ac:dyDescent="0.35">
      <c r="A1170" s="2">
        <v>1.1497999999999999</v>
      </c>
      <c r="B1170" s="2">
        <v>2</v>
      </c>
      <c r="C1170" s="2">
        <v>1</v>
      </c>
      <c r="D1170" s="2">
        <v>4</v>
      </c>
      <c r="E1170" s="2">
        <v>1</v>
      </c>
      <c r="F1170" s="2">
        <v>2</v>
      </c>
      <c r="G1170" s="2">
        <v>20</v>
      </c>
      <c r="H1170" s="2" t="s">
        <v>125</v>
      </c>
      <c r="I1170" s="2">
        <v>7</v>
      </c>
      <c r="J1170" s="6" t="s">
        <v>199</v>
      </c>
      <c r="K1170" s="2">
        <v>5</v>
      </c>
      <c r="L1170" s="2">
        <v>1</v>
      </c>
      <c r="M1170" s="3" t="s">
        <v>329</v>
      </c>
      <c r="N1170" s="2">
        <v>43.4</v>
      </c>
      <c r="O1170">
        <v>0.12</v>
      </c>
      <c r="P1170">
        <v>8.9999999999999993E-3</v>
      </c>
    </row>
    <row r="1171" spans="1:16" x14ac:dyDescent="0.35">
      <c r="A1171" s="2">
        <v>1.1497999999999999</v>
      </c>
      <c r="B1171" s="2">
        <v>2</v>
      </c>
      <c r="C1171" s="2">
        <v>1</v>
      </c>
      <c r="D1171" s="2">
        <v>4</v>
      </c>
      <c r="E1171" s="2">
        <v>1</v>
      </c>
      <c r="F1171" s="2">
        <v>2</v>
      </c>
      <c r="G1171" s="2">
        <v>20</v>
      </c>
      <c r="H1171" s="2" t="s">
        <v>125</v>
      </c>
      <c r="I1171" s="2">
        <v>7</v>
      </c>
      <c r="J1171" s="6" t="s">
        <v>199</v>
      </c>
      <c r="K1171" s="2">
        <v>6</v>
      </c>
      <c r="L1171" s="2">
        <v>1</v>
      </c>
      <c r="M1171" s="3" t="s">
        <v>344</v>
      </c>
      <c r="N1171" s="2">
        <v>58.387999999999998</v>
      </c>
      <c r="O1171">
        <v>0.04</v>
      </c>
      <c r="P1171">
        <v>8.9999999999999993E-3</v>
      </c>
    </row>
    <row r="1172" spans="1:16" x14ac:dyDescent="0.35">
      <c r="A1172" s="2">
        <v>1.1497999999999999</v>
      </c>
      <c r="B1172" s="2">
        <v>2</v>
      </c>
      <c r="C1172" s="2">
        <v>1</v>
      </c>
      <c r="D1172" s="2">
        <v>4</v>
      </c>
      <c r="E1172" s="2">
        <v>1</v>
      </c>
      <c r="F1172" s="2">
        <v>2</v>
      </c>
      <c r="G1172" s="2">
        <v>20</v>
      </c>
      <c r="H1172" s="3" t="s">
        <v>126</v>
      </c>
      <c r="I1172" s="3">
        <v>8</v>
      </c>
      <c r="J1172" s="7" t="s">
        <v>132</v>
      </c>
      <c r="K1172" s="3">
        <v>1</v>
      </c>
      <c r="L1172" s="3">
        <v>0</v>
      </c>
      <c r="M1172" s="3" t="s">
        <v>319</v>
      </c>
      <c r="N1172" s="3">
        <v>407.84500000000003</v>
      </c>
      <c r="O1172">
        <v>0.11799999999999999</v>
      </c>
      <c r="P1172">
        <v>8.9999999999999993E-3</v>
      </c>
    </row>
    <row r="1173" spans="1:16" x14ac:dyDescent="0.35">
      <c r="A1173" s="2">
        <v>1.1497999999999999</v>
      </c>
      <c r="B1173" s="2">
        <v>2</v>
      </c>
      <c r="C1173" s="2">
        <v>1</v>
      </c>
      <c r="D1173" s="2">
        <v>4</v>
      </c>
      <c r="E1173" s="2">
        <v>1</v>
      </c>
      <c r="F1173" s="2">
        <v>2</v>
      </c>
      <c r="G1173" s="2">
        <v>20</v>
      </c>
      <c r="H1173" s="3" t="s">
        <v>126</v>
      </c>
      <c r="I1173" s="3">
        <v>8</v>
      </c>
      <c r="J1173" s="7" t="s">
        <v>132</v>
      </c>
      <c r="K1173" s="3">
        <v>2</v>
      </c>
      <c r="L1173" s="3">
        <v>1</v>
      </c>
      <c r="M1173" s="3" t="s">
        <v>322</v>
      </c>
      <c r="N1173" s="3">
        <v>87.638000000000005</v>
      </c>
      <c r="O1173">
        <v>6.3E-2</v>
      </c>
      <c r="P1173">
        <v>4.0000000000000001E-3</v>
      </c>
    </row>
    <row r="1174" spans="1:16" x14ac:dyDescent="0.35">
      <c r="A1174" s="2">
        <v>1.1497999999999999</v>
      </c>
      <c r="B1174" s="2">
        <v>2</v>
      </c>
      <c r="C1174" s="2">
        <v>1</v>
      </c>
      <c r="D1174" s="2">
        <v>4</v>
      </c>
      <c r="E1174" s="2">
        <v>1</v>
      </c>
      <c r="F1174" s="2">
        <v>2</v>
      </c>
      <c r="G1174" s="2">
        <v>20</v>
      </c>
      <c r="H1174" s="3" t="s">
        <v>126</v>
      </c>
      <c r="I1174" s="3">
        <v>8</v>
      </c>
      <c r="J1174" s="7" t="s">
        <v>132</v>
      </c>
      <c r="K1174" s="3">
        <v>3</v>
      </c>
      <c r="L1174" s="3">
        <v>1</v>
      </c>
      <c r="M1174" s="3" t="s">
        <v>283</v>
      </c>
      <c r="N1174" s="3">
        <v>87.638000000000005</v>
      </c>
      <c r="O1174">
        <v>0.09</v>
      </c>
      <c r="P1174">
        <v>4.0000000000000001E-3</v>
      </c>
    </row>
    <row r="1175" spans="1:16" x14ac:dyDescent="0.35">
      <c r="A1175" s="2">
        <v>1.1497999999999999</v>
      </c>
      <c r="B1175" s="2">
        <v>2</v>
      </c>
      <c r="C1175" s="2">
        <v>1</v>
      </c>
      <c r="D1175" s="2">
        <v>4</v>
      </c>
      <c r="E1175" s="2">
        <v>1</v>
      </c>
      <c r="F1175" s="2">
        <v>2</v>
      </c>
      <c r="G1175" s="2">
        <v>20</v>
      </c>
      <c r="H1175" s="3" t="s">
        <v>126</v>
      </c>
      <c r="I1175" s="3">
        <v>8</v>
      </c>
      <c r="J1175" s="7" t="s">
        <v>132</v>
      </c>
      <c r="K1175" s="3">
        <v>4</v>
      </c>
      <c r="L1175" s="3">
        <v>1</v>
      </c>
      <c r="M1175" s="3" t="s">
        <v>284</v>
      </c>
      <c r="N1175" s="3">
        <v>66.483000000000004</v>
      </c>
      <c r="O1175">
        <v>0.11799999999999999</v>
      </c>
      <c r="P1175">
        <v>2E-3</v>
      </c>
    </row>
    <row r="1176" spans="1:16" x14ac:dyDescent="0.35">
      <c r="A1176" s="2">
        <v>1.1497999999999999</v>
      </c>
      <c r="B1176" s="2">
        <v>2</v>
      </c>
      <c r="C1176" s="2">
        <v>1</v>
      </c>
      <c r="D1176" s="2">
        <v>4</v>
      </c>
      <c r="E1176" s="2">
        <v>1</v>
      </c>
      <c r="F1176" s="2">
        <v>2</v>
      </c>
      <c r="G1176" s="2">
        <v>20</v>
      </c>
      <c r="H1176" s="3" t="s">
        <v>126</v>
      </c>
      <c r="I1176" s="3">
        <v>8</v>
      </c>
      <c r="J1176" s="7" t="s">
        <v>132</v>
      </c>
      <c r="K1176" s="3">
        <v>5</v>
      </c>
      <c r="L1176" s="3">
        <v>1</v>
      </c>
      <c r="M1176" s="3" t="s">
        <v>320</v>
      </c>
      <c r="N1176" s="3">
        <v>51.875999999999998</v>
      </c>
      <c r="O1176">
        <v>9.2999999999999999E-2</v>
      </c>
      <c r="P1176">
        <v>1.9E-3</v>
      </c>
    </row>
    <row r="1177" spans="1:16" x14ac:dyDescent="0.35">
      <c r="A1177" s="2">
        <v>1.1497999999999999</v>
      </c>
      <c r="B1177" s="2">
        <v>2</v>
      </c>
      <c r="C1177" s="2">
        <v>1</v>
      </c>
      <c r="D1177" s="2">
        <v>4</v>
      </c>
      <c r="E1177" s="2">
        <v>1</v>
      </c>
      <c r="F1177" s="2">
        <v>2</v>
      </c>
      <c r="G1177" s="2">
        <v>20</v>
      </c>
      <c r="H1177" s="3" t="s">
        <v>126</v>
      </c>
      <c r="I1177" s="3">
        <v>8</v>
      </c>
      <c r="J1177" s="7" t="s">
        <v>132</v>
      </c>
      <c r="K1177" s="3">
        <v>6</v>
      </c>
      <c r="L1177" s="3">
        <v>1</v>
      </c>
      <c r="M1177" s="3" t="s">
        <v>275</v>
      </c>
      <c r="N1177" s="3">
        <v>51.875999999999998</v>
      </c>
      <c r="O1177">
        <v>6.5000000000000002E-2</v>
      </c>
      <c r="P1177">
        <v>1.1000000000000001E-3</v>
      </c>
    </row>
    <row r="1178" spans="1:16" x14ac:dyDescent="0.35">
      <c r="A1178" s="2">
        <v>1.1497999999999999</v>
      </c>
      <c r="B1178" s="2">
        <v>2</v>
      </c>
      <c r="C1178" s="2">
        <v>1</v>
      </c>
      <c r="D1178" s="2">
        <v>4</v>
      </c>
      <c r="E1178" s="2">
        <v>1</v>
      </c>
      <c r="F1178" s="2">
        <v>3</v>
      </c>
      <c r="G1178" s="2">
        <v>20</v>
      </c>
      <c r="H1178" s="2" t="s">
        <v>127</v>
      </c>
      <c r="I1178" s="2">
        <v>9</v>
      </c>
      <c r="J1178" s="6" t="s">
        <v>200</v>
      </c>
      <c r="K1178" s="2">
        <v>1</v>
      </c>
      <c r="L1178" s="2">
        <v>1</v>
      </c>
      <c r="M1178" s="3" t="s">
        <v>284</v>
      </c>
      <c r="N1178" s="2">
        <v>70.33</v>
      </c>
      <c r="O1178">
        <v>0.11799999999999999</v>
      </c>
      <c r="P1178">
        <v>2E-3</v>
      </c>
    </row>
    <row r="1179" spans="1:16" x14ac:dyDescent="0.35">
      <c r="A1179" s="2">
        <v>1.1497999999999999</v>
      </c>
      <c r="B1179" s="2">
        <v>2</v>
      </c>
      <c r="C1179" s="2">
        <v>1</v>
      </c>
      <c r="D1179" s="2">
        <v>4</v>
      </c>
      <c r="E1179" s="2">
        <v>1</v>
      </c>
      <c r="F1179" s="2">
        <v>3</v>
      </c>
      <c r="G1179" s="2">
        <v>20</v>
      </c>
      <c r="H1179" s="2" t="s">
        <v>127</v>
      </c>
      <c r="I1179" s="2">
        <v>9</v>
      </c>
      <c r="J1179" s="6" t="s">
        <v>200</v>
      </c>
      <c r="K1179" s="2">
        <v>2</v>
      </c>
      <c r="L1179" s="2">
        <v>1</v>
      </c>
      <c r="M1179" s="3" t="s">
        <v>283</v>
      </c>
      <c r="N1179" s="2">
        <v>49.26</v>
      </c>
      <c r="O1179">
        <v>0.09</v>
      </c>
      <c r="P1179">
        <v>4.0000000000000001E-3</v>
      </c>
    </row>
    <row r="1180" spans="1:16" x14ac:dyDescent="0.35">
      <c r="A1180" s="2">
        <v>1.1497999999999999</v>
      </c>
      <c r="B1180" s="2">
        <v>2</v>
      </c>
      <c r="C1180" s="2">
        <v>1</v>
      </c>
      <c r="D1180" s="2">
        <v>4</v>
      </c>
      <c r="E1180" s="2">
        <v>1</v>
      </c>
      <c r="F1180" s="2">
        <v>3</v>
      </c>
      <c r="G1180" s="2">
        <v>20</v>
      </c>
      <c r="H1180" s="2" t="s">
        <v>127</v>
      </c>
      <c r="I1180" s="2">
        <v>9</v>
      </c>
      <c r="J1180" s="6" t="s">
        <v>200</v>
      </c>
      <c r="K1180" s="2">
        <v>3</v>
      </c>
      <c r="L1180" s="2">
        <v>1</v>
      </c>
      <c r="M1180" s="3" t="s">
        <v>307</v>
      </c>
      <c r="N1180" s="2">
        <v>33.619999999999997</v>
      </c>
      <c r="O1180">
        <v>0.13</v>
      </c>
      <c r="P1180">
        <v>2.0999999999999999E-3</v>
      </c>
    </row>
    <row r="1181" spans="1:16" x14ac:dyDescent="0.35">
      <c r="A1181" s="2">
        <v>1.1497999999999999</v>
      </c>
      <c r="B1181" s="2">
        <v>2</v>
      </c>
      <c r="C1181" s="2">
        <v>1</v>
      </c>
      <c r="D1181" s="2">
        <v>4</v>
      </c>
      <c r="E1181" s="2">
        <v>1</v>
      </c>
      <c r="F1181" s="2">
        <v>3</v>
      </c>
      <c r="G1181" s="2">
        <v>20</v>
      </c>
      <c r="H1181" s="2" t="s">
        <v>127</v>
      </c>
      <c r="I1181" s="2">
        <v>9</v>
      </c>
      <c r="J1181" s="6" t="s">
        <v>200</v>
      </c>
      <c r="K1181" s="2">
        <v>4</v>
      </c>
      <c r="L1181" s="2">
        <v>1</v>
      </c>
      <c r="M1181" s="3" t="s">
        <v>275</v>
      </c>
      <c r="N1181" s="2">
        <v>33.619999999999997</v>
      </c>
      <c r="O1181">
        <v>6.5000000000000002E-2</v>
      </c>
      <c r="P1181">
        <v>1.1000000000000001E-3</v>
      </c>
    </row>
    <row r="1182" spans="1:16" x14ac:dyDescent="0.35">
      <c r="A1182" s="2">
        <v>1.1497999999999999</v>
      </c>
      <c r="B1182" s="2">
        <v>2</v>
      </c>
      <c r="C1182" s="2">
        <v>1</v>
      </c>
      <c r="D1182" s="2">
        <v>4</v>
      </c>
      <c r="E1182" s="2">
        <v>1</v>
      </c>
      <c r="F1182" s="2">
        <v>3</v>
      </c>
      <c r="G1182" s="2">
        <v>20</v>
      </c>
      <c r="H1182" s="2" t="s">
        <v>127</v>
      </c>
      <c r="I1182" s="2">
        <v>9</v>
      </c>
      <c r="J1182" s="6" t="s">
        <v>200</v>
      </c>
      <c r="K1182" s="2">
        <v>5</v>
      </c>
      <c r="L1182" s="2">
        <v>1</v>
      </c>
      <c r="M1182" s="3" t="s">
        <v>275</v>
      </c>
      <c r="N1182" s="2">
        <v>51.53</v>
      </c>
      <c r="O1182">
        <v>6.5000000000000002E-2</v>
      </c>
      <c r="P1182">
        <v>1.1000000000000001E-3</v>
      </c>
    </row>
    <row r="1183" spans="1:16" x14ac:dyDescent="0.35">
      <c r="A1183" s="2">
        <v>1.1497999999999999</v>
      </c>
      <c r="B1183" s="2">
        <v>2</v>
      </c>
      <c r="C1183" s="2">
        <v>1</v>
      </c>
      <c r="D1183" s="2">
        <v>4</v>
      </c>
      <c r="E1183" s="2">
        <v>1</v>
      </c>
      <c r="F1183" s="2">
        <v>3</v>
      </c>
      <c r="G1183" s="2">
        <v>20</v>
      </c>
      <c r="H1183" s="2" t="s">
        <v>127</v>
      </c>
      <c r="I1183" s="2">
        <v>9</v>
      </c>
      <c r="J1183" s="6" t="s">
        <v>200</v>
      </c>
      <c r="K1183" s="2">
        <v>6</v>
      </c>
      <c r="L1183" s="2">
        <v>1</v>
      </c>
      <c r="M1183" s="3" t="s">
        <v>320</v>
      </c>
      <c r="N1183" s="2">
        <v>51.53</v>
      </c>
      <c r="O1183">
        <v>9.2999999999999999E-2</v>
      </c>
      <c r="P1183">
        <v>1.9E-3</v>
      </c>
    </row>
    <row r="1184" spans="1:16" x14ac:dyDescent="0.35">
      <c r="A1184" s="2">
        <v>1.1497999999999999</v>
      </c>
      <c r="B1184" s="2">
        <v>2</v>
      </c>
      <c r="C1184" s="2">
        <v>1</v>
      </c>
      <c r="D1184" s="2">
        <v>4</v>
      </c>
      <c r="E1184" s="2">
        <v>1</v>
      </c>
      <c r="F1184" s="2">
        <v>3</v>
      </c>
      <c r="G1184" s="2">
        <v>20</v>
      </c>
      <c r="H1184" s="3" t="s">
        <v>128</v>
      </c>
      <c r="I1184" s="3">
        <v>10</v>
      </c>
      <c r="J1184" s="7" t="s">
        <v>201</v>
      </c>
      <c r="K1184" s="3">
        <v>1</v>
      </c>
      <c r="L1184" s="3">
        <v>0</v>
      </c>
      <c r="M1184" s="3" t="s">
        <v>322</v>
      </c>
      <c r="N1184" s="3">
        <v>685.41899999999998</v>
      </c>
      <c r="O1184">
        <v>6.3E-2</v>
      </c>
      <c r="P1184">
        <v>4.0000000000000001E-3</v>
      </c>
    </row>
    <row r="1185" spans="1:16" x14ac:dyDescent="0.35">
      <c r="A1185" s="2">
        <v>1.1497999999999999</v>
      </c>
      <c r="B1185" s="2">
        <v>2</v>
      </c>
      <c r="C1185" s="2">
        <v>1</v>
      </c>
      <c r="D1185" s="2">
        <v>4</v>
      </c>
      <c r="E1185" s="2">
        <v>1</v>
      </c>
      <c r="F1185" s="2">
        <v>3</v>
      </c>
      <c r="G1185" s="2">
        <v>20</v>
      </c>
      <c r="H1185" s="3" t="s">
        <v>128</v>
      </c>
      <c r="I1185" s="3">
        <v>10</v>
      </c>
      <c r="J1185" s="7" t="s">
        <v>201</v>
      </c>
      <c r="K1185" s="3">
        <v>2</v>
      </c>
      <c r="L1185" s="3">
        <v>1</v>
      </c>
      <c r="M1185" s="3" t="s">
        <v>303</v>
      </c>
      <c r="N1185" s="3">
        <v>80.688999999999993</v>
      </c>
      <c r="O1185">
        <v>0.43</v>
      </c>
      <c r="P1185">
        <v>4.2999999999999997E-2</v>
      </c>
    </row>
    <row r="1186" spans="1:16" x14ac:dyDescent="0.35">
      <c r="A1186" s="2">
        <v>1.1497999999999999</v>
      </c>
      <c r="B1186" s="2">
        <v>2</v>
      </c>
      <c r="C1186" s="2">
        <v>1</v>
      </c>
      <c r="D1186" s="2">
        <v>4</v>
      </c>
      <c r="E1186" s="2">
        <v>1</v>
      </c>
      <c r="F1186" s="2">
        <v>3</v>
      </c>
      <c r="G1186" s="2">
        <v>20</v>
      </c>
      <c r="H1186" s="3" t="s">
        <v>128</v>
      </c>
      <c r="I1186" s="3">
        <v>10</v>
      </c>
      <c r="J1186" s="7" t="s">
        <v>201</v>
      </c>
      <c r="K1186" s="3">
        <v>3</v>
      </c>
      <c r="L1186" s="3">
        <v>1</v>
      </c>
      <c r="M1186" s="3" t="s">
        <v>310</v>
      </c>
      <c r="N1186" s="3">
        <v>26.591999999999999</v>
      </c>
      <c r="O1186">
        <v>0.05</v>
      </c>
      <c r="P1186">
        <v>2.4E-2</v>
      </c>
    </row>
    <row r="1187" spans="1:16" x14ac:dyDescent="0.35">
      <c r="A1187" s="2">
        <v>1.1497999999999999</v>
      </c>
      <c r="B1187" s="2">
        <v>2</v>
      </c>
      <c r="C1187" s="2">
        <v>1</v>
      </c>
      <c r="D1187" s="2">
        <v>4</v>
      </c>
      <c r="E1187" s="2">
        <v>1</v>
      </c>
      <c r="F1187" s="2">
        <v>3</v>
      </c>
      <c r="G1187" s="2">
        <v>20</v>
      </c>
      <c r="H1187" s="3" t="s">
        <v>128</v>
      </c>
      <c r="I1187" s="3">
        <v>10</v>
      </c>
      <c r="J1187" s="7" t="s">
        <v>201</v>
      </c>
      <c r="K1187" s="3">
        <v>4</v>
      </c>
      <c r="L1187" s="3">
        <v>1</v>
      </c>
      <c r="M1187" s="3" t="s">
        <v>295</v>
      </c>
      <c r="N1187" s="3">
        <v>26.591999999999999</v>
      </c>
      <c r="O1187">
        <v>0.06</v>
      </c>
      <c r="P1187">
        <v>4.2999999999999997E-2</v>
      </c>
    </row>
    <row r="1188" spans="1:16" x14ac:dyDescent="0.35">
      <c r="A1188" s="2">
        <v>1.1497999999999999</v>
      </c>
      <c r="B1188" s="2">
        <v>2</v>
      </c>
      <c r="C1188" s="2">
        <v>1</v>
      </c>
      <c r="D1188" s="2">
        <v>4</v>
      </c>
      <c r="E1188" s="2">
        <v>1</v>
      </c>
      <c r="F1188" s="2">
        <v>3</v>
      </c>
      <c r="G1188" s="2">
        <v>20</v>
      </c>
      <c r="H1188" s="3" t="s">
        <v>128</v>
      </c>
      <c r="I1188" s="3">
        <v>10</v>
      </c>
      <c r="J1188" s="7" t="s">
        <v>201</v>
      </c>
      <c r="K1188" s="3">
        <v>5</v>
      </c>
      <c r="L1188" s="3">
        <v>1</v>
      </c>
      <c r="M1188" s="3" t="s">
        <v>300</v>
      </c>
      <c r="N1188" s="3">
        <v>31.92</v>
      </c>
      <c r="O1188">
        <v>0.05</v>
      </c>
      <c r="P1188">
        <v>0.04</v>
      </c>
    </row>
    <row r="1189" spans="1:16" x14ac:dyDescent="0.35">
      <c r="A1189" s="2">
        <v>1.1497999999999999</v>
      </c>
      <c r="B1189" s="2">
        <v>2</v>
      </c>
      <c r="C1189" s="2">
        <v>1</v>
      </c>
      <c r="D1189" s="2">
        <v>4</v>
      </c>
      <c r="E1189" s="2">
        <v>1</v>
      </c>
      <c r="F1189" s="2">
        <v>3</v>
      </c>
      <c r="G1189" s="2">
        <v>20</v>
      </c>
      <c r="H1189" s="3" t="s">
        <v>128</v>
      </c>
      <c r="I1189" s="3">
        <v>10</v>
      </c>
      <c r="J1189" s="7" t="s">
        <v>201</v>
      </c>
      <c r="K1189" s="3">
        <v>6</v>
      </c>
      <c r="L1189" s="3">
        <v>1</v>
      </c>
      <c r="M1189" s="3" t="s">
        <v>309</v>
      </c>
      <c r="N1189" s="3">
        <v>36.575000000000003</v>
      </c>
      <c r="O1189">
        <v>0.05</v>
      </c>
      <c r="P1189">
        <v>0.02</v>
      </c>
    </row>
    <row r="1190" spans="1:16" x14ac:dyDescent="0.35">
      <c r="A1190" s="2">
        <v>1.1747000000000001</v>
      </c>
      <c r="B1190" s="2">
        <v>2</v>
      </c>
      <c r="C1190" s="2">
        <v>2</v>
      </c>
      <c r="D1190" s="2">
        <v>1</v>
      </c>
      <c r="E1190" s="2">
        <v>0</v>
      </c>
      <c r="F1190" s="2">
        <v>2</v>
      </c>
      <c r="G1190" s="3">
        <v>21</v>
      </c>
      <c r="H1190" s="2" t="s">
        <v>119</v>
      </c>
      <c r="I1190" s="2">
        <v>1</v>
      </c>
      <c r="J1190" s="2">
        <v>1016</v>
      </c>
      <c r="K1190" s="2">
        <v>1</v>
      </c>
      <c r="L1190" s="2">
        <v>0</v>
      </c>
      <c r="M1190" s="3" t="s">
        <v>279</v>
      </c>
      <c r="N1190" s="2">
        <v>623.39099999999996</v>
      </c>
      <c r="O1190">
        <v>0.112</v>
      </c>
      <c r="P1190">
        <v>2E-3</v>
      </c>
    </row>
    <row r="1191" spans="1:16" x14ac:dyDescent="0.35">
      <c r="A1191" s="2">
        <v>1.1747000000000001</v>
      </c>
      <c r="B1191" s="2">
        <v>2</v>
      </c>
      <c r="C1191" s="2">
        <v>2</v>
      </c>
      <c r="D1191" s="2">
        <v>1</v>
      </c>
      <c r="E1191" s="2">
        <v>0</v>
      </c>
      <c r="F1191" s="2">
        <v>2</v>
      </c>
      <c r="G1191" s="3">
        <v>21</v>
      </c>
      <c r="H1191" s="2" t="s">
        <v>119</v>
      </c>
      <c r="I1191" s="2">
        <v>1</v>
      </c>
      <c r="J1191" s="2">
        <v>1016</v>
      </c>
      <c r="K1191" s="2">
        <v>2</v>
      </c>
      <c r="L1191" s="2">
        <v>1</v>
      </c>
      <c r="M1191" s="3" t="s">
        <v>283</v>
      </c>
      <c r="N1191" s="2">
        <v>76.585999999999999</v>
      </c>
      <c r="O1191">
        <v>0.09</v>
      </c>
      <c r="P1191">
        <v>4.0000000000000001E-3</v>
      </c>
    </row>
    <row r="1192" spans="1:16" x14ac:dyDescent="0.35">
      <c r="A1192" s="2">
        <v>1.1747000000000001</v>
      </c>
      <c r="B1192" s="2">
        <v>2</v>
      </c>
      <c r="C1192" s="2">
        <v>2</v>
      </c>
      <c r="D1192" s="2">
        <v>1</v>
      </c>
      <c r="E1192" s="2">
        <v>0</v>
      </c>
      <c r="F1192" s="2">
        <v>2</v>
      </c>
      <c r="G1192" s="3">
        <v>21</v>
      </c>
      <c r="H1192" s="2" t="s">
        <v>119</v>
      </c>
      <c r="I1192" s="2">
        <v>1</v>
      </c>
      <c r="J1192" s="2">
        <v>1016</v>
      </c>
      <c r="K1192" s="2">
        <v>3</v>
      </c>
      <c r="L1192" s="2">
        <v>1</v>
      </c>
      <c r="M1192" s="3" t="s">
        <v>287</v>
      </c>
      <c r="N1192" s="2">
        <v>28.692</v>
      </c>
      <c r="O1192">
        <v>0.09</v>
      </c>
      <c r="P1192">
        <v>3.8E-3</v>
      </c>
    </row>
    <row r="1193" spans="1:16" x14ac:dyDescent="0.35">
      <c r="A1193" s="2">
        <v>1.1747000000000001</v>
      </c>
      <c r="B1193" s="2">
        <v>2</v>
      </c>
      <c r="C1193" s="2">
        <v>2</v>
      </c>
      <c r="D1193" s="2">
        <v>1</v>
      </c>
      <c r="E1193" s="2">
        <v>0</v>
      </c>
      <c r="F1193" s="2">
        <v>2</v>
      </c>
      <c r="G1193" s="3">
        <v>21</v>
      </c>
      <c r="H1193" s="2" t="s">
        <v>119</v>
      </c>
      <c r="I1193" s="2">
        <v>1</v>
      </c>
      <c r="J1193" s="2">
        <v>1016</v>
      </c>
      <c r="K1193" s="2">
        <v>4</v>
      </c>
      <c r="L1193" s="2">
        <v>1</v>
      </c>
      <c r="M1193" s="3" t="s">
        <v>287</v>
      </c>
      <c r="N1193" s="2">
        <v>28.692</v>
      </c>
      <c r="O1193">
        <v>0.09</v>
      </c>
      <c r="P1193">
        <v>3.8E-3</v>
      </c>
    </row>
    <row r="1194" spans="1:16" x14ac:dyDescent="0.35">
      <c r="A1194" s="2">
        <v>1.1747000000000001</v>
      </c>
      <c r="B1194" s="2">
        <v>2</v>
      </c>
      <c r="C1194" s="2">
        <v>2</v>
      </c>
      <c r="D1194" s="2">
        <v>1</v>
      </c>
      <c r="E1194" s="2">
        <v>0</v>
      </c>
      <c r="F1194" s="2">
        <v>2</v>
      </c>
      <c r="G1194" s="3">
        <v>21</v>
      </c>
      <c r="H1194" s="2" t="s">
        <v>119</v>
      </c>
      <c r="I1194" s="2">
        <v>1</v>
      </c>
      <c r="J1194" s="2">
        <v>1016</v>
      </c>
      <c r="K1194" s="2">
        <v>5</v>
      </c>
      <c r="L1194" s="2">
        <v>1</v>
      </c>
      <c r="M1194" s="3" t="s">
        <v>265</v>
      </c>
      <c r="N1194" s="2">
        <v>24.055</v>
      </c>
      <c r="O1194">
        <v>0.37</v>
      </c>
      <c r="P1194">
        <v>4.2000000000000003E-2</v>
      </c>
    </row>
    <row r="1195" spans="1:16" x14ac:dyDescent="0.35">
      <c r="A1195" s="2">
        <v>1.1747000000000001</v>
      </c>
      <c r="B1195" s="2">
        <v>2</v>
      </c>
      <c r="C1195" s="2">
        <v>2</v>
      </c>
      <c r="D1195" s="2">
        <v>1</v>
      </c>
      <c r="E1195" s="2">
        <v>0</v>
      </c>
      <c r="F1195" s="2">
        <v>2</v>
      </c>
      <c r="G1195" s="3">
        <v>21</v>
      </c>
      <c r="H1195" s="2" t="s">
        <v>119</v>
      </c>
      <c r="I1195" s="2">
        <v>1</v>
      </c>
      <c r="J1195" s="2">
        <v>1016</v>
      </c>
      <c r="K1195" s="2">
        <v>6</v>
      </c>
      <c r="L1195" s="2">
        <v>1</v>
      </c>
      <c r="M1195" s="3" t="s">
        <v>265</v>
      </c>
      <c r="N1195" s="2">
        <v>24.055</v>
      </c>
      <c r="O1195">
        <v>0.37</v>
      </c>
      <c r="P1195">
        <v>4.2000000000000003E-2</v>
      </c>
    </row>
    <row r="1196" spans="1:16" x14ac:dyDescent="0.35">
      <c r="A1196" s="2">
        <v>1.1747000000000001</v>
      </c>
      <c r="B1196" s="2">
        <v>2</v>
      </c>
      <c r="C1196" s="2">
        <v>2</v>
      </c>
      <c r="D1196" s="2">
        <v>1</v>
      </c>
      <c r="E1196" s="2">
        <v>0</v>
      </c>
      <c r="F1196" s="2">
        <v>2</v>
      </c>
      <c r="G1196" s="3">
        <v>21</v>
      </c>
      <c r="H1196" s="3" t="s">
        <v>120</v>
      </c>
      <c r="I1196" s="3">
        <v>2</v>
      </c>
      <c r="J1196" s="7" t="s">
        <v>116</v>
      </c>
      <c r="K1196" s="3">
        <v>1</v>
      </c>
      <c r="L1196" s="3">
        <v>1</v>
      </c>
      <c r="M1196" s="3" t="s">
        <v>277</v>
      </c>
      <c r="N1196" s="3">
        <v>41.003</v>
      </c>
      <c r="O1196">
        <v>0.91</v>
      </c>
      <c r="P1196">
        <v>3.5000000000000003E-2</v>
      </c>
    </row>
    <row r="1197" spans="1:16" x14ac:dyDescent="0.35">
      <c r="A1197" s="2">
        <v>1.1747000000000001</v>
      </c>
      <c r="B1197" s="2">
        <v>2</v>
      </c>
      <c r="C1197" s="2">
        <v>2</v>
      </c>
      <c r="D1197" s="2">
        <v>1</v>
      </c>
      <c r="E1197" s="2">
        <v>0</v>
      </c>
      <c r="F1197" s="2">
        <v>2</v>
      </c>
      <c r="G1197" s="3">
        <v>21</v>
      </c>
      <c r="H1197" s="3" t="s">
        <v>120</v>
      </c>
      <c r="I1197" s="3">
        <v>2</v>
      </c>
      <c r="J1197" s="7" t="s">
        <v>116</v>
      </c>
      <c r="K1197" s="3">
        <v>2</v>
      </c>
      <c r="L1197" s="3">
        <v>1</v>
      </c>
      <c r="M1197" s="3" t="s">
        <v>311</v>
      </c>
      <c r="N1197" s="3">
        <v>27.056999999999999</v>
      </c>
      <c r="O1197">
        <v>0.1</v>
      </c>
      <c r="P1197">
        <v>2.5999999999999999E-2</v>
      </c>
    </row>
    <row r="1198" spans="1:16" x14ac:dyDescent="0.35">
      <c r="A1198" s="2">
        <v>1.1747000000000001</v>
      </c>
      <c r="B1198" s="2">
        <v>2</v>
      </c>
      <c r="C1198" s="2">
        <v>2</v>
      </c>
      <c r="D1198" s="2">
        <v>1</v>
      </c>
      <c r="E1198" s="2">
        <v>0</v>
      </c>
      <c r="F1198" s="2">
        <v>2</v>
      </c>
      <c r="G1198" s="3">
        <v>21</v>
      </c>
      <c r="H1198" s="3" t="s">
        <v>120</v>
      </c>
      <c r="I1198" s="3">
        <v>2</v>
      </c>
      <c r="J1198" s="7" t="s">
        <v>116</v>
      </c>
      <c r="K1198" s="3">
        <v>3</v>
      </c>
      <c r="L1198" s="3">
        <v>1</v>
      </c>
      <c r="M1198" s="3" t="s">
        <v>311</v>
      </c>
      <c r="N1198" s="3">
        <v>10.295</v>
      </c>
      <c r="O1198">
        <v>0.1</v>
      </c>
      <c r="P1198">
        <v>2.5999999999999999E-2</v>
      </c>
    </row>
    <row r="1199" spans="1:16" x14ac:dyDescent="0.35">
      <c r="A1199" s="2">
        <v>1.1747000000000001</v>
      </c>
      <c r="B1199" s="2">
        <v>2</v>
      </c>
      <c r="C1199" s="2">
        <v>2</v>
      </c>
      <c r="D1199" s="2">
        <v>1</v>
      </c>
      <c r="E1199" s="2">
        <v>0</v>
      </c>
      <c r="F1199" s="2">
        <v>2</v>
      </c>
      <c r="G1199" s="3">
        <v>21</v>
      </c>
      <c r="H1199" s="3" t="s">
        <v>120</v>
      </c>
      <c r="I1199" s="3">
        <v>2</v>
      </c>
      <c r="J1199" s="7" t="s">
        <v>116</v>
      </c>
      <c r="K1199" s="3">
        <v>4</v>
      </c>
      <c r="L1199" s="3">
        <v>1</v>
      </c>
      <c r="M1199" s="3" t="s">
        <v>311</v>
      </c>
      <c r="N1199" s="3">
        <v>10.295</v>
      </c>
      <c r="O1199">
        <v>0.1</v>
      </c>
      <c r="P1199">
        <v>2.5999999999999999E-2</v>
      </c>
    </row>
    <row r="1200" spans="1:16" x14ac:dyDescent="0.35">
      <c r="A1200" s="2">
        <v>1.1747000000000001</v>
      </c>
      <c r="B1200" s="2">
        <v>2</v>
      </c>
      <c r="C1200" s="2">
        <v>2</v>
      </c>
      <c r="D1200" s="2">
        <v>1</v>
      </c>
      <c r="E1200" s="2">
        <v>0</v>
      </c>
      <c r="F1200" s="2">
        <v>2</v>
      </c>
      <c r="G1200" s="3">
        <v>21</v>
      </c>
      <c r="H1200" s="3" t="s">
        <v>120</v>
      </c>
      <c r="I1200" s="3">
        <v>2</v>
      </c>
      <c r="J1200" s="7" t="s">
        <v>116</v>
      </c>
      <c r="K1200" s="3">
        <v>5</v>
      </c>
      <c r="L1200" s="3">
        <v>1</v>
      </c>
      <c r="M1200" s="3" t="s">
        <v>364</v>
      </c>
      <c r="N1200" s="3">
        <v>76.459999999999994</v>
      </c>
      <c r="O1200">
        <v>0.51</v>
      </c>
      <c r="P1200">
        <v>4.2000000000000003E-2</v>
      </c>
    </row>
    <row r="1201" spans="1:16" x14ac:dyDescent="0.35">
      <c r="A1201" s="2">
        <v>1.1747000000000001</v>
      </c>
      <c r="B1201" s="2">
        <v>2</v>
      </c>
      <c r="C1201" s="2">
        <v>2</v>
      </c>
      <c r="D1201" s="2">
        <v>1</v>
      </c>
      <c r="E1201" s="2">
        <v>0</v>
      </c>
      <c r="F1201" s="2">
        <v>2</v>
      </c>
      <c r="G1201" s="3">
        <v>21</v>
      </c>
      <c r="H1201" s="3" t="s">
        <v>120</v>
      </c>
      <c r="I1201" s="3">
        <v>2</v>
      </c>
      <c r="J1201" s="7" t="s">
        <v>116</v>
      </c>
      <c r="K1201" s="3">
        <v>6</v>
      </c>
      <c r="L1201" s="3">
        <v>1</v>
      </c>
      <c r="M1201" s="3" t="s">
        <v>349</v>
      </c>
      <c r="N1201" s="3">
        <v>114.42100000000001</v>
      </c>
      <c r="O1201">
        <v>7.0000000000000007E-2</v>
      </c>
      <c r="P1201">
        <v>2.5000000000000001E-2</v>
      </c>
    </row>
    <row r="1202" spans="1:16" x14ac:dyDescent="0.35">
      <c r="A1202" s="2">
        <v>1.1747000000000001</v>
      </c>
      <c r="B1202" s="2">
        <v>2</v>
      </c>
      <c r="C1202" s="2">
        <v>2</v>
      </c>
      <c r="D1202" s="2">
        <v>1</v>
      </c>
      <c r="E1202" s="2">
        <v>0</v>
      </c>
      <c r="F1202" s="2">
        <v>2</v>
      </c>
      <c r="G1202" s="3">
        <v>21</v>
      </c>
      <c r="H1202" s="2" t="s">
        <v>121</v>
      </c>
      <c r="I1202" s="2">
        <v>3</v>
      </c>
      <c r="J1202" s="6" t="s">
        <v>19</v>
      </c>
      <c r="K1202" s="2">
        <v>1</v>
      </c>
      <c r="L1202" s="2">
        <v>1</v>
      </c>
      <c r="M1202" s="3" t="s">
        <v>342</v>
      </c>
      <c r="N1202" s="2">
        <v>49.987000000000002</v>
      </c>
      <c r="O1202">
        <v>0.15</v>
      </c>
      <c r="P1202">
        <v>1.6E-2</v>
      </c>
    </row>
    <row r="1203" spans="1:16" x14ac:dyDescent="0.35">
      <c r="A1203" s="2">
        <v>1.1747000000000001</v>
      </c>
      <c r="B1203" s="2">
        <v>2</v>
      </c>
      <c r="C1203" s="2">
        <v>2</v>
      </c>
      <c r="D1203" s="2">
        <v>1</v>
      </c>
      <c r="E1203" s="2">
        <v>0</v>
      </c>
      <c r="F1203" s="2">
        <v>2</v>
      </c>
      <c r="G1203" s="3">
        <v>21</v>
      </c>
      <c r="H1203" s="2" t="s">
        <v>121</v>
      </c>
      <c r="I1203" s="2">
        <v>3</v>
      </c>
      <c r="J1203" s="6" t="s">
        <v>19</v>
      </c>
      <c r="K1203" s="2">
        <v>2</v>
      </c>
      <c r="L1203" s="2">
        <v>1</v>
      </c>
      <c r="M1203" s="3" t="s">
        <v>345</v>
      </c>
      <c r="N1203" s="2">
        <v>39.716999999999999</v>
      </c>
      <c r="O1203">
        <v>0.08</v>
      </c>
      <c r="P1203">
        <v>2.1000000000000001E-2</v>
      </c>
    </row>
    <row r="1204" spans="1:16" x14ac:dyDescent="0.35">
      <c r="A1204" s="2">
        <v>1.1747000000000001</v>
      </c>
      <c r="B1204" s="2">
        <v>2</v>
      </c>
      <c r="C1204" s="2">
        <v>2</v>
      </c>
      <c r="D1204" s="2">
        <v>1</v>
      </c>
      <c r="E1204" s="2">
        <v>0</v>
      </c>
      <c r="F1204" s="2">
        <v>2</v>
      </c>
      <c r="G1204" s="3">
        <v>21</v>
      </c>
      <c r="H1204" s="2" t="s">
        <v>121</v>
      </c>
      <c r="I1204" s="2">
        <v>3</v>
      </c>
      <c r="J1204" s="6" t="s">
        <v>19</v>
      </c>
      <c r="K1204" s="2">
        <v>3</v>
      </c>
      <c r="L1204" s="2">
        <v>1</v>
      </c>
      <c r="M1204" s="3" t="s">
        <v>345</v>
      </c>
      <c r="N1204" s="2">
        <v>21.606999999999999</v>
      </c>
      <c r="O1204">
        <v>0.08</v>
      </c>
      <c r="P1204">
        <v>2.1000000000000001E-2</v>
      </c>
    </row>
    <row r="1205" spans="1:16" x14ac:dyDescent="0.35">
      <c r="A1205" s="2">
        <v>1.1747000000000001</v>
      </c>
      <c r="B1205" s="2">
        <v>2</v>
      </c>
      <c r="C1205" s="2">
        <v>2</v>
      </c>
      <c r="D1205" s="2">
        <v>1</v>
      </c>
      <c r="E1205" s="2">
        <v>0</v>
      </c>
      <c r="F1205" s="2">
        <v>2</v>
      </c>
      <c r="G1205" s="3">
        <v>21</v>
      </c>
      <c r="H1205" s="2" t="s">
        <v>121</v>
      </c>
      <c r="I1205" s="2">
        <v>3</v>
      </c>
      <c r="J1205" s="6" t="s">
        <v>19</v>
      </c>
      <c r="K1205" s="2">
        <v>4</v>
      </c>
      <c r="L1205" s="2">
        <v>1</v>
      </c>
      <c r="M1205" s="3" t="s">
        <v>345</v>
      </c>
      <c r="N1205" s="2">
        <v>21.606999999999999</v>
      </c>
      <c r="O1205">
        <v>0.08</v>
      </c>
      <c r="P1205">
        <v>2.1000000000000001E-2</v>
      </c>
    </row>
    <row r="1206" spans="1:16" x14ac:dyDescent="0.35">
      <c r="A1206" s="2">
        <v>1.1747000000000001</v>
      </c>
      <c r="B1206" s="2">
        <v>2</v>
      </c>
      <c r="C1206" s="2">
        <v>2</v>
      </c>
      <c r="D1206" s="2">
        <v>1</v>
      </c>
      <c r="E1206" s="2">
        <v>0</v>
      </c>
      <c r="F1206" s="2">
        <v>2</v>
      </c>
      <c r="G1206" s="3">
        <v>21</v>
      </c>
      <c r="H1206" s="2" t="s">
        <v>121</v>
      </c>
      <c r="I1206" s="2">
        <v>3</v>
      </c>
      <c r="J1206" s="6" t="s">
        <v>19</v>
      </c>
      <c r="K1206" s="2">
        <v>5</v>
      </c>
      <c r="L1206" s="2">
        <v>1</v>
      </c>
      <c r="M1206" s="3" t="s">
        <v>345</v>
      </c>
      <c r="N1206" s="2">
        <v>43.53</v>
      </c>
      <c r="O1206">
        <v>0.08</v>
      </c>
      <c r="P1206">
        <v>2.1000000000000001E-2</v>
      </c>
    </row>
    <row r="1207" spans="1:16" x14ac:dyDescent="0.35">
      <c r="A1207" s="2">
        <v>1.1747000000000001</v>
      </c>
      <c r="B1207" s="2">
        <v>2</v>
      </c>
      <c r="C1207" s="2">
        <v>2</v>
      </c>
      <c r="D1207" s="2">
        <v>1</v>
      </c>
      <c r="E1207" s="2">
        <v>0</v>
      </c>
      <c r="F1207" s="2">
        <v>2</v>
      </c>
      <c r="G1207" s="3">
        <v>21</v>
      </c>
      <c r="H1207" s="2" t="s">
        <v>121</v>
      </c>
      <c r="I1207" s="2">
        <v>3</v>
      </c>
      <c r="J1207" s="6" t="s">
        <v>19</v>
      </c>
      <c r="K1207" s="2">
        <v>6</v>
      </c>
      <c r="L1207" s="2">
        <v>1</v>
      </c>
      <c r="M1207" s="3" t="s">
        <v>345</v>
      </c>
      <c r="N1207" s="2">
        <v>43.53</v>
      </c>
      <c r="O1207">
        <v>0.08</v>
      </c>
      <c r="P1207">
        <v>2.1000000000000001E-2</v>
      </c>
    </row>
    <row r="1208" spans="1:16" x14ac:dyDescent="0.35">
      <c r="A1208" s="2">
        <v>1.1747000000000001</v>
      </c>
      <c r="B1208" s="2">
        <v>2</v>
      </c>
      <c r="C1208" s="2">
        <v>2</v>
      </c>
      <c r="D1208" s="2">
        <v>1</v>
      </c>
      <c r="E1208" s="2">
        <v>0</v>
      </c>
      <c r="F1208" s="2">
        <v>2</v>
      </c>
      <c r="G1208" s="3">
        <v>21</v>
      </c>
      <c r="H1208" s="3" t="s">
        <v>122</v>
      </c>
      <c r="I1208" s="3">
        <v>4</v>
      </c>
      <c r="J1208" s="7" t="s">
        <v>110</v>
      </c>
      <c r="K1208" s="3">
        <v>1</v>
      </c>
      <c r="L1208" s="3">
        <v>1</v>
      </c>
      <c r="M1208" s="3" t="s">
        <v>330</v>
      </c>
      <c r="N1208" s="3">
        <v>39.078000000000003</v>
      </c>
      <c r="O1208">
        <v>0.15</v>
      </c>
      <c r="P1208">
        <v>3.7999999999999999E-2</v>
      </c>
    </row>
    <row r="1209" spans="1:16" x14ac:dyDescent="0.35">
      <c r="A1209" s="2">
        <v>1.1747000000000001</v>
      </c>
      <c r="B1209" s="2">
        <v>2</v>
      </c>
      <c r="C1209" s="2">
        <v>2</v>
      </c>
      <c r="D1209" s="2">
        <v>1</v>
      </c>
      <c r="E1209" s="2">
        <v>0</v>
      </c>
      <c r="F1209" s="2">
        <v>2</v>
      </c>
      <c r="G1209" s="3">
        <v>21</v>
      </c>
      <c r="H1209" s="3" t="s">
        <v>122</v>
      </c>
      <c r="I1209" s="3">
        <v>4</v>
      </c>
      <c r="J1209" s="7" t="s">
        <v>110</v>
      </c>
      <c r="K1209" s="3">
        <v>2</v>
      </c>
      <c r="L1209" s="3">
        <v>1</v>
      </c>
      <c r="M1209" s="3" t="s">
        <v>348</v>
      </c>
      <c r="N1209" s="3">
        <v>39.078000000000003</v>
      </c>
      <c r="O1209">
        <v>0.12</v>
      </c>
      <c r="P1209">
        <v>3.2000000000000001E-2</v>
      </c>
    </row>
    <row r="1210" spans="1:16" x14ac:dyDescent="0.35">
      <c r="A1210" s="2">
        <v>1.1747000000000001</v>
      </c>
      <c r="B1210" s="2">
        <v>2</v>
      </c>
      <c r="C1210" s="2">
        <v>2</v>
      </c>
      <c r="D1210" s="2">
        <v>1</v>
      </c>
      <c r="E1210" s="2">
        <v>0</v>
      </c>
      <c r="F1210" s="2">
        <v>2</v>
      </c>
      <c r="G1210" s="3">
        <v>21</v>
      </c>
      <c r="H1210" s="3" t="s">
        <v>122</v>
      </c>
      <c r="I1210" s="3">
        <v>4</v>
      </c>
      <c r="J1210" s="7" t="s">
        <v>110</v>
      </c>
      <c r="K1210" s="3">
        <v>3</v>
      </c>
      <c r="L1210" s="3">
        <v>1</v>
      </c>
      <c r="M1210" s="3" t="s">
        <v>348</v>
      </c>
      <c r="N1210" s="3">
        <v>43.991</v>
      </c>
      <c r="O1210">
        <v>0.12</v>
      </c>
      <c r="P1210">
        <v>3.2000000000000001E-2</v>
      </c>
    </row>
    <row r="1211" spans="1:16" x14ac:dyDescent="0.35">
      <c r="A1211" s="2">
        <v>1.1747000000000001</v>
      </c>
      <c r="B1211" s="2">
        <v>2</v>
      </c>
      <c r="C1211" s="2">
        <v>2</v>
      </c>
      <c r="D1211" s="2">
        <v>1</v>
      </c>
      <c r="E1211" s="2">
        <v>0</v>
      </c>
      <c r="F1211" s="2">
        <v>2</v>
      </c>
      <c r="G1211" s="3">
        <v>21</v>
      </c>
      <c r="H1211" s="3" t="s">
        <v>122</v>
      </c>
      <c r="I1211" s="3">
        <v>4</v>
      </c>
      <c r="J1211" s="7" t="s">
        <v>110</v>
      </c>
      <c r="K1211" s="3">
        <v>4</v>
      </c>
      <c r="L1211" s="3">
        <v>1</v>
      </c>
      <c r="M1211" s="3" t="s">
        <v>348</v>
      </c>
      <c r="N1211" s="3">
        <v>23.771999999999998</v>
      </c>
      <c r="O1211">
        <v>0.12</v>
      </c>
      <c r="P1211">
        <v>3.2000000000000001E-2</v>
      </c>
    </row>
    <row r="1212" spans="1:16" x14ac:dyDescent="0.35">
      <c r="A1212" s="2">
        <v>1.1747000000000001</v>
      </c>
      <c r="B1212" s="2">
        <v>2</v>
      </c>
      <c r="C1212" s="2">
        <v>2</v>
      </c>
      <c r="D1212" s="2">
        <v>1</v>
      </c>
      <c r="E1212" s="2">
        <v>0</v>
      </c>
      <c r="F1212" s="2">
        <v>2</v>
      </c>
      <c r="G1212" s="3">
        <v>21</v>
      </c>
      <c r="H1212" s="3" t="s">
        <v>122</v>
      </c>
      <c r="I1212" s="3">
        <v>4</v>
      </c>
      <c r="J1212" s="7" t="s">
        <v>110</v>
      </c>
      <c r="K1212" s="3">
        <v>5</v>
      </c>
      <c r="L1212" s="3">
        <v>1</v>
      </c>
      <c r="M1212" s="3" t="s">
        <v>298</v>
      </c>
      <c r="N1212" s="3">
        <v>23.771999999999998</v>
      </c>
      <c r="O1212">
        <v>0.18</v>
      </c>
      <c r="P1212">
        <v>2.1000000000000001E-2</v>
      </c>
    </row>
    <row r="1213" spans="1:16" x14ac:dyDescent="0.35">
      <c r="A1213" s="2">
        <v>1.1747000000000001</v>
      </c>
      <c r="B1213" s="2">
        <v>2</v>
      </c>
      <c r="C1213" s="2">
        <v>2</v>
      </c>
      <c r="D1213" s="2">
        <v>1</v>
      </c>
      <c r="E1213" s="2">
        <v>0</v>
      </c>
      <c r="F1213" s="2">
        <v>2</v>
      </c>
      <c r="G1213" s="3">
        <v>21</v>
      </c>
      <c r="H1213" s="3" t="s">
        <v>122</v>
      </c>
      <c r="I1213" s="3">
        <v>4</v>
      </c>
      <c r="J1213" s="7" t="s">
        <v>110</v>
      </c>
      <c r="K1213" s="3">
        <v>6</v>
      </c>
      <c r="L1213" s="3">
        <v>1</v>
      </c>
      <c r="M1213" s="3" t="s">
        <v>298</v>
      </c>
      <c r="N1213" s="3">
        <v>39.524999999999999</v>
      </c>
      <c r="O1213">
        <v>0.18</v>
      </c>
      <c r="P1213">
        <v>2.1000000000000001E-2</v>
      </c>
    </row>
    <row r="1214" spans="1:16" x14ac:dyDescent="0.35">
      <c r="A1214" s="2">
        <v>1.1747000000000001</v>
      </c>
      <c r="B1214" s="2">
        <v>2</v>
      </c>
      <c r="C1214" s="2">
        <v>2</v>
      </c>
      <c r="D1214" s="2">
        <v>1</v>
      </c>
      <c r="E1214" s="2">
        <v>0</v>
      </c>
      <c r="F1214" s="2">
        <v>2</v>
      </c>
      <c r="G1214" s="3">
        <v>21</v>
      </c>
      <c r="H1214" s="2" t="s">
        <v>123</v>
      </c>
      <c r="I1214" s="2">
        <v>5</v>
      </c>
      <c r="J1214" s="6" t="s">
        <v>17</v>
      </c>
      <c r="K1214" s="2">
        <v>1</v>
      </c>
      <c r="L1214" s="2">
        <v>1</v>
      </c>
      <c r="M1214" s="3" t="s">
        <v>284</v>
      </c>
      <c r="N1214" s="2">
        <v>44.606000000000002</v>
      </c>
      <c r="O1214">
        <v>0.11799999999999999</v>
      </c>
      <c r="P1214">
        <v>2E-3</v>
      </c>
    </row>
    <row r="1215" spans="1:16" x14ac:dyDescent="0.35">
      <c r="A1215" s="2">
        <v>1.1747000000000001</v>
      </c>
      <c r="B1215" s="2">
        <v>2</v>
      </c>
      <c r="C1215" s="2">
        <v>2</v>
      </c>
      <c r="D1215" s="2">
        <v>1</v>
      </c>
      <c r="E1215" s="2">
        <v>0</v>
      </c>
      <c r="F1215" s="2">
        <v>2</v>
      </c>
      <c r="G1215" s="3">
        <v>21</v>
      </c>
      <c r="H1215" s="2" t="s">
        <v>123</v>
      </c>
      <c r="I1215" s="2">
        <v>5</v>
      </c>
      <c r="J1215" s="6" t="s">
        <v>17</v>
      </c>
      <c r="K1215" s="2">
        <v>2</v>
      </c>
      <c r="L1215" s="2">
        <v>1</v>
      </c>
      <c r="M1215" s="3" t="s">
        <v>320</v>
      </c>
      <c r="N1215" s="2">
        <v>33.549999999999997</v>
      </c>
      <c r="O1215">
        <v>9.2999999999999999E-2</v>
      </c>
      <c r="P1215">
        <v>1.9E-3</v>
      </c>
    </row>
    <row r="1216" spans="1:16" x14ac:dyDescent="0.35">
      <c r="A1216" s="2">
        <v>1.1747000000000001</v>
      </c>
      <c r="B1216" s="2">
        <v>2</v>
      </c>
      <c r="C1216" s="2">
        <v>2</v>
      </c>
      <c r="D1216" s="2">
        <v>1</v>
      </c>
      <c r="E1216" s="2">
        <v>0</v>
      </c>
      <c r="F1216" s="2">
        <v>2</v>
      </c>
      <c r="G1216" s="3">
        <v>21</v>
      </c>
      <c r="H1216" s="2" t="s">
        <v>123</v>
      </c>
      <c r="I1216" s="2">
        <v>5</v>
      </c>
      <c r="J1216" s="6" t="s">
        <v>17</v>
      </c>
      <c r="K1216" s="2">
        <v>3</v>
      </c>
      <c r="L1216" s="2">
        <v>1</v>
      </c>
      <c r="M1216" s="3" t="s">
        <v>320</v>
      </c>
      <c r="N1216" s="2">
        <v>17.454000000000001</v>
      </c>
      <c r="O1216">
        <v>9.2999999999999999E-2</v>
      </c>
      <c r="P1216">
        <v>1.9E-3</v>
      </c>
    </row>
    <row r="1217" spans="1:16" x14ac:dyDescent="0.35">
      <c r="A1217" s="2">
        <v>1.1747000000000001</v>
      </c>
      <c r="B1217" s="2">
        <v>2</v>
      </c>
      <c r="C1217" s="2">
        <v>2</v>
      </c>
      <c r="D1217" s="2">
        <v>1</v>
      </c>
      <c r="E1217" s="2">
        <v>0</v>
      </c>
      <c r="F1217" s="2">
        <v>2</v>
      </c>
      <c r="G1217" s="3">
        <v>21</v>
      </c>
      <c r="H1217" s="2" t="s">
        <v>123</v>
      </c>
      <c r="I1217" s="2">
        <v>5</v>
      </c>
      <c r="J1217" s="6" t="s">
        <v>17</v>
      </c>
      <c r="K1217" s="2">
        <v>4</v>
      </c>
      <c r="L1217" s="2">
        <v>1</v>
      </c>
      <c r="M1217" s="3" t="s">
        <v>320</v>
      </c>
      <c r="N1217" s="2">
        <v>17.454000000000001</v>
      </c>
      <c r="O1217">
        <v>9.2999999999999999E-2</v>
      </c>
      <c r="P1217">
        <v>1.9E-3</v>
      </c>
    </row>
    <row r="1218" spans="1:16" x14ac:dyDescent="0.35">
      <c r="A1218" s="2">
        <v>1.1747000000000001</v>
      </c>
      <c r="B1218" s="2">
        <v>2</v>
      </c>
      <c r="C1218" s="2">
        <v>2</v>
      </c>
      <c r="D1218" s="2">
        <v>1</v>
      </c>
      <c r="E1218" s="2">
        <v>0</v>
      </c>
      <c r="F1218" s="2">
        <v>2</v>
      </c>
      <c r="G1218" s="3">
        <v>21</v>
      </c>
      <c r="H1218" s="2" t="s">
        <v>123</v>
      </c>
      <c r="I1218" s="2">
        <v>5</v>
      </c>
      <c r="J1218" s="6" t="s">
        <v>17</v>
      </c>
      <c r="K1218" s="2">
        <v>5</v>
      </c>
      <c r="L1218" s="2">
        <v>1</v>
      </c>
      <c r="M1218" s="3" t="s">
        <v>320</v>
      </c>
      <c r="N1218" s="2">
        <v>21.742999999999999</v>
      </c>
      <c r="O1218">
        <v>9.2999999999999999E-2</v>
      </c>
      <c r="P1218">
        <v>1.9E-3</v>
      </c>
    </row>
    <row r="1219" spans="1:16" x14ac:dyDescent="0.35">
      <c r="A1219" s="2">
        <v>1.1747000000000001</v>
      </c>
      <c r="B1219" s="2">
        <v>2</v>
      </c>
      <c r="C1219" s="2">
        <v>2</v>
      </c>
      <c r="D1219" s="2">
        <v>1</v>
      </c>
      <c r="E1219" s="2">
        <v>0</v>
      </c>
      <c r="F1219" s="2">
        <v>2</v>
      </c>
      <c r="G1219" s="3">
        <v>21</v>
      </c>
      <c r="H1219" s="2" t="s">
        <v>123</v>
      </c>
      <c r="I1219" s="2">
        <v>5</v>
      </c>
      <c r="J1219" s="6" t="s">
        <v>17</v>
      </c>
      <c r="K1219" s="2">
        <v>6</v>
      </c>
      <c r="L1219" s="2">
        <v>1</v>
      </c>
      <c r="M1219" s="3" t="s">
        <v>275</v>
      </c>
      <c r="N1219" s="2">
        <v>21.742999999999999</v>
      </c>
      <c r="O1219">
        <v>6.5000000000000002E-2</v>
      </c>
      <c r="P1219">
        <v>1.1000000000000001E-3</v>
      </c>
    </row>
    <row r="1220" spans="1:16" x14ac:dyDescent="0.35">
      <c r="A1220" s="2">
        <v>1.1747000000000001</v>
      </c>
      <c r="B1220" s="2">
        <v>2</v>
      </c>
      <c r="C1220" s="2">
        <v>2</v>
      </c>
      <c r="D1220" s="2">
        <v>1</v>
      </c>
      <c r="E1220" s="2">
        <v>0</v>
      </c>
      <c r="F1220" s="2">
        <v>2</v>
      </c>
      <c r="G1220" s="3">
        <v>21</v>
      </c>
      <c r="H1220" s="3" t="s">
        <v>124</v>
      </c>
      <c r="I1220" s="3">
        <v>6</v>
      </c>
      <c r="J1220" s="7" t="s">
        <v>130</v>
      </c>
      <c r="K1220" s="3">
        <v>1</v>
      </c>
      <c r="L1220" s="3">
        <v>0</v>
      </c>
      <c r="M1220" s="3" t="s">
        <v>280</v>
      </c>
      <c r="N1220" s="3">
        <v>642.21</v>
      </c>
      <c r="O1220">
        <v>0.13</v>
      </c>
      <c r="P1220">
        <v>0.01</v>
      </c>
    </row>
    <row r="1221" spans="1:16" x14ac:dyDescent="0.35">
      <c r="A1221" s="2">
        <v>1.1747000000000001</v>
      </c>
      <c r="B1221" s="2">
        <v>2</v>
      </c>
      <c r="C1221" s="2">
        <v>2</v>
      </c>
      <c r="D1221" s="2">
        <v>1</v>
      </c>
      <c r="E1221" s="2">
        <v>0</v>
      </c>
      <c r="F1221" s="2">
        <v>2</v>
      </c>
      <c r="G1221" s="3">
        <v>21</v>
      </c>
      <c r="H1221" s="3" t="s">
        <v>124</v>
      </c>
      <c r="I1221" s="3">
        <v>6</v>
      </c>
      <c r="J1221" s="7" t="s">
        <v>130</v>
      </c>
      <c r="K1221" s="3">
        <v>2</v>
      </c>
      <c r="L1221" s="3">
        <v>1</v>
      </c>
      <c r="M1221" s="3" t="s">
        <v>284</v>
      </c>
      <c r="N1221" s="3">
        <v>42.331000000000003</v>
      </c>
      <c r="O1221">
        <v>0.11799999999999999</v>
      </c>
      <c r="P1221">
        <v>2E-3</v>
      </c>
    </row>
    <row r="1222" spans="1:16" x14ac:dyDescent="0.35">
      <c r="A1222" s="2">
        <v>1.1747000000000001</v>
      </c>
      <c r="B1222" s="2">
        <v>2</v>
      </c>
      <c r="C1222" s="2">
        <v>2</v>
      </c>
      <c r="D1222" s="2">
        <v>1</v>
      </c>
      <c r="E1222" s="2">
        <v>0</v>
      </c>
      <c r="F1222" s="2">
        <v>2</v>
      </c>
      <c r="G1222" s="3">
        <v>21</v>
      </c>
      <c r="H1222" s="3" t="s">
        <v>124</v>
      </c>
      <c r="I1222" s="3">
        <v>6</v>
      </c>
      <c r="J1222" s="7" t="s">
        <v>130</v>
      </c>
      <c r="K1222" s="3">
        <v>3</v>
      </c>
      <c r="L1222" s="3">
        <v>1</v>
      </c>
      <c r="M1222" s="3" t="s">
        <v>284</v>
      </c>
      <c r="N1222" s="3">
        <v>28.855</v>
      </c>
      <c r="O1222">
        <v>0.11799999999999999</v>
      </c>
      <c r="P1222">
        <v>2E-3</v>
      </c>
    </row>
    <row r="1223" spans="1:16" x14ac:dyDescent="0.35">
      <c r="A1223" s="2">
        <v>1.1747000000000001</v>
      </c>
      <c r="B1223" s="2">
        <v>2</v>
      </c>
      <c r="C1223" s="2">
        <v>2</v>
      </c>
      <c r="D1223" s="2">
        <v>1</v>
      </c>
      <c r="E1223" s="2">
        <v>0</v>
      </c>
      <c r="F1223" s="2">
        <v>2</v>
      </c>
      <c r="G1223" s="3">
        <v>21</v>
      </c>
      <c r="H1223" s="3" t="s">
        <v>124</v>
      </c>
      <c r="I1223" s="3">
        <v>6</v>
      </c>
      <c r="J1223" s="7" t="s">
        <v>130</v>
      </c>
      <c r="K1223" s="3">
        <v>4</v>
      </c>
      <c r="L1223" s="3">
        <v>1</v>
      </c>
      <c r="M1223" s="3" t="s">
        <v>284</v>
      </c>
      <c r="N1223" s="3">
        <v>19.503</v>
      </c>
      <c r="O1223">
        <v>0.11799999999999999</v>
      </c>
      <c r="P1223">
        <v>2E-3</v>
      </c>
    </row>
    <row r="1224" spans="1:16" x14ac:dyDescent="0.35">
      <c r="A1224" s="2">
        <v>1.1747000000000001</v>
      </c>
      <c r="B1224" s="2">
        <v>2</v>
      </c>
      <c r="C1224" s="2">
        <v>2</v>
      </c>
      <c r="D1224" s="2">
        <v>1</v>
      </c>
      <c r="E1224" s="2">
        <v>0</v>
      </c>
      <c r="F1224" s="2">
        <v>2</v>
      </c>
      <c r="G1224" s="3">
        <v>21</v>
      </c>
      <c r="H1224" s="3" t="s">
        <v>124</v>
      </c>
      <c r="I1224" s="3">
        <v>6</v>
      </c>
      <c r="J1224" s="7" t="s">
        <v>130</v>
      </c>
      <c r="K1224" s="3">
        <v>5</v>
      </c>
      <c r="L1224" s="3">
        <v>1</v>
      </c>
      <c r="M1224" s="3" t="s">
        <v>284</v>
      </c>
      <c r="N1224" s="3">
        <v>19.503</v>
      </c>
      <c r="O1224">
        <v>0.11799999999999999</v>
      </c>
      <c r="P1224">
        <v>2E-3</v>
      </c>
    </row>
    <row r="1225" spans="1:16" x14ac:dyDescent="0.35">
      <c r="A1225" s="2">
        <v>1.1747000000000001</v>
      </c>
      <c r="B1225" s="2">
        <v>2</v>
      </c>
      <c r="C1225" s="2">
        <v>2</v>
      </c>
      <c r="D1225" s="2">
        <v>1</v>
      </c>
      <c r="E1225" s="2">
        <v>0</v>
      </c>
      <c r="F1225" s="2">
        <v>2</v>
      </c>
      <c r="G1225" s="3">
        <v>21</v>
      </c>
      <c r="H1225" s="3" t="s">
        <v>124</v>
      </c>
      <c r="I1225" s="3">
        <v>6</v>
      </c>
      <c r="J1225" s="7" t="s">
        <v>130</v>
      </c>
      <c r="K1225" s="3">
        <v>6</v>
      </c>
      <c r="L1225" s="3">
        <v>1</v>
      </c>
      <c r="M1225" s="3" t="s">
        <v>320</v>
      </c>
      <c r="N1225" s="3">
        <v>44.075000000000003</v>
      </c>
      <c r="O1225">
        <v>9.2999999999999999E-2</v>
      </c>
      <c r="P1225">
        <v>1.9E-3</v>
      </c>
    </row>
    <row r="1226" spans="1:16" x14ac:dyDescent="0.35">
      <c r="A1226" s="2">
        <v>1.1747000000000001</v>
      </c>
      <c r="B1226" s="2">
        <v>2</v>
      </c>
      <c r="C1226" s="2">
        <v>2</v>
      </c>
      <c r="D1226" s="2">
        <v>1</v>
      </c>
      <c r="E1226" s="2">
        <v>0</v>
      </c>
      <c r="F1226" s="2">
        <v>2</v>
      </c>
      <c r="G1226" s="3">
        <v>21</v>
      </c>
      <c r="H1226" s="2" t="s">
        <v>125</v>
      </c>
      <c r="I1226" s="2">
        <v>7</v>
      </c>
      <c r="J1226" s="6" t="s">
        <v>112</v>
      </c>
      <c r="K1226" s="2">
        <v>1</v>
      </c>
      <c r="L1226" s="2">
        <v>0</v>
      </c>
      <c r="M1226" s="3" t="s">
        <v>331</v>
      </c>
      <c r="N1226" s="2">
        <v>1321.35</v>
      </c>
      <c r="O1226">
        <v>0.01</v>
      </c>
      <c r="P1226">
        <v>1.2999999999999999E-2</v>
      </c>
    </row>
    <row r="1227" spans="1:16" x14ac:dyDescent="0.35">
      <c r="A1227" s="2">
        <v>1.1747000000000001</v>
      </c>
      <c r="B1227" s="2">
        <v>2</v>
      </c>
      <c r="C1227" s="2">
        <v>2</v>
      </c>
      <c r="D1227" s="2">
        <v>1</v>
      </c>
      <c r="E1227" s="2">
        <v>0</v>
      </c>
      <c r="F1227" s="2">
        <v>2</v>
      </c>
      <c r="G1227" s="3">
        <v>21</v>
      </c>
      <c r="H1227" s="2" t="s">
        <v>125</v>
      </c>
      <c r="I1227" s="2">
        <v>7</v>
      </c>
      <c r="J1227" s="6" t="s">
        <v>112</v>
      </c>
      <c r="K1227" s="2">
        <v>2</v>
      </c>
      <c r="L1227" s="2">
        <v>0</v>
      </c>
      <c r="M1227" s="3" t="s">
        <v>320</v>
      </c>
      <c r="N1227" s="2">
        <v>450.834</v>
      </c>
      <c r="O1227">
        <v>9.2999999999999999E-2</v>
      </c>
      <c r="P1227">
        <v>1.9E-3</v>
      </c>
    </row>
    <row r="1228" spans="1:16" x14ac:dyDescent="0.35">
      <c r="A1228" s="2">
        <v>1.1747000000000001</v>
      </c>
      <c r="B1228" s="2">
        <v>2</v>
      </c>
      <c r="C1228" s="2">
        <v>2</v>
      </c>
      <c r="D1228" s="2">
        <v>1</v>
      </c>
      <c r="E1228" s="2">
        <v>0</v>
      </c>
      <c r="F1228" s="2">
        <v>2</v>
      </c>
      <c r="G1228" s="3">
        <v>21</v>
      </c>
      <c r="H1228" s="2" t="s">
        <v>125</v>
      </c>
      <c r="I1228" s="2">
        <v>7</v>
      </c>
      <c r="J1228" s="6" t="s">
        <v>112</v>
      </c>
      <c r="K1228" s="2">
        <v>3</v>
      </c>
      <c r="L1228" s="2">
        <v>1</v>
      </c>
      <c r="M1228" s="3" t="s">
        <v>270</v>
      </c>
      <c r="N1228" s="2">
        <v>44.607999999999997</v>
      </c>
      <c r="O1228">
        <v>0.16600000000000001</v>
      </c>
      <c r="P1228">
        <v>4.0000000000000001E-3</v>
      </c>
    </row>
    <row r="1229" spans="1:16" x14ac:dyDescent="0.35">
      <c r="A1229" s="2">
        <v>1.1747000000000001</v>
      </c>
      <c r="B1229" s="2">
        <v>2</v>
      </c>
      <c r="C1229" s="2">
        <v>2</v>
      </c>
      <c r="D1229" s="2">
        <v>1</v>
      </c>
      <c r="E1229" s="2">
        <v>0</v>
      </c>
      <c r="F1229" s="2">
        <v>2</v>
      </c>
      <c r="G1229" s="3">
        <v>21</v>
      </c>
      <c r="H1229" s="2" t="s">
        <v>125</v>
      </c>
      <c r="I1229" s="2">
        <v>7</v>
      </c>
      <c r="J1229" s="6" t="s">
        <v>112</v>
      </c>
      <c r="K1229" s="2">
        <v>4</v>
      </c>
      <c r="L1229" s="2">
        <v>1</v>
      </c>
      <c r="M1229" s="3" t="s">
        <v>270</v>
      </c>
      <c r="N1229" s="2">
        <v>44.607999999999997</v>
      </c>
      <c r="O1229">
        <v>0.16600000000000001</v>
      </c>
      <c r="P1229">
        <v>4.0000000000000001E-3</v>
      </c>
    </row>
    <row r="1230" spans="1:16" x14ac:dyDescent="0.35">
      <c r="A1230" s="2">
        <v>1.1747000000000001</v>
      </c>
      <c r="B1230" s="2">
        <v>2</v>
      </c>
      <c r="C1230" s="2">
        <v>2</v>
      </c>
      <c r="D1230" s="2">
        <v>1</v>
      </c>
      <c r="E1230" s="2">
        <v>0</v>
      </c>
      <c r="F1230" s="2">
        <v>2</v>
      </c>
      <c r="G1230" s="3">
        <v>21</v>
      </c>
      <c r="H1230" s="2" t="s">
        <v>125</v>
      </c>
      <c r="I1230" s="2">
        <v>7</v>
      </c>
      <c r="J1230" s="6" t="s">
        <v>112</v>
      </c>
      <c r="K1230" s="2">
        <v>5</v>
      </c>
      <c r="L1230" s="2">
        <v>1</v>
      </c>
      <c r="M1230" s="3" t="s">
        <v>279</v>
      </c>
      <c r="N1230" s="2">
        <v>45.112000000000002</v>
      </c>
      <c r="O1230">
        <v>0.112</v>
      </c>
      <c r="P1230">
        <v>2E-3</v>
      </c>
    </row>
    <row r="1231" spans="1:16" x14ac:dyDescent="0.35">
      <c r="A1231" s="2">
        <v>1.1747000000000001</v>
      </c>
      <c r="B1231" s="2">
        <v>2</v>
      </c>
      <c r="C1231" s="2">
        <v>2</v>
      </c>
      <c r="D1231" s="2">
        <v>1</v>
      </c>
      <c r="E1231" s="2">
        <v>0</v>
      </c>
      <c r="F1231" s="2">
        <v>2</v>
      </c>
      <c r="G1231" s="3">
        <v>21</v>
      </c>
      <c r="H1231" s="2" t="s">
        <v>125</v>
      </c>
      <c r="I1231" s="2">
        <v>7</v>
      </c>
      <c r="J1231" s="6" t="s">
        <v>112</v>
      </c>
      <c r="K1231" s="2">
        <v>6</v>
      </c>
      <c r="L1231" s="2">
        <v>1</v>
      </c>
      <c r="M1231" s="3" t="s">
        <v>279</v>
      </c>
      <c r="N1231" s="2">
        <v>45.112000000000002</v>
      </c>
      <c r="O1231">
        <v>0.112</v>
      </c>
      <c r="P1231">
        <v>2E-3</v>
      </c>
    </row>
    <row r="1232" spans="1:16" x14ac:dyDescent="0.35">
      <c r="A1232" s="2">
        <v>1.1747000000000001</v>
      </c>
      <c r="B1232" s="2">
        <v>2</v>
      </c>
      <c r="C1232" s="2">
        <v>2</v>
      </c>
      <c r="D1232" s="2">
        <v>1</v>
      </c>
      <c r="E1232" s="2">
        <v>0</v>
      </c>
      <c r="F1232" s="2">
        <v>2</v>
      </c>
      <c r="G1232" s="3">
        <v>21</v>
      </c>
      <c r="H1232" s="3" t="s">
        <v>126</v>
      </c>
      <c r="I1232" s="3">
        <v>8</v>
      </c>
      <c r="J1232" s="7" t="s">
        <v>113</v>
      </c>
      <c r="K1232" s="3">
        <v>1</v>
      </c>
      <c r="L1232" s="3">
        <v>0</v>
      </c>
      <c r="M1232" s="3" t="s">
        <v>331</v>
      </c>
      <c r="N1232" s="3">
        <v>1351.125</v>
      </c>
      <c r="O1232">
        <v>0.01</v>
      </c>
      <c r="P1232">
        <v>1.2999999999999999E-2</v>
      </c>
    </row>
    <row r="1233" spans="1:16" x14ac:dyDescent="0.35">
      <c r="A1233" s="2">
        <v>1.1747000000000001</v>
      </c>
      <c r="B1233" s="2">
        <v>2</v>
      </c>
      <c r="C1233" s="2">
        <v>2</v>
      </c>
      <c r="D1233" s="2">
        <v>1</v>
      </c>
      <c r="E1233" s="2">
        <v>0</v>
      </c>
      <c r="F1233" s="2">
        <v>2</v>
      </c>
      <c r="G1233" s="3">
        <v>21</v>
      </c>
      <c r="H1233" s="3" t="s">
        <v>126</v>
      </c>
      <c r="I1233" s="3">
        <v>8</v>
      </c>
      <c r="J1233" s="7" t="s">
        <v>113</v>
      </c>
      <c r="K1233" s="3">
        <v>2</v>
      </c>
      <c r="L1233" s="3">
        <v>1</v>
      </c>
      <c r="M1233" s="3" t="s">
        <v>292</v>
      </c>
      <c r="N1233" s="3">
        <v>53.439</v>
      </c>
      <c r="O1233">
        <v>0.12</v>
      </c>
      <c r="P1233">
        <v>3.3999999999999998E-3</v>
      </c>
    </row>
    <row r="1234" spans="1:16" x14ac:dyDescent="0.35">
      <c r="A1234" s="2">
        <v>1.1747000000000001</v>
      </c>
      <c r="B1234" s="2">
        <v>2</v>
      </c>
      <c r="C1234" s="2">
        <v>2</v>
      </c>
      <c r="D1234" s="2">
        <v>1</v>
      </c>
      <c r="E1234" s="2">
        <v>0</v>
      </c>
      <c r="F1234" s="2">
        <v>2</v>
      </c>
      <c r="G1234" s="3">
        <v>21</v>
      </c>
      <c r="H1234" s="3" t="s">
        <v>126</v>
      </c>
      <c r="I1234" s="3">
        <v>8</v>
      </c>
      <c r="J1234" s="7" t="s">
        <v>113</v>
      </c>
      <c r="K1234" s="3">
        <v>3</v>
      </c>
      <c r="L1234" s="3">
        <v>1</v>
      </c>
      <c r="M1234" s="3" t="s">
        <v>326</v>
      </c>
      <c r="N1234" s="3">
        <v>23.86</v>
      </c>
      <c r="O1234">
        <v>0.61499999999999999</v>
      </c>
      <c r="P1234">
        <v>4.0000000000000001E-3</v>
      </c>
    </row>
    <row r="1235" spans="1:16" x14ac:dyDescent="0.35">
      <c r="A1235" s="2">
        <v>1.1747000000000001</v>
      </c>
      <c r="B1235" s="2">
        <v>2</v>
      </c>
      <c r="C1235" s="2">
        <v>2</v>
      </c>
      <c r="D1235" s="2">
        <v>1</v>
      </c>
      <c r="E1235" s="2">
        <v>0</v>
      </c>
      <c r="F1235" s="2">
        <v>2</v>
      </c>
      <c r="G1235" s="3">
        <v>21</v>
      </c>
      <c r="H1235" s="3" t="s">
        <v>126</v>
      </c>
      <c r="I1235" s="3">
        <v>8</v>
      </c>
      <c r="J1235" s="7" t="s">
        <v>113</v>
      </c>
      <c r="K1235" s="3">
        <v>4</v>
      </c>
      <c r="L1235" s="3">
        <v>1</v>
      </c>
      <c r="M1235" s="3" t="s">
        <v>326</v>
      </c>
      <c r="N1235" s="3">
        <v>23.86</v>
      </c>
      <c r="O1235">
        <v>0.61499999999999999</v>
      </c>
      <c r="P1235">
        <v>4.0000000000000001E-3</v>
      </c>
    </row>
    <row r="1236" spans="1:16" x14ac:dyDescent="0.35">
      <c r="A1236" s="2">
        <v>1.1747000000000001</v>
      </c>
      <c r="B1236" s="2">
        <v>2</v>
      </c>
      <c r="C1236" s="2">
        <v>2</v>
      </c>
      <c r="D1236" s="2">
        <v>1</v>
      </c>
      <c r="E1236" s="2">
        <v>0</v>
      </c>
      <c r="F1236" s="2">
        <v>2</v>
      </c>
      <c r="G1236" s="3">
        <v>21</v>
      </c>
      <c r="H1236" s="3" t="s">
        <v>126</v>
      </c>
      <c r="I1236" s="3">
        <v>8</v>
      </c>
      <c r="J1236" s="7" t="s">
        <v>113</v>
      </c>
      <c r="K1236" s="3">
        <v>5</v>
      </c>
      <c r="L1236" s="3">
        <v>1</v>
      </c>
      <c r="M1236" s="3" t="s">
        <v>292</v>
      </c>
      <c r="N1236" s="3">
        <v>27.687000000000001</v>
      </c>
      <c r="O1236">
        <v>0.12</v>
      </c>
      <c r="P1236">
        <v>3.3999999999999998E-3</v>
      </c>
    </row>
    <row r="1237" spans="1:16" x14ac:dyDescent="0.35">
      <c r="A1237" s="2">
        <v>1.1747000000000001</v>
      </c>
      <c r="B1237" s="2">
        <v>2</v>
      </c>
      <c r="C1237" s="2">
        <v>2</v>
      </c>
      <c r="D1237" s="2">
        <v>1</v>
      </c>
      <c r="E1237" s="2">
        <v>0</v>
      </c>
      <c r="F1237" s="2">
        <v>2</v>
      </c>
      <c r="G1237" s="3">
        <v>21</v>
      </c>
      <c r="H1237" s="3" t="s">
        <v>126</v>
      </c>
      <c r="I1237" s="3">
        <v>8</v>
      </c>
      <c r="J1237" s="7" t="s">
        <v>113</v>
      </c>
      <c r="K1237" s="3">
        <v>6</v>
      </c>
      <c r="L1237" s="3">
        <v>1</v>
      </c>
      <c r="M1237" s="3" t="s">
        <v>292</v>
      </c>
      <c r="N1237" s="3">
        <v>27.687000000000001</v>
      </c>
      <c r="O1237">
        <v>0.12</v>
      </c>
      <c r="P1237">
        <v>3.3999999999999998E-3</v>
      </c>
    </row>
    <row r="1238" spans="1:16" x14ac:dyDescent="0.35">
      <c r="A1238" s="2">
        <v>1.1747000000000001</v>
      </c>
      <c r="B1238" s="2">
        <v>2</v>
      </c>
      <c r="C1238" s="2">
        <v>2</v>
      </c>
      <c r="D1238" s="2">
        <v>1</v>
      </c>
      <c r="E1238" s="2">
        <v>0</v>
      </c>
      <c r="F1238" s="2">
        <v>3</v>
      </c>
      <c r="G1238" s="3">
        <v>21</v>
      </c>
      <c r="H1238" s="2" t="s">
        <v>127</v>
      </c>
      <c r="I1238" s="2">
        <v>9</v>
      </c>
      <c r="J1238" s="6" t="s">
        <v>202</v>
      </c>
      <c r="K1238" s="2">
        <v>1</v>
      </c>
      <c r="L1238" s="2">
        <v>1</v>
      </c>
      <c r="M1238" s="3" t="s">
        <v>326</v>
      </c>
      <c r="N1238" s="2">
        <v>64.010000000000005</v>
      </c>
      <c r="O1238">
        <v>0.61499999999999999</v>
      </c>
      <c r="P1238">
        <v>4.0000000000000001E-3</v>
      </c>
    </row>
    <row r="1239" spans="1:16" x14ac:dyDescent="0.35">
      <c r="A1239" s="2">
        <v>1.1747000000000001</v>
      </c>
      <c r="B1239" s="2">
        <v>2</v>
      </c>
      <c r="C1239" s="2">
        <v>2</v>
      </c>
      <c r="D1239" s="2">
        <v>1</v>
      </c>
      <c r="E1239" s="2">
        <v>0</v>
      </c>
      <c r="F1239" s="2">
        <v>3</v>
      </c>
      <c r="G1239" s="3">
        <v>21</v>
      </c>
      <c r="H1239" s="2" t="s">
        <v>127</v>
      </c>
      <c r="I1239" s="2">
        <v>9</v>
      </c>
      <c r="J1239" s="6" t="s">
        <v>202</v>
      </c>
      <c r="K1239" s="2">
        <v>2</v>
      </c>
      <c r="L1239" s="2">
        <v>1</v>
      </c>
      <c r="M1239" s="3" t="s">
        <v>326</v>
      </c>
      <c r="N1239" s="2">
        <v>30.695</v>
      </c>
      <c r="O1239">
        <v>0.61499999999999999</v>
      </c>
      <c r="P1239">
        <v>4.0000000000000001E-3</v>
      </c>
    </row>
    <row r="1240" spans="1:16" x14ac:dyDescent="0.35">
      <c r="A1240" s="2">
        <v>1.1747000000000001</v>
      </c>
      <c r="B1240" s="2">
        <v>2</v>
      </c>
      <c r="C1240" s="2">
        <v>2</v>
      </c>
      <c r="D1240" s="2">
        <v>1</v>
      </c>
      <c r="E1240" s="2">
        <v>0</v>
      </c>
      <c r="F1240" s="2">
        <v>3</v>
      </c>
      <c r="G1240" s="3">
        <v>21</v>
      </c>
      <c r="H1240" s="2" t="s">
        <v>127</v>
      </c>
      <c r="I1240" s="2">
        <v>9</v>
      </c>
      <c r="J1240" s="6" t="s">
        <v>202</v>
      </c>
      <c r="K1240" s="2">
        <v>3</v>
      </c>
      <c r="L1240" s="2">
        <v>1</v>
      </c>
      <c r="M1240" s="3" t="s">
        <v>292</v>
      </c>
      <c r="N1240" s="2">
        <v>30.695</v>
      </c>
      <c r="O1240">
        <v>0.12</v>
      </c>
      <c r="P1240">
        <v>3.3999999999999998E-3</v>
      </c>
    </row>
    <row r="1241" spans="1:16" x14ac:dyDescent="0.35">
      <c r="A1241" s="2">
        <v>1.1747000000000001</v>
      </c>
      <c r="B1241" s="2">
        <v>2</v>
      </c>
      <c r="C1241" s="2">
        <v>2</v>
      </c>
      <c r="D1241" s="2">
        <v>1</v>
      </c>
      <c r="E1241" s="2">
        <v>0</v>
      </c>
      <c r="F1241" s="2">
        <v>3</v>
      </c>
      <c r="G1241" s="3">
        <v>21</v>
      </c>
      <c r="H1241" s="2" t="s">
        <v>127</v>
      </c>
      <c r="I1241" s="2">
        <v>9</v>
      </c>
      <c r="J1241" s="6" t="s">
        <v>202</v>
      </c>
      <c r="K1241" s="2">
        <v>4</v>
      </c>
      <c r="L1241" s="2">
        <v>1</v>
      </c>
      <c r="M1241" s="3" t="s">
        <v>292</v>
      </c>
      <c r="N1241" s="2">
        <v>44.040999999999997</v>
      </c>
      <c r="O1241">
        <v>0.12</v>
      </c>
      <c r="P1241">
        <v>3.3999999999999998E-3</v>
      </c>
    </row>
    <row r="1242" spans="1:16" x14ac:dyDescent="0.35">
      <c r="A1242" s="2">
        <v>1.1747000000000001</v>
      </c>
      <c r="B1242" s="2">
        <v>2</v>
      </c>
      <c r="C1242" s="2">
        <v>2</v>
      </c>
      <c r="D1242" s="2">
        <v>1</v>
      </c>
      <c r="E1242" s="2">
        <v>0</v>
      </c>
      <c r="F1242" s="2">
        <v>3</v>
      </c>
      <c r="G1242" s="3">
        <v>21</v>
      </c>
      <c r="H1242" s="2" t="s">
        <v>127</v>
      </c>
      <c r="I1242" s="2">
        <v>9</v>
      </c>
      <c r="J1242" s="6" t="s">
        <v>202</v>
      </c>
      <c r="K1242" s="2">
        <v>5</v>
      </c>
      <c r="L1242" s="2">
        <v>1</v>
      </c>
      <c r="M1242" s="3" t="s">
        <v>284</v>
      </c>
      <c r="N1242" s="2">
        <v>58.421999999999997</v>
      </c>
      <c r="O1242">
        <v>0.11799999999999999</v>
      </c>
      <c r="P1242">
        <v>2E-3</v>
      </c>
    </row>
    <row r="1243" spans="1:16" x14ac:dyDescent="0.35">
      <c r="A1243" s="2">
        <v>1.1747000000000001</v>
      </c>
      <c r="B1243" s="2">
        <v>2</v>
      </c>
      <c r="C1243" s="2">
        <v>2</v>
      </c>
      <c r="D1243" s="2">
        <v>1</v>
      </c>
      <c r="E1243" s="2">
        <v>0</v>
      </c>
      <c r="F1243" s="2">
        <v>3</v>
      </c>
      <c r="G1243" s="3">
        <v>21</v>
      </c>
      <c r="H1243" s="2" t="s">
        <v>127</v>
      </c>
      <c r="I1243" s="2">
        <v>9</v>
      </c>
      <c r="J1243" s="6" t="s">
        <v>202</v>
      </c>
      <c r="K1243" s="2">
        <v>6</v>
      </c>
      <c r="L1243" s="2">
        <v>1</v>
      </c>
      <c r="M1243" s="3" t="s">
        <v>284</v>
      </c>
      <c r="N1243" s="2">
        <v>79.376999999999995</v>
      </c>
      <c r="O1243">
        <v>0.11799999999999999</v>
      </c>
      <c r="P1243">
        <v>2E-3</v>
      </c>
    </row>
    <row r="1244" spans="1:16" x14ac:dyDescent="0.35">
      <c r="A1244" s="2">
        <v>1.1747000000000001</v>
      </c>
      <c r="B1244" s="2">
        <v>2</v>
      </c>
      <c r="C1244" s="2">
        <v>2</v>
      </c>
      <c r="D1244" s="2">
        <v>1</v>
      </c>
      <c r="E1244" s="2">
        <v>0</v>
      </c>
      <c r="F1244" s="2">
        <v>3</v>
      </c>
      <c r="G1244" s="3">
        <v>21</v>
      </c>
      <c r="H1244" s="3" t="s">
        <v>128</v>
      </c>
      <c r="I1244" s="3">
        <v>10</v>
      </c>
      <c r="J1244" s="7" t="s">
        <v>203</v>
      </c>
      <c r="K1244" s="3">
        <v>1</v>
      </c>
      <c r="L1244" s="3">
        <v>0</v>
      </c>
      <c r="M1244" s="3" t="s">
        <v>354</v>
      </c>
      <c r="N1244" s="3">
        <v>282.47699999999998</v>
      </c>
      <c r="O1244">
        <v>0.39</v>
      </c>
      <c r="P1244">
        <v>3.2000000000000002E-3</v>
      </c>
    </row>
    <row r="1245" spans="1:16" x14ac:dyDescent="0.35">
      <c r="A1245" s="2">
        <v>1.1747000000000001</v>
      </c>
      <c r="B1245" s="2">
        <v>2</v>
      </c>
      <c r="C1245" s="2">
        <v>2</v>
      </c>
      <c r="D1245" s="2">
        <v>1</v>
      </c>
      <c r="E1245" s="2">
        <v>0</v>
      </c>
      <c r="F1245" s="2">
        <v>3</v>
      </c>
      <c r="G1245" s="3">
        <v>21</v>
      </c>
      <c r="H1245" s="3" t="s">
        <v>128</v>
      </c>
      <c r="I1245" s="3">
        <v>10</v>
      </c>
      <c r="J1245" s="7" t="s">
        <v>203</v>
      </c>
      <c r="K1245" s="3">
        <v>2</v>
      </c>
      <c r="L1245" s="3">
        <v>1</v>
      </c>
      <c r="M1245" s="3" t="s">
        <v>327</v>
      </c>
      <c r="N1245" s="3">
        <v>99.4</v>
      </c>
      <c r="O1245">
        <v>0.11</v>
      </c>
      <c r="P1245">
        <v>9.4000000000000004E-3</v>
      </c>
    </row>
    <row r="1246" spans="1:16" x14ac:dyDescent="0.35">
      <c r="A1246" s="2">
        <v>1.1747000000000001</v>
      </c>
      <c r="B1246" s="2">
        <v>2</v>
      </c>
      <c r="C1246" s="2">
        <v>2</v>
      </c>
      <c r="D1246" s="2">
        <v>1</v>
      </c>
      <c r="E1246" s="2">
        <v>0</v>
      </c>
      <c r="F1246" s="2">
        <v>3</v>
      </c>
      <c r="G1246" s="3">
        <v>21</v>
      </c>
      <c r="H1246" s="3" t="s">
        <v>128</v>
      </c>
      <c r="I1246" s="3">
        <v>10</v>
      </c>
      <c r="J1246" s="7" t="s">
        <v>203</v>
      </c>
      <c r="K1246" s="3">
        <v>3</v>
      </c>
      <c r="L1246" s="3">
        <v>1</v>
      </c>
      <c r="M1246" s="3" t="s">
        <v>328</v>
      </c>
      <c r="N1246" s="3">
        <v>108.32899999999999</v>
      </c>
      <c r="O1246">
        <v>0.05</v>
      </c>
      <c r="P1246">
        <v>7.0000000000000001E-3</v>
      </c>
    </row>
    <row r="1247" spans="1:16" x14ac:dyDescent="0.35">
      <c r="A1247" s="2">
        <v>1.1747000000000001</v>
      </c>
      <c r="B1247" s="2">
        <v>2</v>
      </c>
      <c r="C1247" s="2">
        <v>2</v>
      </c>
      <c r="D1247" s="2">
        <v>1</v>
      </c>
      <c r="E1247" s="2">
        <v>0</v>
      </c>
      <c r="F1247" s="2">
        <v>3</v>
      </c>
      <c r="G1247" s="3">
        <v>21</v>
      </c>
      <c r="H1247" s="3" t="s">
        <v>128</v>
      </c>
      <c r="I1247" s="3">
        <v>10</v>
      </c>
      <c r="J1247" s="7" t="s">
        <v>203</v>
      </c>
      <c r="K1247" s="3">
        <v>4</v>
      </c>
      <c r="L1247" s="3">
        <v>1</v>
      </c>
      <c r="M1247" s="3" t="s">
        <v>321</v>
      </c>
      <c r="N1247" s="3">
        <v>81.293000000000006</v>
      </c>
      <c r="O1247">
        <v>3.3000000000000002E-2</v>
      </c>
      <c r="P1247">
        <v>9.1000000000000004E-3</v>
      </c>
    </row>
    <row r="1248" spans="1:16" x14ac:dyDescent="0.35">
      <c r="A1248" s="2">
        <v>1.1747000000000001</v>
      </c>
      <c r="B1248" s="2">
        <v>2</v>
      </c>
      <c r="C1248" s="2">
        <v>2</v>
      </c>
      <c r="D1248" s="2">
        <v>1</v>
      </c>
      <c r="E1248" s="2">
        <v>0</v>
      </c>
      <c r="F1248" s="2">
        <v>3</v>
      </c>
      <c r="G1248" s="3">
        <v>21</v>
      </c>
      <c r="H1248" s="3" t="s">
        <v>128</v>
      </c>
      <c r="I1248" s="3">
        <v>10</v>
      </c>
      <c r="J1248" s="7" t="s">
        <v>203</v>
      </c>
      <c r="K1248" s="3">
        <v>5</v>
      </c>
      <c r="L1248" s="3">
        <v>1</v>
      </c>
      <c r="M1248" s="3" t="s">
        <v>282</v>
      </c>
      <c r="N1248" s="3">
        <v>75.554000000000002</v>
      </c>
      <c r="O1248">
        <v>0.05</v>
      </c>
      <c r="P1248">
        <v>1.7000000000000001E-2</v>
      </c>
    </row>
    <row r="1249" spans="1:16" x14ac:dyDescent="0.35">
      <c r="A1249" s="2">
        <v>1.1747000000000001</v>
      </c>
      <c r="B1249" s="2">
        <v>2</v>
      </c>
      <c r="C1249" s="2">
        <v>2</v>
      </c>
      <c r="D1249" s="2">
        <v>1</v>
      </c>
      <c r="E1249" s="2">
        <v>0</v>
      </c>
      <c r="F1249" s="2">
        <v>3</v>
      </c>
      <c r="G1249" s="3">
        <v>21</v>
      </c>
      <c r="H1249" s="3" t="s">
        <v>128</v>
      </c>
      <c r="I1249" s="3">
        <v>10</v>
      </c>
      <c r="J1249" s="7" t="s">
        <v>203</v>
      </c>
      <c r="K1249" s="3">
        <v>6</v>
      </c>
      <c r="L1249" s="3">
        <v>1</v>
      </c>
      <c r="M1249" s="3" t="s">
        <v>282</v>
      </c>
      <c r="N1249" s="3">
        <v>75.554000000000002</v>
      </c>
      <c r="O1249">
        <v>0.05</v>
      </c>
      <c r="P1249">
        <v>1.7000000000000001E-2</v>
      </c>
    </row>
    <row r="1250" spans="1:16" x14ac:dyDescent="0.35">
      <c r="A1250" s="2">
        <v>1.1747000000000001</v>
      </c>
      <c r="B1250" s="2">
        <v>2</v>
      </c>
      <c r="C1250" s="2">
        <v>2</v>
      </c>
      <c r="D1250" s="2">
        <v>2</v>
      </c>
      <c r="E1250" s="2">
        <v>0</v>
      </c>
      <c r="F1250" s="2">
        <v>2</v>
      </c>
      <c r="G1250" s="2">
        <v>22</v>
      </c>
      <c r="H1250" s="2" t="s">
        <v>119</v>
      </c>
      <c r="I1250" s="2">
        <v>1</v>
      </c>
      <c r="J1250" s="6" t="s">
        <v>54</v>
      </c>
      <c r="K1250" s="2">
        <v>1</v>
      </c>
      <c r="L1250" s="2">
        <v>1</v>
      </c>
      <c r="M1250" s="3" t="s">
        <v>326</v>
      </c>
      <c r="N1250" s="2">
        <v>104.083</v>
      </c>
      <c r="O1250">
        <v>0.61499999999999999</v>
      </c>
      <c r="P1250">
        <v>4.0000000000000001E-3</v>
      </c>
    </row>
    <row r="1251" spans="1:16" x14ac:dyDescent="0.35">
      <c r="A1251" s="2">
        <v>1.1747000000000001</v>
      </c>
      <c r="B1251" s="2">
        <v>2</v>
      </c>
      <c r="C1251" s="2">
        <v>2</v>
      </c>
      <c r="D1251" s="2">
        <v>2</v>
      </c>
      <c r="E1251" s="2">
        <v>0</v>
      </c>
      <c r="F1251" s="2">
        <v>2</v>
      </c>
      <c r="G1251" s="2">
        <v>22</v>
      </c>
      <c r="H1251" s="2" t="s">
        <v>119</v>
      </c>
      <c r="I1251" s="2">
        <v>1</v>
      </c>
      <c r="J1251" s="6" t="s">
        <v>54</v>
      </c>
      <c r="K1251" s="2">
        <v>2</v>
      </c>
      <c r="L1251" s="2">
        <v>1</v>
      </c>
      <c r="M1251" s="3" t="s">
        <v>359</v>
      </c>
      <c r="N1251" s="2">
        <v>104.083</v>
      </c>
      <c r="O1251">
        <v>0.34399999999999997</v>
      </c>
      <c r="P1251">
        <v>3.0000000000000001E-3</v>
      </c>
    </row>
    <row r="1252" spans="1:16" x14ac:dyDescent="0.35">
      <c r="A1252" s="2">
        <v>1.1747000000000001</v>
      </c>
      <c r="B1252" s="2">
        <v>2</v>
      </c>
      <c r="C1252" s="2">
        <v>2</v>
      </c>
      <c r="D1252" s="2">
        <v>2</v>
      </c>
      <c r="E1252" s="2">
        <v>0</v>
      </c>
      <c r="F1252" s="2">
        <v>2</v>
      </c>
      <c r="G1252" s="2">
        <v>22</v>
      </c>
      <c r="H1252" s="2" t="s">
        <v>119</v>
      </c>
      <c r="I1252" s="2">
        <v>1</v>
      </c>
      <c r="J1252" s="6" t="s">
        <v>54</v>
      </c>
      <c r="K1252" s="2">
        <v>3</v>
      </c>
      <c r="L1252" s="2">
        <v>1</v>
      </c>
      <c r="M1252" s="3" t="s">
        <v>283</v>
      </c>
      <c r="N1252" s="2">
        <v>156.441</v>
      </c>
      <c r="O1252">
        <v>0.09</v>
      </c>
      <c r="P1252">
        <v>4.0000000000000001E-3</v>
      </c>
    </row>
    <row r="1253" spans="1:16" x14ac:dyDescent="0.35">
      <c r="A1253" s="2">
        <v>1.1747000000000001</v>
      </c>
      <c r="B1253" s="2">
        <v>2</v>
      </c>
      <c r="C1253" s="2">
        <v>2</v>
      </c>
      <c r="D1253" s="2">
        <v>2</v>
      </c>
      <c r="E1253" s="2">
        <v>0</v>
      </c>
      <c r="F1253" s="2">
        <v>2</v>
      </c>
      <c r="G1253" s="2">
        <v>22</v>
      </c>
      <c r="H1253" s="2" t="s">
        <v>119</v>
      </c>
      <c r="I1253" s="2">
        <v>1</v>
      </c>
      <c r="J1253" s="6" t="s">
        <v>54</v>
      </c>
      <c r="K1253" s="2">
        <v>4</v>
      </c>
      <c r="L1253" s="2">
        <v>1</v>
      </c>
      <c r="M1253" s="3" t="s">
        <v>327</v>
      </c>
      <c r="N1253" s="2">
        <v>102.857</v>
      </c>
      <c r="O1253">
        <v>0.11</v>
      </c>
      <c r="P1253">
        <v>9.4000000000000004E-3</v>
      </c>
    </row>
    <row r="1254" spans="1:16" x14ac:dyDescent="0.35">
      <c r="A1254" s="2">
        <v>1.1747000000000001</v>
      </c>
      <c r="B1254" s="2">
        <v>2</v>
      </c>
      <c r="C1254" s="2">
        <v>2</v>
      </c>
      <c r="D1254" s="2">
        <v>2</v>
      </c>
      <c r="E1254" s="2">
        <v>0</v>
      </c>
      <c r="F1254" s="2">
        <v>2</v>
      </c>
      <c r="G1254" s="2">
        <v>22</v>
      </c>
      <c r="H1254" s="2" t="s">
        <v>119</v>
      </c>
      <c r="I1254" s="2">
        <v>1</v>
      </c>
      <c r="J1254" s="6" t="s">
        <v>54</v>
      </c>
      <c r="K1254" s="2">
        <v>5</v>
      </c>
      <c r="L1254" s="2">
        <v>1</v>
      </c>
      <c r="M1254" s="3" t="s">
        <v>342</v>
      </c>
      <c r="N1254" s="2">
        <v>102.857</v>
      </c>
      <c r="O1254">
        <v>0.15</v>
      </c>
      <c r="P1254">
        <v>1.6E-2</v>
      </c>
    </row>
    <row r="1255" spans="1:16" x14ac:dyDescent="0.35">
      <c r="A1255" s="2">
        <v>1.1747000000000001</v>
      </c>
      <c r="B1255" s="2">
        <v>2</v>
      </c>
      <c r="C1255" s="2">
        <v>2</v>
      </c>
      <c r="D1255" s="2">
        <v>2</v>
      </c>
      <c r="E1255" s="2">
        <v>0</v>
      </c>
      <c r="F1255" s="2">
        <v>2</v>
      </c>
      <c r="G1255" s="2">
        <v>22</v>
      </c>
      <c r="H1255" s="2" t="s">
        <v>119</v>
      </c>
      <c r="I1255" s="2">
        <v>1</v>
      </c>
      <c r="J1255" s="6" t="s">
        <v>54</v>
      </c>
      <c r="K1255" s="2">
        <v>6</v>
      </c>
      <c r="L1255" s="2">
        <v>1</v>
      </c>
      <c r="M1255" s="3" t="s">
        <v>345</v>
      </c>
      <c r="N1255" s="2">
        <v>152.05799999999999</v>
      </c>
      <c r="O1255">
        <v>0.08</v>
      </c>
      <c r="P1255">
        <v>2.1000000000000001E-2</v>
      </c>
    </row>
    <row r="1256" spans="1:16" x14ac:dyDescent="0.35">
      <c r="A1256" s="2">
        <v>1.1747000000000001</v>
      </c>
      <c r="B1256" s="2">
        <v>2</v>
      </c>
      <c r="C1256" s="2">
        <v>2</v>
      </c>
      <c r="D1256" s="2">
        <v>2</v>
      </c>
      <c r="E1256" s="2">
        <v>0</v>
      </c>
      <c r="F1256" s="2">
        <v>2</v>
      </c>
      <c r="G1256" s="2">
        <v>22</v>
      </c>
      <c r="H1256" s="3" t="s">
        <v>120</v>
      </c>
      <c r="I1256" s="3">
        <v>2</v>
      </c>
      <c r="J1256" s="7" t="s">
        <v>204</v>
      </c>
      <c r="K1256" s="3">
        <v>1</v>
      </c>
      <c r="L1256" s="3">
        <v>0</v>
      </c>
      <c r="M1256" s="3" t="s">
        <v>279</v>
      </c>
      <c r="N1256" s="3">
        <v>427.62700000000001</v>
      </c>
      <c r="O1256">
        <v>0.112</v>
      </c>
      <c r="P1256">
        <v>2E-3</v>
      </c>
    </row>
    <row r="1257" spans="1:16" x14ac:dyDescent="0.35">
      <c r="A1257" s="2">
        <v>1.1747000000000001</v>
      </c>
      <c r="B1257" s="2">
        <v>2</v>
      </c>
      <c r="C1257" s="2">
        <v>2</v>
      </c>
      <c r="D1257" s="2">
        <v>2</v>
      </c>
      <c r="E1257" s="2">
        <v>0</v>
      </c>
      <c r="F1257" s="2">
        <v>2</v>
      </c>
      <c r="G1257" s="2">
        <v>22</v>
      </c>
      <c r="H1257" s="3" t="s">
        <v>120</v>
      </c>
      <c r="I1257" s="3">
        <v>2</v>
      </c>
      <c r="J1257" s="7" t="s">
        <v>204</v>
      </c>
      <c r="K1257" s="3">
        <v>2</v>
      </c>
      <c r="L1257" s="3">
        <v>1</v>
      </c>
      <c r="M1257" s="3" t="s">
        <v>292</v>
      </c>
      <c r="N1257" s="3">
        <v>123.91500000000001</v>
      </c>
      <c r="O1257">
        <v>0.12</v>
      </c>
      <c r="P1257">
        <v>3.3999999999999998E-3</v>
      </c>
    </row>
    <row r="1258" spans="1:16" x14ac:dyDescent="0.35">
      <c r="A1258" s="2">
        <v>1.1747000000000001</v>
      </c>
      <c r="B1258" s="2">
        <v>2</v>
      </c>
      <c r="C1258" s="2">
        <v>2</v>
      </c>
      <c r="D1258" s="2">
        <v>2</v>
      </c>
      <c r="E1258" s="2">
        <v>0</v>
      </c>
      <c r="F1258" s="2">
        <v>2</v>
      </c>
      <c r="G1258" s="2">
        <v>22</v>
      </c>
      <c r="H1258" s="3" t="s">
        <v>120</v>
      </c>
      <c r="I1258" s="3">
        <v>2</v>
      </c>
      <c r="J1258" s="7" t="s">
        <v>204</v>
      </c>
      <c r="K1258" s="3">
        <v>3</v>
      </c>
      <c r="L1258" s="3">
        <v>1</v>
      </c>
      <c r="M1258" s="3" t="s">
        <v>322</v>
      </c>
      <c r="N1258" s="3">
        <v>49.600999999999999</v>
      </c>
      <c r="O1258">
        <v>6.3E-2</v>
      </c>
      <c r="P1258">
        <v>4.0000000000000001E-3</v>
      </c>
    </row>
    <row r="1259" spans="1:16" x14ac:dyDescent="0.35">
      <c r="A1259" s="2">
        <v>1.1747000000000001</v>
      </c>
      <c r="B1259" s="2">
        <v>2</v>
      </c>
      <c r="C1259" s="2">
        <v>2</v>
      </c>
      <c r="D1259" s="2">
        <v>2</v>
      </c>
      <c r="E1259" s="2">
        <v>0</v>
      </c>
      <c r="F1259" s="2">
        <v>2</v>
      </c>
      <c r="G1259" s="2">
        <v>22</v>
      </c>
      <c r="H1259" s="3" t="s">
        <v>120</v>
      </c>
      <c r="I1259" s="3">
        <v>2</v>
      </c>
      <c r="J1259" s="7" t="s">
        <v>204</v>
      </c>
      <c r="K1259" s="3">
        <v>4</v>
      </c>
      <c r="L1259" s="3">
        <v>1</v>
      </c>
      <c r="M1259" s="3" t="s">
        <v>283</v>
      </c>
      <c r="N1259" s="3">
        <v>49.600999999999999</v>
      </c>
      <c r="O1259">
        <v>0.09</v>
      </c>
      <c r="P1259">
        <v>4.0000000000000001E-3</v>
      </c>
    </row>
    <row r="1260" spans="1:16" x14ac:dyDescent="0.35">
      <c r="A1260" s="2">
        <v>1.1747000000000001</v>
      </c>
      <c r="B1260" s="2">
        <v>2</v>
      </c>
      <c r="C1260" s="2">
        <v>2</v>
      </c>
      <c r="D1260" s="2">
        <v>2</v>
      </c>
      <c r="E1260" s="2">
        <v>0</v>
      </c>
      <c r="F1260" s="2">
        <v>2</v>
      </c>
      <c r="G1260" s="2">
        <v>22</v>
      </c>
      <c r="H1260" s="3" t="s">
        <v>120</v>
      </c>
      <c r="I1260" s="3">
        <v>2</v>
      </c>
      <c r="J1260" s="7" t="s">
        <v>204</v>
      </c>
      <c r="K1260" s="3">
        <v>5</v>
      </c>
      <c r="L1260" s="3">
        <v>0</v>
      </c>
      <c r="M1260" s="3" t="s">
        <v>328</v>
      </c>
      <c r="N1260" s="3">
        <v>263.38099999999997</v>
      </c>
      <c r="O1260">
        <v>0.05</v>
      </c>
      <c r="P1260">
        <v>7.0000000000000001E-3</v>
      </c>
    </row>
    <row r="1261" spans="1:16" x14ac:dyDescent="0.35">
      <c r="A1261" s="2">
        <v>1.1747000000000001</v>
      </c>
      <c r="B1261" s="2">
        <v>2</v>
      </c>
      <c r="C1261" s="2">
        <v>2</v>
      </c>
      <c r="D1261" s="2">
        <v>2</v>
      </c>
      <c r="E1261" s="2">
        <v>0</v>
      </c>
      <c r="F1261" s="2">
        <v>2</v>
      </c>
      <c r="G1261" s="2">
        <v>22</v>
      </c>
      <c r="H1261" s="3" t="s">
        <v>120</v>
      </c>
      <c r="I1261" s="3">
        <v>2</v>
      </c>
      <c r="J1261" s="7" t="s">
        <v>204</v>
      </c>
      <c r="K1261" s="3">
        <v>6</v>
      </c>
      <c r="L1261" s="3">
        <v>0</v>
      </c>
      <c r="M1261" s="3" t="s">
        <v>312</v>
      </c>
      <c r="N1261" s="3">
        <v>320.05700000000002</v>
      </c>
      <c r="O1261">
        <v>0.19</v>
      </c>
      <c r="P1261">
        <v>1.7999999999999999E-2</v>
      </c>
    </row>
    <row r="1262" spans="1:16" x14ac:dyDescent="0.35">
      <c r="A1262" s="2">
        <v>1.1747000000000001</v>
      </c>
      <c r="B1262" s="2">
        <v>2</v>
      </c>
      <c r="C1262" s="2">
        <v>2</v>
      </c>
      <c r="D1262" s="2">
        <v>2</v>
      </c>
      <c r="E1262" s="2">
        <v>0</v>
      </c>
      <c r="F1262" s="2">
        <v>2</v>
      </c>
      <c r="G1262" s="2">
        <v>22</v>
      </c>
      <c r="H1262" s="2" t="s">
        <v>121</v>
      </c>
      <c r="I1262" s="2">
        <v>3</v>
      </c>
      <c r="J1262" s="6" t="s">
        <v>55</v>
      </c>
      <c r="K1262" s="2">
        <v>1</v>
      </c>
      <c r="L1262" s="2">
        <v>1</v>
      </c>
      <c r="M1262" s="3" t="s">
        <v>307</v>
      </c>
      <c r="N1262" s="2">
        <v>35.832999999999998</v>
      </c>
      <c r="O1262">
        <v>0.13</v>
      </c>
      <c r="P1262">
        <v>2.0999999999999999E-3</v>
      </c>
    </row>
    <row r="1263" spans="1:16" x14ac:dyDescent="0.35">
      <c r="A1263" s="2">
        <v>1.1747000000000001</v>
      </c>
      <c r="B1263" s="2">
        <v>2</v>
      </c>
      <c r="C1263" s="2">
        <v>2</v>
      </c>
      <c r="D1263" s="2">
        <v>2</v>
      </c>
      <c r="E1263" s="2">
        <v>0</v>
      </c>
      <c r="F1263" s="2">
        <v>2</v>
      </c>
      <c r="G1263" s="2">
        <v>22</v>
      </c>
      <c r="H1263" s="2" t="s">
        <v>121</v>
      </c>
      <c r="I1263" s="2">
        <v>3</v>
      </c>
      <c r="J1263" s="6" t="s">
        <v>55</v>
      </c>
      <c r="K1263" s="2">
        <v>2</v>
      </c>
      <c r="L1263" s="2">
        <v>1</v>
      </c>
      <c r="M1263" s="3" t="s">
        <v>283</v>
      </c>
      <c r="N1263" s="2">
        <v>35.832999999999998</v>
      </c>
      <c r="O1263">
        <v>0.09</v>
      </c>
      <c r="P1263">
        <v>4.0000000000000001E-3</v>
      </c>
    </row>
    <row r="1264" spans="1:16" x14ac:dyDescent="0.35">
      <c r="A1264" s="2">
        <v>1.1747000000000001</v>
      </c>
      <c r="B1264" s="2">
        <v>2</v>
      </c>
      <c r="C1264" s="2">
        <v>2</v>
      </c>
      <c r="D1264" s="2">
        <v>2</v>
      </c>
      <c r="E1264" s="2">
        <v>0</v>
      </c>
      <c r="F1264" s="2">
        <v>2</v>
      </c>
      <c r="G1264" s="2">
        <v>22</v>
      </c>
      <c r="H1264" s="2" t="s">
        <v>121</v>
      </c>
      <c r="I1264" s="2">
        <v>3</v>
      </c>
      <c r="J1264" s="6" t="s">
        <v>55</v>
      </c>
      <c r="K1264" s="2">
        <v>3</v>
      </c>
      <c r="L1264" s="2">
        <v>1</v>
      </c>
      <c r="M1264" s="3" t="s">
        <v>292</v>
      </c>
      <c r="N1264" s="2">
        <v>183.869</v>
      </c>
      <c r="O1264">
        <v>0.12</v>
      </c>
      <c r="P1264">
        <v>3.3999999999999998E-3</v>
      </c>
    </row>
    <row r="1265" spans="1:16" x14ac:dyDescent="0.35">
      <c r="A1265" s="2">
        <v>1.1747000000000001</v>
      </c>
      <c r="B1265" s="2">
        <v>2</v>
      </c>
      <c r="C1265" s="2">
        <v>2</v>
      </c>
      <c r="D1265" s="2">
        <v>2</v>
      </c>
      <c r="E1265" s="2">
        <v>0</v>
      </c>
      <c r="F1265" s="2">
        <v>2</v>
      </c>
      <c r="G1265" s="2">
        <v>22</v>
      </c>
      <c r="H1265" s="2" t="s">
        <v>121</v>
      </c>
      <c r="I1265" s="2">
        <v>3</v>
      </c>
      <c r="J1265" s="6" t="s">
        <v>55</v>
      </c>
      <c r="K1265" s="2">
        <v>4</v>
      </c>
      <c r="L1265" s="2">
        <v>1</v>
      </c>
      <c r="M1265" s="3" t="s">
        <v>317</v>
      </c>
      <c r="N1265" s="2">
        <v>173.55500000000001</v>
      </c>
      <c r="O1265">
        <v>0.01</v>
      </c>
      <c r="P1265">
        <v>2.1000000000000001E-2</v>
      </c>
    </row>
    <row r="1266" spans="1:16" x14ac:dyDescent="0.35">
      <c r="A1266" s="2">
        <v>1.1747000000000001</v>
      </c>
      <c r="B1266" s="2">
        <v>2</v>
      </c>
      <c r="C1266" s="2">
        <v>2</v>
      </c>
      <c r="D1266" s="2">
        <v>2</v>
      </c>
      <c r="E1266" s="2">
        <v>0</v>
      </c>
      <c r="F1266" s="2">
        <v>2</v>
      </c>
      <c r="G1266" s="2">
        <v>22</v>
      </c>
      <c r="H1266" s="2" t="s">
        <v>121</v>
      </c>
      <c r="I1266" s="2">
        <v>3</v>
      </c>
      <c r="J1266" s="6" t="s">
        <v>55</v>
      </c>
      <c r="K1266" s="2">
        <v>5</v>
      </c>
      <c r="L1266" s="2">
        <v>1</v>
      </c>
      <c r="M1266" s="3" t="s">
        <v>274</v>
      </c>
      <c r="N1266" s="2">
        <v>34.799999999999997</v>
      </c>
      <c r="O1266">
        <v>0.13</v>
      </c>
      <c r="P1266">
        <v>5.4000000000000003E-3</v>
      </c>
    </row>
    <row r="1267" spans="1:16" x14ac:dyDescent="0.35">
      <c r="A1267" s="2">
        <v>1.1747000000000001</v>
      </c>
      <c r="B1267" s="2">
        <v>2</v>
      </c>
      <c r="C1267" s="2">
        <v>2</v>
      </c>
      <c r="D1267" s="2">
        <v>2</v>
      </c>
      <c r="E1267" s="2">
        <v>0</v>
      </c>
      <c r="F1267" s="2">
        <v>2</v>
      </c>
      <c r="G1267" s="2">
        <v>22</v>
      </c>
      <c r="H1267" s="2" t="s">
        <v>121</v>
      </c>
      <c r="I1267" s="2">
        <v>3</v>
      </c>
      <c r="J1267" s="6" t="s">
        <v>55</v>
      </c>
      <c r="K1267" s="2">
        <v>6</v>
      </c>
      <c r="L1267" s="2">
        <v>1</v>
      </c>
      <c r="M1267" s="3" t="s">
        <v>274</v>
      </c>
      <c r="N1267" s="2">
        <v>34.799999999999997</v>
      </c>
      <c r="O1267">
        <v>0.13</v>
      </c>
      <c r="P1267">
        <v>5.4000000000000003E-3</v>
      </c>
    </row>
    <row r="1268" spans="1:16" x14ac:dyDescent="0.35">
      <c r="A1268" s="2">
        <v>1.1747000000000001</v>
      </c>
      <c r="B1268" s="2">
        <v>2</v>
      </c>
      <c r="C1268" s="2">
        <v>2</v>
      </c>
      <c r="D1268" s="2">
        <v>2</v>
      </c>
      <c r="E1268" s="2">
        <v>0</v>
      </c>
      <c r="F1268" s="2">
        <v>2</v>
      </c>
      <c r="G1268" s="2">
        <v>22</v>
      </c>
      <c r="H1268" s="3" t="s">
        <v>122</v>
      </c>
      <c r="I1268" s="3">
        <v>4</v>
      </c>
      <c r="J1268" s="7" t="s">
        <v>205</v>
      </c>
      <c r="K1268" s="3">
        <v>1</v>
      </c>
      <c r="L1268" s="3">
        <v>0</v>
      </c>
      <c r="M1268" s="3" t="s">
        <v>279</v>
      </c>
      <c r="N1268" s="3">
        <v>478.15499999999997</v>
      </c>
      <c r="O1268">
        <v>0.112</v>
      </c>
      <c r="P1268">
        <v>2E-3</v>
      </c>
    </row>
    <row r="1269" spans="1:16" x14ac:dyDescent="0.35">
      <c r="A1269" s="2">
        <v>1.1747000000000001</v>
      </c>
      <c r="B1269" s="2">
        <v>2</v>
      </c>
      <c r="C1269" s="2">
        <v>2</v>
      </c>
      <c r="D1269" s="2">
        <v>2</v>
      </c>
      <c r="E1269" s="2">
        <v>0</v>
      </c>
      <c r="F1269" s="2">
        <v>2</v>
      </c>
      <c r="G1269" s="2">
        <v>22</v>
      </c>
      <c r="H1269" s="3" t="s">
        <v>122</v>
      </c>
      <c r="I1269" s="3">
        <v>4</v>
      </c>
      <c r="J1269" s="7" t="s">
        <v>205</v>
      </c>
      <c r="K1269" s="3">
        <v>2</v>
      </c>
      <c r="L1269" s="3">
        <v>1</v>
      </c>
      <c r="M1269" s="3" t="s">
        <v>284</v>
      </c>
      <c r="N1269" s="3">
        <v>103.322</v>
      </c>
      <c r="O1269">
        <v>0.11799999999999999</v>
      </c>
      <c r="P1269">
        <v>2E-3</v>
      </c>
    </row>
    <row r="1270" spans="1:16" x14ac:dyDescent="0.35">
      <c r="A1270" s="2">
        <v>1.1747000000000001</v>
      </c>
      <c r="B1270" s="2">
        <v>2</v>
      </c>
      <c r="C1270" s="2">
        <v>2</v>
      </c>
      <c r="D1270" s="2">
        <v>2</v>
      </c>
      <c r="E1270" s="2">
        <v>0</v>
      </c>
      <c r="F1270" s="2">
        <v>2</v>
      </c>
      <c r="G1270" s="2">
        <v>22</v>
      </c>
      <c r="H1270" s="3" t="s">
        <v>122</v>
      </c>
      <c r="I1270" s="3">
        <v>4</v>
      </c>
      <c r="J1270" s="7" t="s">
        <v>205</v>
      </c>
      <c r="K1270" s="3">
        <v>3</v>
      </c>
      <c r="L1270" s="3">
        <v>1</v>
      </c>
      <c r="M1270" s="3" t="s">
        <v>320</v>
      </c>
      <c r="N1270" s="3">
        <v>110.81399999999999</v>
      </c>
      <c r="O1270">
        <v>9.2999999999999999E-2</v>
      </c>
      <c r="P1270">
        <v>1.9E-3</v>
      </c>
    </row>
    <row r="1271" spans="1:16" x14ac:dyDescent="0.35">
      <c r="A1271" s="2">
        <v>1.1747000000000001</v>
      </c>
      <c r="B1271" s="2">
        <v>2</v>
      </c>
      <c r="C1271" s="2">
        <v>2</v>
      </c>
      <c r="D1271" s="2">
        <v>2</v>
      </c>
      <c r="E1271" s="2">
        <v>0</v>
      </c>
      <c r="F1271" s="2">
        <v>2</v>
      </c>
      <c r="G1271" s="2">
        <v>22</v>
      </c>
      <c r="H1271" s="3" t="s">
        <v>122</v>
      </c>
      <c r="I1271" s="3">
        <v>4</v>
      </c>
      <c r="J1271" s="7" t="s">
        <v>205</v>
      </c>
      <c r="K1271" s="3">
        <v>4</v>
      </c>
      <c r="L1271" s="3">
        <v>1</v>
      </c>
      <c r="M1271" s="3" t="s">
        <v>307</v>
      </c>
      <c r="N1271" s="3">
        <v>110.81399999999999</v>
      </c>
      <c r="O1271">
        <v>0.13</v>
      </c>
      <c r="P1271">
        <v>2.0999999999999999E-3</v>
      </c>
    </row>
    <row r="1272" spans="1:16" x14ac:dyDescent="0.35">
      <c r="A1272" s="2">
        <v>1.1747000000000001</v>
      </c>
      <c r="B1272" s="2">
        <v>2</v>
      </c>
      <c r="C1272" s="2">
        <v>2</v>
      </c>
      <c r="D1272" s="2">
        <v>2</v>
      </c>
      <c r="E1272" s="2">
        <v>0</v>
      </c>
      <c r="F1272" s="2">
        <v>2</v>
      </c>
      <c r="G1272" s="2">
        <v>22</v>
      </c>
      <c r="H1272" s="3" t="s">
        <v>122</v>
      </c>
      <c r="I1272" s="3">
        <v>4</v>
      </c>
      <c r="J1272" s="7" t="s">
        <v>205</v>
      </c>
      <c r="K1272" s="3">
        <v>5</v>
      </c>
      <c r="L1272" s="3">
        <v>0</v>
      </c>
      <c r="M1272" s="3" t="s">
        <v>342</v>
      </c>
      <c r="N1272" s="3">
        <v>236.13200000000001</v>
      </c>
      <c r="O1272">
        <v>0.15</v>
      </c>
      <c r="P1272">
        <v>1.6E-2</v>
      </c>
    </row>
    <row r="1273" spans="1:16" x14ac:dyDescent="0.35">
      <c r="A1273" s="2">
        <v>1.1747000000000001</v>
      </c>
      <c r="B1273" s="2">
        <v>2</v>
      </c>
      <c r="C1273" s="2">
        <v>2</v>
      </c>
      <c r="D1273" s="2">
        <v>2</v>
      </c>
      <c r="E1273" s="2">
        <v>0</v>
      </c>
      <c r="F1273" s="2">
        <v>2</v>
      </c>
      <c r="G1273" s="2">
        <v>22</v>
      </c>
      <c r="H1273" s="3" t="s">
        <v>122</v>
      </c>
      <c r="I1273" s="3">
        <v>4</v>
      </c>
      <c r="J1273" s="7" t="s">
        <v>205</v>
      </c>
      <c r="K1273" s="3">
        <v>6</v>
      </c>
      <c r="L1273" s="3">
        <v>0</v>
      </c>
      <c r="M1273" s="3" t="s">
        <v>294</v>
      </c>
      <c r="N1273" s="3">
        <v>617.78</v>
      </c>
      <c r="O1273">
        <v>7.0000000000000007E-2</v>
      </c>
      <c r="P1273">
        <v>8.9999999999999993E-3</v>
      </c>
    </row>
    <row r="1274" spans="1:16" x14ac:dyDescent="0.35">
      <c r="A1274" s="2">
        <v>1.1747000000000001</v>
      </c>
      <c r="B1274" s="2">
        <v>2</v>
      </c>
      <c r="C1274" s="2">
        <v>2</v>
      </c>
      <c r="D1274" s="2">
        <v>2</v>
      </c>
      <c r="E1274" s="2">
        <v>0</v>
      </c>
      <c r="F1274" s="2">
        <v>2</v>
      </c>
      <c r="G1274" s="2">
        <v>22</v>
      </c>
      <c r="H1274" s="2" t="s">
        <v>123</v>
      </c>
      <c r="I1274" s="2">
        <v>5</v>
      </c>
      <c r="J1274" s="6" t="s">
        <v>56</v>
      </c>
      <c r="K1274" s="2">
        <v>1</v>
      </c>
      <c r="L1274" s="2">
        <v>1</v>
      </c>
      <c r="M1274" s="3" t="s">
        <v>307</v>
      </c>
      <c r="N1274" s="2">
        <v>52.970999999999997</v>
      </c>
      <c r="O1274">
        <v>0.13</v>
      </c>
      <c r="P1274">
        <v>2.0999999999999999E-3</v>
      </c>
    </row>
    <row r="1275" spans="1:16" x14ac:dyDescent="0.35">
      <c r="A1275" s="2">
        <v>1.1747000000000001</v>
      </c>
      <c r="B1275" s="2">
        <v>2</v>
      </c>
      <c r="C1275" s="2">
        <v>2</v>
      </c>
      <c r="D1275" s="2">
        <v>2</v>
      </c>
      <c r="E1275" s="2">
        <v>0</v>
      </c>
      <c r="F1275" s="2">
        <v>2</v>
      </c>
      <c r="G1275" s="2">
        <v>22</v>
      </c>
      <c r="H1275" s="2" t="s">
        <v>123</v>
      </c>
      <c r="I1275" s="2">
        <v>5</v>
      </c>
      <c r="J1275" s="6" t="s">
        <v>56</v>
      </c>
      <c r="K1275" s="2">
        <v>2</v>
      </c>
      <c r="L1275" s="2">
        <v>1</v>
      </c>
      <c r="M1275" s="3" t="s">
        <v>283</v>
      </c>
      <c r="N1275" s="2">
        <v>52.970999999999997</v>
      </c>
      <c r="O1275">
        <v>0.09</v>
      </c>
      <c r="P1275">
        <v>4.0000000000000001E-3</v>
      </c>
    </row>
    <row r="1276" spans="1:16" x14ac:dyDescent="0.35">
      <c r="A1276" s="2">
        <v>1.1747000000000001</v>
      </c>
      <c r="B1276" s="2">
        <v>2</v>
      </c>
      <c r="C1276" s="2">
        <v>2</v>
      </c>
      <c r="D1276" s="2">
        <v>2</v>
      </c>
      <c r="E1276" s="2">
        <v>0</v>
      </c>
      <c r="F1276" s="2">
        <v>2</v>
      </c>
      <c r="G1276" s="2">
        <v>22</v>
      </c>
      <c r="H1276" s="2" t="s">
        <v>123</v>
      </c>
      <c r="I1276" s="2">
        <v>5</v>
      </c>
      <c r="J1276" s="6" t="s">
        <v>56</v>
      </c>
      <c r="K1276" s="2">
        <v>3</v>
      </c>
      <c r="L1276" s="2">
        <v>1</v>
      </c>
      <c r="M1276" s="3" t="s">
        <v>307</v>
      </c>
      <c r="N1276" s="2">
        <v>66.382999999999996</v>
      </c>
      <c r="O1276">
        <v>0.13</v>
      </c>
      <c r="P1276">
        <v>2.0999999999999999E-3</v>
      </c>
    </row>
    <row r="1277" spans="1:16" x14ac:dyDescent="0.35">
      <c r="A1277" s="2">
        <v>1.1747000000000001</v>
      </c>
      <c r="B1277" s="2">
        <v>2</v>
      </c>
      <c r="C1277" s="2">
        <v>2</v>
      </c>
      <c r="D1277" s="2">
        <v>2</v>
      </c>
      <c r="E1277" s="2">
        <v>0</v>
      </c>
      <c r="F1277" s="2">
        <v>2</v>
      </c>
      <c r="G1277" s="2">
        <v>22</v>
      </c>
      <c r="H1277" s="2" t="s">
        <v>123</v>
      </c>
      <c r="I1277" s="2">
        <v>5</v>
      </c>
      <c r="J1277" s="6" t="s">
        <v>56</v>
      </c>
      <c r="K1277" s="2">
        <v>4</v>
      </c>
      <c r="L1277" s="2">
        <v>1</v>
      </c>
      <c r="M1277" s="3" t="s">
        <v>287</v>
      </c>
      <c r="N1277" s="2">
        <v>108.81</v>
      </c>
      <c r="O1277">
        <v>0.09</v>
      </c>
      <c r="P1277">
        <v>3.8E-3</v>
      </c>
    </row>
    <row r="1278" spans="1:16" x14ac:dyDescent="0.35">
      <c r="A1278" s="2">
        <v>1.1747000000000001</v>
      </c>
      <c r="B1278" s="2">
        <v>2</v>
      </c>
      <c r="C1278" s="2">
        <v>2</v>
      </c>
      <c r="D1278" s="2">
        <v>2</v>
      </c>
      <c r="E1278" s="2">
        <v>0</v>
      </c>
      <c r="F1278" s="2">
        <v>2</v>
      </c>
      <c r="G1278" s="2">
        <v>22</v>
      </c>
      <c r="H1278" s="2" t="s">
        <v>123</v>
      </c>
      <c r="I1278" s="2">
        <v>5</v>
      </c>
      <c r="J1278" s="6" t="s">
        <v>56</v>
      </c>
      <c r="K1278" s="2">
        <v>5</v>
      </c>
      <c r="L1278" s="2">
        <v>1</v>
      </c>
      <c r="M1278" s="3" t="s">
        <v>342</v>
      </c>
      <c r="N1278" s="2">
        <v>108.81</v>
      </c>
      <c r="O1278">
        <v>0.15</v>
      </c>
      <c r="P1278">
        <v>1.6E-2</v>
      </c>
    </row>
    <row r="1279" spans="1:16" x14ac:dyDescent="0.35">
      <c r="A1279" s="2">
        <v>1.1747000000000001</v>
      </c>
      <c r="B1279" s="2">
        <v>2</v>
      </c>
      <c r="C1279" s="2">
        <v>2</v>
      </c>
      <c r="D1279" s="2">
        <v>2</v>
      </c>
      <c r="E1279" s="2">
        <v>0</v>
      </c>
      <c r="F1279" s="2">
        <v>2</v>
      </c>
      <c r="G1279" s="2">
        <v>22</v>
      </c>
      <c r="H1279" s="2" t="s">
        <v>123</v>
      </c>
      <c r="I1279" s="2">
        <v>5</v>
      </c>
      <c r="J1279" s="6" t="s">
        <v>56</v>
      </c>
      <c r="K1279" s="2">
        <v>6</v>
      </c>
      <c r="L1279" s="2">
        <v>0</v>
      </c>
      <c r="M1279" s="3" t="s">
        <v>353</v>
      </c>
      <c r="N1279" s="2">
        <v>912.56100000000004</v>
      </c>
      <c r="O1279">
        <v>0.9</v>
      </c>
      <c r="P1279">
        <v>8.0000000000000002E-3</v>
      </c>
    </row>
    <row r="1280" spans="1:16" x14ac:dyDescent="0.35">
      <c r="A1280" s="2">
        <v>1.1747000000000001</v>
      </c>
      <c r="B1280" s="2">
        <v>2</v>
      </c>
      <c r="C1280" s="2">
        <v>2</v>
      </c>
      <c r="D1280" s="2">
        <v>2</v>
      </c>
      <c r="E1280" s="2">
        <v>0</v>
      </c>
      <c r="F1280" s="2">
        <v>2</v>
      </c>
      <c r="G1280" s="2">
        <v>22</v>
      </c>
      <c r="H1280" s="3" t="s">
        <v>124</v>
      </c>
      <c r="I1280" s="3">
        <v>6</v>
      </c>
      <c r="J1280" s="7" t="s">
        <v>206</v>
      </c>
      <c r="K1280" s="3">
        <v>1</v>
      </c>
      <c r="L1280" s="3">
        <v>0</v>
      </c>
      <c r="M1280" s="3" t="s">
        <v>279</v>
      </c>
      <c r="N1280" s="3">
        <v>446.733</v>
      </c>
      <c r="O1280">
        <v>0.112</v>
      </c>
      <c r="P1280">
        <v>2E-3</v>
      </c>
    </row>
    <row r="1281" spans="1:16" x14ac:dyDescent="0.35">
      <c r="A1281" s="2">
        <v>1.1747000000000001</v>
      </c>
      <c r="B1281" s="2">
        <v>2</v>
      </c>
      <c r="C1281" s="2">
        <v>2</v>
      </c>
      <c r="D1281" s="2">
        <v>2</v>
      </c>
      <c r="E1281" s="2">
        <v>0</v>
      </c>
      <c r="F1281" s="2">
        <v>2</v>
      </c>
      <c r="G1281" s="2">
        <v>22</v>
      </c>
      <c r="H1281" s="3" t="s">
        <v>124</v>
      </c>
      <c r="I1281" s="3">
        <v>6</v>
      </c>
      <c r="J1281" s="7" t="s">
        <v>206</v>
      </c>
      <c r="K1281" s="3">
        <v>2</v>
      </c>
      <c r="L1281" s="3">
        <v>1</v>
      </c>
      <c r="M1281" s="3" t="s">
        <v>359</v>
      </c>
      <c r="N1281" s="3">
        <v>80.260999999999996</v>
      </c>
      <c r="O1281">
        <v>0.34399999999999997</v>
      </c>
      <c r="P1281">
        <v>3.0000000000000001E-3</v>
      </c>
    </row>
    <row r="1282" spans="1:16" x14ac:dyDescent="0.35">
      <c r="A1282" s="2">
        <v>1.1747000000000001</v>
      </c>
      <c r="B1282" s="2">
        <v>2</v>
      </c>
      <c r="C1282" s="2">
        <v>2</v>
      </c>
      <c r="D1282" s="2">
        <v>2</v>
      </c>
      <c r="E1282" s="2">
        <v>0</v>
      </c>
      <c r="F1282" s="2">
        <v>2</v>
      </c>
      <c r="G1282" s="2">
        <v>22</v>
      </c>
      <c r="H1282" s="3" t="s">
        <v>124</v>
      </c>
      <c r="I1282" s="3">
        <v>6</v>
      </c>
      <c r="J1282" s="7" t="s">
        <v>206</v>
      </c>
      <c r="K1282" s="3">
        <v>3</v>
      </c>
      <c r="L1282" s="3">
        <v>1</v>
      </c>
      <c r="M1282" s="3" t="s">
        <v>284</v>
      </c>
      <c r="N1282" s="3">
        <v>80.260999999999996</v>
      </c>
      <c r="O1282">
        <v>0.11799999999999999</v>
      </c>
      <c r="P1282">
        <v>2E-3</v>
      </c>
    </row>
    <row r="1283" spans="1:16" x14ac:dyDescent="0.35">
      <c r="A1283" s="2">
        <v>1.1747000000000001</v>
      </c>
      <c r="B1283" s="2">
        <v>2</v>
      </c>
      <c r="C1283" s="2">
        <v>2</v>
      </c>
      <c r="D1283" s="2">
        <v>2</v>
      </c>
      <c r="E1283" s="2">
        <v>0</v>
      </c>
      <c r="F1283" s="2">
        <v>2</v>
      </c>
      <c r="G1283" s="2">
        <v>22</v>
      </c>
      <c r="H1283" s="3" t="s">
        <v>124</v>
      </c>
      <c r="I1283" s="3">
        <v>6</v>
      </c>
      <c r="J1283" s="7" t="s">
        <v>206</v>
      </c>
      <c r="K1283" s="3">
        <v>4</v>
      </c>
      <c r="L1283" s="3">
        <v>1</v>
      </c>
      <c r="M1283" s="3" t="s">
        <v>307</v>
      </c>
      <c r="N1283" s="3">
        <v>64.433999999999997</v>
      </c>
      <c r="O1283">
        <v>0.13</v>
      </c>
      <c r="P1283">
        <v>2.0999999999999999E-3</v>
      </c>
    </row>
    <row r="1284" spans="1:16" x14ac:dyDescent="0.35">
      <c r="A1284" s="2">
        <v>1.1747000000000001</v>
      </c>
      <c r="B1284" s="2">
        <v>2</v>
      </c>
      <c r="C1284" s="2">
        <v>2</v>
      </c>
      <c r="D1284" s="2">
        <v>2</v>
      </c>
      <c r="E1284" s="2">
        <v>0</v>
      </c>
      <c r="F1284" s="2">
        <v>2</v>
      </c>
      <c r="G1284" s="2">
        <v>22</v>
      </c>
      <c r="H1284" s="3" t="s">
        <v>124</v>
      </c>
      <c r="I1284" s="3">
        <v>6</v>
      </c>
      <c r="J1284" s="7" t="s">
        <v>206</v>
      </c>
      <c r="K1284" s="3">
        <v>5</v>
      </c>
      <c r="L1284" s="3">
        <v>1</v>
      </c>
      <c r="M1284" s="3" t="s">
        <v>283</v>
      </c>
      <c r="N1284" s="3">
        <v>64.433999999999997</v>
      </c>
      <c r="O1284">
        <v>0.09</v>
      </c>
      <c r="P1284">
        <v>4.0000000000000001E-3</v>
      </c>
    </row>
    <row r="1285" spans="1:16" x14ac:dyDescent="0.35">
      <c r="A1285" s="2">
        <v>1.1747000000000001</v>
      </c>
      <c r="B1285" s="2">
        <v>2</v>
      </c>
      <c r="C1285" s="2">
        <v>2</v>
      </c>
      <c r="D1285" s="2">
        <v>2</v>
      </c>
      <c r="E1285" s="2">
        <v>0</v>
      </c>
      <c r="F1285" s="2">
        <v>2</v>
      </c>
      <c r="G1285" s="2">
        <v>22</v>
      </c>
      <c r="H1285" s="3" t="s">
        <v>124</v>
      </c>
      <c r="I1285" s="3">
        <v>6</v>
      </c>
      <c r="J1285" s="7" t="s">
        <v>206</v>
      </c>
      <c r="K1285" s="3">
        <v>6</v>
      </c>
      <c r="L1285" s="3">
        <v>1</v>
      </c>
      <c r="M1285" s="3" t="s">
        <v>287</v>
      </c>
      <c r="N1285" s="3">
        <v>108.96299999999999</v>
      </c>
      <c r="O1285">
        <v>0.09</v>
      </c>
      <c r="P1285">
        <v>3.8E-3</v>
      </c>
    </row>
    <row r="1286" spans="1:16" x14ac:dyDescent="0.35">
      <c r="A1286" s="2">
        <v>1.1747000000000001</v>
      </c>
      <c r="B1286" s="2">
        <v>2</v>
      </c>
      <c r="C1286" s="2">
        <v>2</v>
      </c>
      <c r="D1286" s="2">
        <v>2</v>
      </c>
      <c r="E1286" s="2">
        <v>0</v>
      </c>
      <c r="F1286" s="2">
        <v>2</v>
      </c>
      <c r="G1286" s="2">
        <v>22</v>
      </c>
      <c r="H1286" s="2" t="s">
        <v>125</v>
      </c>
      <c r="I1286" s="2">
        <v>7</v>
      </c>
      <c r="J1286" s="6" t="s">
        <v>207</v>
      </c>
      <c r="K1286" s="2">
        <v>1</v>
      </c>
      <c r="L1286" s="2">
        <v>0</v>
      </c>
      <c r="M1286" s="3" t="s">
        <v>285</v>
      </c>
      <c r="N1286" s="2">
        <v>308.43400000000003</v>
      </c>
      <c r="O1286">
        <v>0.88200000000000001</v>
      </c>
      <c r="P1286">
        <v>8.9999999999999993E-3</v>
      </c>
    </row>
    <row r="1287" spans="1:16" x14ac:dyDescent="0.35">
      <c r="A1287" s="2">
        <v>1.1747000000000001</v>
      </c>
      <c r="B1287" s="2">
        <v>2</v>
      </c>
      <c r="C1287" s="2">
        <v>2</v>
      </c>
      <c r="D1287" s="2">
        <v>2</v>
      </c>
      <c r="E1287" s="2">
        <v>0</v>
      </c>
      <c r="F1287" s="2">
        <v>2</v>
      </c>
      <c r="G1287" s="2">
        <v>22</v>
      </c>
      <c r="H1287" s="2" t="s">
        <v>125</v>
      </c>
      <c r="I1287" s="2">
        <v>7</v>
      </c>
      <c r="J1287" s="6" t="s">
        <v>207</v>
      </c>
      <c r="K1287" s="2">
        <v>2</v>
      </c>
      <c r="L1287" s="2">
        <v>1</v>
      </c>
      <c r="M1287" s="3" t="s">
        <v>284</v>
      </c>
      <c r="N1287" s="2">
        <v>97.69</v>
      </c>
      <c r="O1287">
        <v>0.11799999999999999</v>
      </c>
      <c r="P1287">
        <v>2E-3</v>
      </c>
    </row>
    <row r="1288" spans="1:16" x14ac:dyDescent="0.35">
      <c r="A1288" s="2">
        <v>1.1747000000000001</v>
      </c>
      <c r="B1288" s="2">
        <v>2</v>
      </c>
      <c r="C1288" s="2">
        <v>2</v>
      </c>
      <c r="D1288" s="2">
        <v>2</v>
      </c>
      <c r="E1288" s="2">
        <v>0</v>
      </c>
      <c r="F1288" s="2">
        <v>2</v>
      </c>
      <c r="G1288" s="2">
        <v>22</v>
      </c>
      <c r="H1288" s="2" t="s">
        <v>125</v>
      </c>
      <c r="I1288" s="2">
        <v>7</v>
      </c>
      <c r="J1288" s="6" t="s">
        <v>207</v>
      </c>
      <c r="K1288" s="2">
        <v>3</v>
      </c>
      <c r="L1288" s="2">
        <v>1</v>
      </c>
      <c r="M1288" s="3" t="s">
        <v>322</v>
      </c>
      <c r="N1288" s="2">
        <v>97.69</v>
      </c>
      <c r="O1288">
        <v>6.3E-2</v>
      </c>
      <c r="P1288">
        <v>4.0000000000000001E-3</v>
      </c>
    </row>
    <row r="1289" spans="1:16" x14ac:dyDescent="0.35">
      <c r="A1289" s="2">
        <v>1.1747000000000001</v>
      </c>
      <c r="B1289" s="2">
        <v>2</v>
      </c>
      <c r="C1289" s="2">
        <v>2</v>
      </c>
      <c r="D1289" s="2">
        <v>2</v>
      </c>
      <c r="E1289" s="2">
        <v>0</v>
      </c>
      <c r="F1289" s="2">
        <v>2</v>
      </c>
      <c r="G1289" s="2">
        <v>22</v>
      </c>
      <c r="H1289" s="2" t="s">
        <v>125</v>
      </c>
      <c r="I1289" s="2">
        <v>7</v>
      </c>
      <c r="J1289" s="6" t="s">
        <v>207</v>
      </c>
      <c r="K1289" s="2">
        <v>4</v>
      </c>
      <c r="L1289" s="2">
        <v>1</v>
      </c>
      <c r="M1289" s="3" t="s">
        <v>307</v>
      </c>
      <c r="N1289" s="2">
        <v>92.1</v>
      </c>
      <c r="O1289">
        <v>0.13</v>
      </c>
      <c r="P1289">
        <v>2.0999999999999999E-3</v>
      </c>
    </row>
    <row r="1290" spans="1:16" x14ac:dyDescent="0.35">
      <c r="A1290" s="2">
        <v>1.1747000000000001</v>
      </c>
      <c r="B1290" s="2">
        <v>2</v>
      </c>
      <c r="C1290" s="2">
        <v>2</v>
      </c>
      <c r="D1290" s="2">
        <v>2</v>
      </c>
      <c r="E1290" s="2">
        <v>0</v>
      </c>
      <c r="F1290" s="2">
        <v>2</v>
      </c>
      <c r="G1290" s="2">
        <v>22</v>
      </c>
      <c r="H1290" s="2" t="s">
        <v>125</v>
      </c>
      <c r="I1290" s="2">
        <v>7</v>
      </c>
      <c r="J1290" s="6" t="s">
        <v>207</v>
      </c>
      <c r="K1290" s="2">
        <v>5</v>
      </c>
      <c r="L1290" s="2">
        <v>1</v>
      </c>
      <c r="M1290" s="3" t="s">
        <v>307</v>
      </c>
      <c r="N1290" s="2">
        <v>92.1</v>
      </c>
      <c r="O1290">
        <v>0.13</v>
      </c>
      <c r="P1290">
        <v>2.0999999999999999E-3</v>
      </c>
    </row>
    <row r="1291" spans="1:16" x14ac:dyDescent="0.35">
      <c r="A1291" s="2">
        <v>1.1747000000000001</v>
      </c>
      <c r="B1291" s="2">
        <v>2</v>
      </c>
      <c r="C1291" s="2">
        <v>2</v>
      </c>
      <c r="D1291" s="2">
        <v>2</v>
      </c>
      <c r="E1291" s="2">
        <v>0</v>
      </c>
      <c r="F1291" s="2">
        <v>2</v>
      </c>
      <c r="G1291" s="2">
        <v>22</v>
      </c>
      <c r="H1291" s="2" t="s">
        <v>125</v>
      </c>
      <c r="I1291" s="2">
        <v>7</v>
      </c>
      <c r="J1291" s="6" t="s">
        <v>207</v>
      </c>
      <c r="K1291" s="2">
        <v>6</v>
      </c>
      <c r="L1291" s="2">
        <v>0</v>
      </c>
      <c r="M1291" s="3" t="s">
        <v>337</v>
      </c>
      <c r="N1291" s="2">
        <v>725.56100000000004</v>
      </c>
      <c r="O1291">
        <v>0.12</v>
      </c>
      <c r="P1291">
        <v>8.0000000000000002E-3</v>
      </c>
    </row>
    <row r="1292" spans="1:16" x14ac:dyDescent="0.35">
      <c r="A1292" s="2">
        <v>1.1747000000000001</v>
      </c>
      <c r="B1292" s="2">
        <v>2</v>
      </c>
      <c r="C1292" s="2">
        <v>2</v>
      </c>
      <c r="D1292" s="2">
        <v>2</v>
      </c>
      <c r="E1292" s="2">
        <v>0</v>
      </c>
      <c r="F1292" s="2">
        <v>2</v>
      </c>
      <c r="G1292" s="2">
        <v>22</v>
      </c>
      <c r="H1292" s="3" t="s">
        <v>126</v>
      </c>
      <c r="I1292" s="3">
        <v>8</v>
      </c>
      <c r="J1292" s="7" t="s">
        <v>208</v>
      </c>
      <c r="K1292" s="3">
        <v>1</v>
      </c>
      <c r="L1292" s="3">
        <v>0</v>
      </c>
      <c r="M1292" s="3" t="s">
        <v>270</v>
      </c>
      <c r="N1292" s="3">
        <v>428.99599999999998</v>
      </c>
      <c r="O1292">
        <v>0.16600000000000001</v>
      </c>
      <c r="P1292">
        <v>4.0000000000000001E-3</v>
      </c>
    </row>
    <row r="1293" spans="1:16" x14ac:dyDescent="0.35">
      <c r="A1293" s="2">
        <v>1.1747000000000001</v>
      </c>
      <c r="B1293" s="2">
        <v>2</v>
      </c>
      <c r="C1293" s="2">
        <v>2</v>
      </c>
      <c r="D1293" s="2">
        <v>2</v>
      </c>
      <c r="E1293" s="2">
        <v>0</v>
      </c>
      <c r="F1293" s="2">
        <v>2</v>
      </c>
      <c r="G1293" s="2">
        <v>22</v>
      </c>
      <c r="H1293" s="3" t="s">
        <v>126</v>
      </c>
      <c r="I1293" s="3">
        <v>8</v>
      </c>
      <c r="J1293" s="7" t="s">
        <v>208</v>
      </c>
      <c r="K1293" s="3">
        <v>2</v>
      </c>
      <c r="L1293" s="3">
        <v>1</v>
      </c>
      <c r="M1293" s="3" t="s">
        <v>284</v>
      </c>
      <c r="N1293" s="3">
        <v>152.04400000000001</v>
      </c>
      <c r="O1293">
        <v>0.11799999999999999</v>
      </c>
      <c r="P1293">
        <v>2E-3</v>
      </c>
    </row>
    <row r="1294" spans="1:16" x14ac:dyDescent="0.35">
      <c r="A1294" s="2">
        <v>1.1747000000000001</v>
      </c>
      <c r="B1294" s="2">
        <v>2</v>
      </c>
      <c r="C1294" s="2">
        <v>2</v>
      </c>
      <c r="D1294" s="2">
        <v>2</v>
      </c>
      <c r="E1294" s="2">
        <v>0</v>
      </c>
      <c r="F1294" s="2">
        <v>2</v>
      </c>
      <c r="G1294" s="2">
        <v>22</v>
      </c>
      <c r="H1294" s="3" t="s">
        <v>126</v>
      </c>
      <c r="I1294" s="3">
        <v>8</v>
      </c>
      <c r="J1294" s="7" t="s">
        <v>208</v>
      </c>
      <c r="K1294" s="3">
        <v>3</v>
      </c>
      <c r="L1294" s="3">
        <v>1</v>
      </c>
      <c r="M1294" s="3" t="s">
        <v>307</v>
      </c>
      <c r="N1294" s="3">
        <v>86.534000000000006</v>
      </c>
      <c r="O1294">
        <v>0.13</v>
      </c>
      <c r="P1294">
        <v>2.0999999999999999E-3</v>
      </c>
    </row>
    <row r="1295" spans="1:16" x14ac:dyDescent="0.35">
      <c r="A1295" s="2">
        <v>1.1747000000000001</v>
      </c>
      <c r="B1295" s="2">
        <v>2</v>
      </c>
      <c r="C1295" s="2">
        <v>2</v>
      </c>
      <c r="D1295" s="2">
        <v>2</v>
      </c>
      <c r="E1295" s="2">
        <v>0</v>
      </c>
      <c r="F1295" s="2">
        <v>2</v>
      </c>
      <c r="G1295" s="2">
        <v>22</v>
      </c>
      <c r="H1295" s="3" t="s">
        <v>126</v>
      </c>
      <c r="I1295" s="3">
        <v>8</v>
      </c>
      <c r="J1295" s="7" t="s">
        <v>208</v>
      </c>
      <c r="K1295" s="3">
        <v>4</v>
      </c>
      <c r="L1295" s="3">
        <v>1</v>
      </c>
      <c r="M1295" s="3" t="s">
        <v>327</v>
      </c>
      <c r="N1295" s="3">
        <v>86.534000000000006</v>
      </c>
      <c r="O1295">
        <v>0.11</v>
      </c>
      <c r="P1295">
        <v>9.4000000000000004E-3</v>
      </c>
    </row>
    <row r="1296" spans="1:16" x14ac:dyDescent="0.35">
      <c r="A1296" s="2">
        <v>1.1747000000000001</v>
      </c>
      <c r="B1296" s="2">
        <v>2</v>
      </c>
      <c r="C1296" s="2">
        <v>2</v>
      </c>
      <c r="D1296" s="2">
        <v>2</v>
      </c>
      <c r="E1296" s="2">
        <v>0</v>
      </c>
      <c r="F1296" s="2">
        <v>2</v>
      </c>
      <c r="G1296" s="2">
        <v>22</v>
      </c>
      <c r="H1296" s="3" t="s">
        <v>126</v>
      </c>
      <c r="I1296" s="3">
        <v>8</v>
      </c>
      <c r="J1296" s="7" t="s">
        <v>208</v>
      </c>
      <c r="K1296" s="3">
        <v>5</v>
      </c>
      <c r="L1296" s="3">
        <v>1</v>
      </c>
      <c r="M1296" s="3" t="s">
        <v>278</v>
      </c>
      <c r="N1296" s="3">
        <v>153.35599999999999</v>
      </c>
      <c r="O1296">
        <v>0.14000000000000001</v>
      </c>
      <c r="P1296">
        <v>2.3E-2</v>
      </c>
    </row>
    <row r="1297" spans="1:16" x14ac:dyDescent="0.35">
      <c r="A1297" s="2">
        <v>1.1747000000000001</v>
      </c>
      <c r="B1297" s="2">
        <v>2</v>
      </c>
      <c r="C1297" s="2">
        <v>2</v>
      </c>
      <c r="D1297" s="2">
        <v>2</v>
      </c>
      <c r="E1297" s="2">
        <v>0</v>
      </c>
      <c r="F1297" s="2">
        <v>2</v>
      </c>
      <c r="G1297" s="2">
        <v>22</v>
      </c>
      <c r="H1297" s="3" t="s">
        <v>126</v>
      </c>
      <c r="I1297" s="3">
        <v>8</v>
      </c>
      <c r="J1297" s="7" t="s">
        <v>208</v>
      </c>
      <c r="K1297" s="3">
        <v>6</v>
      </c>
      <c r="L1297" s="3">
        <v>0</v>
      </c>
      <c r="M1297" s="3" t="s">
        <v>289</v>
      </c>
      <c r="N1297" s="3">
        <v>1001.028</v>
      </c>
      <c r="O1297">
        <v>0.27</v>
      </c>
      <c r="P1297">
        <v>4.5999999999999999E-2</v>
      </c>
    </row>
    <row r="1298" spans="1:16" x14ac:dyDescent="0.35">
      <c r="A1298" s="2">
        <v>1.1747000000000001</v>
      </c>
      <c r="B1298" s="2">
        <v>2</v>
      </c>
      <c r="C1298" s="2">
        <v>2</v>
      </c>
      <c r="D1298" s="2">
        <v>2</v>
      </c>
      <c r="E1298" s="2">
        <v>0</v>
      </c>
      <c r="F1298" s="2">
        <v>3</v>
      </c>
      <c r="G1298" s="2">
        <v>22</v>
      </c>
      <c r="H1298" s="2" t="s">
        <v>127</v>
      </c>
      <c r="I1298" s="2">
        <v>9</v>
      </c>
      <c r="J1298" s="6" t="s">
        <v>209</v>
      </c>
      <c r="K1298" s="2">
        <v>1</v>
      </c>
      <c r="L1298" s="2">
        <v>0</v>
      </c>
      <c r="M1298" s="3" t="s">
        <v>279</v>
      </c>
      <c r="N1298" s="2">
        <v>534.12</v>
      </c>
      <c r="O1298">
        <v>0.112</v>
      </c>
      <c r="P1298">
        <v>2E-3</v>
      </c>
    </row>
    <row r="1299" spans="1:16" x14ac:dyDescent="0.35">
      <c r="A1299" s="2">
        <v>1.1747000000000001</v>
      </c>
      <c r="B1299" s="2">
        <v>2</v>
      </c>
      <c r="C1299" s="2">
        <v>2</v>
      </c>
      <c r="D1299" s="2">
        <v>2</v>
      </c>
      <c r="E1299" s="2">
        <v>0</v>
      </c>
      <c r="F1299" s="2">
        <v>3</v>
      </c>
      <c r="G1299" s="2">
        <v>22</v>
      </c>
      <c r="H1299" s="2" t="s">
        <v>127</v>
      </c>
      <c r="I1299" s="2">
        <v>9</v>
      </c>
      <c r="J1299" s="6" t="s">
        <v>209</v>
      </c>
      <c r="K1299" s="2">
        <v>2</v>
      </c>
      <c r="L1299" s="2">
        <v>0</v>
      </c>
      <c r="M1299" s="3" t="s">
        <v>332</v>
      </c>
      <c r="N1299" s="2">
        <v>1412.9659999999999</v>
      </c>
      <c r="O1299">
        <v>0.36</v>
      </c>
      <c r="P1299">
        <v>0.03</v>
      </c>
    </row>
    <row r="1300" spans="1:16" x14ac:dyDescent="0.35">
      <c r="A1300" s="2">
        <v>1.1747000000000001</v>
      </c>
      <c r="B1300" s="2">
        <v>2</v>
      </c>
      <c r="C1300" s="2">
        <v>2</v>
      </c>
      <c r="D1300" s="2">
        <v>2</v>
      </c>
      <c r="E1300" s="2">
        <v>0</v>
      </c>
      <c r="F1300" s="2">
        <v>3</v>
      </c>
      <c r="G1300" s="2">
        <v>22</v>
      </c>
      <c r="H1300" s="2" t="s">
        <v>127</v>
      </c>
      <c r="I1300" s="2">
        <v>9</v>
      </c>
      <c r="J1300" s="6" t="s">
        <v>209</v>
      </c>
      <c r="K1300" s="2">
        <v>3</v>
      </c>
      <c r="L1300" s="2">
        <v>1</v>
      </c>
      <c r="M1300" s="3" t="s">
        <v>320</v>
      </c>
      <c r="N1300" s="2">
        <v>57.567</v>
      </c>
      <c r="O1300">
        <v>9.2999999999999999E-2</v>
      </c>
      <c r="P1300">
        <v>1.9E-3</v>
      </c>
    </row>
    <row r="1301" spans="1:16" x14ac:dyDescent="0.35">
      <c r="A1301" s="2">
        <v>1.1747000000000001</v>
      </c>
      <c r="B1301" s="2">
        <v>2</v>
      </c>
      <c r="C1301" s="2">
        <v>2</v>
      </c>
      <c r="D1301" s="2">
        <v>2</v>
      </c>
      <c r="E1301" s="2">
        <v>0</v>
      </c>
      <c r="F1301" s="2">
        <v>3</v>
      </c>
      <c r="G1301" s="2">
        <v>22</v>
      </c>
      <c r="H1301" s="2" t="s">
        <v>127</v>
      </c>
      <c r="I1301" s="2">
        <v>9</v>
      </c>
      <c r="J1301" s="6" t="s">
        <v>209</v>
      </c>
      <c r="K1301" s="2">
        <v>4</v>
      </c>
      <c r="L1301" s="2">
        <v>1</v>
      </c>
      <c r="M1301" s="3" t="s">
        <v>283</v>
      </c>
      <c r="N1301" s="2">
        <v>20.462</v>
      </c>
      <c r="O1301">
        <v>0.09</v>
      </c>
      <c r="P1301">
        <v>4.0000000000000001E-3</v>
      </c>
    </row>
    <row r="1302" spans="1:16" x14ac:dyDescent="0.35">
      <c r="A1302" s="2">
        <v>1.1747000000000001</v>
      </c>
      <c r="B1302" s="2">
        <v>2</v>
      </c>
      <c r="C1302" s="2">
        <v>2</v>
      </c>
      <c r="D1302" s="2">
        <v>2</v>
      </c>
      <c r="E1302" s="2">
        <v>0</v>
      </c>
      <c r="F1302" s="2">
        <v>3</v>
      </c>
      <c r="G1302" s="2">
        <v>22</v>
      </c>
      <c r="H1302" s="2" t="s">
        <v>127</v>
      </c>
      <c r="I1302" s="2">
        <v>9</v>
      </c>
      <c r="J1302" s="6" t="s">
        <v>209</v>
      </c>
      <c r="K1302" s="2">
        <v>5</v>
      </c>
      <c r="L1302" s="2">
        <v>1</v>
      </c>
      <c r="M1302" s="3" t="s">
        <v>307</v>
      </c>
      <c r="N1302" s="2">
        <v>20.462</v>
      </c>
      <c r="O1302">
        <v>0.13</v>
      </c>
      <c r="P1302">
        <v>2.0999999999999999E-3</v>
      </c>
    </row>
    <row r="1303" spans="1:16" x14ac:dyDescent="0.35">
      <c r="A1303" s="2">
        <v>1.1747000000000001</v>
      </c>
      <c r="B1303" s="2">
        <v>2</v>
      </c>
      <c r="C1303" s="2">
        <v>2</v>
      </c>
      <c r="D1303" s="2">
        <v>2</v>
      </c>
      <c r="E1303" s="2">
        <v>0</v>
      </c>
      <c r="F1303" s="2">
        <v>3</v>
      </c>
      <c r="G1303" s="2">
        <v>22</v>
      </c>
      <c r="H1303" s="2" t="s">
        <v>127</v>
      </c>
      <c r="I1303" s="2">
        <v>9</v>
      </c>
      <c r="J1303" s="6" t="s">
        <v>209</v>
      </c>
      <c r="K1303" s="2">
        <v>6</v>
      </c>
      <c r="L1303" s="2">
        <v>1</v>
      </c>
      <c r="M1303" s="3" t="s">
        <v>307</v>
      </c>
      <c r="N1303" s="2">
        <v>64.616</v>
      </c>
      <c r="O1303">
        <v>0.13</v>
      </c>
      <c r="P1303">
        <v>2.0999999999999999E-3</v>
      </c>
    </row>
    <row r="1304" spans="1:16" x14ac:dyDescent="0.35">
      <c r="A1304" s="2">
        <v>1.1747000000000001</v>
      </c>
      <c r="B1304" s="2">
        <v>2</v>
      </c>
      <c r="C1304" s="2">
        <v>2</v>
      </c>
      <c r="D1304" s="2">
        <v>2</v>
      </c>
      <c r="E1304" s="2">
        <v>0</v>
      </c>
      <c r="F1304" s="2">
        <v>3</v>
      </c>
      <c r="G1304" s="2">
        <v>22</v>
      </c>
      <c r="H1304" s="3" t="s">
        <v>128</v>
      </c>
      <c r="I1304" s="3">
        <v>10</v>
      </c>
      <c r="J1304" s="7" t="s">
        <v>210</v>
      </c>
      <c r="K1304" s="3">
        <v>1</v>
      </c>
      <c r="L1304" s="3">
        <v>1</v>
      </c>
      <c r="M1304" s="3" t="s">
        <v>283</v>
      </c>
      <c r="N1304" s="3">
        <v>41.622999999999998</v>
      </c>
      <c r="O1304">
        <v>0.09</v>
      </c>
      <c r="P1304">
        <v>4.0000000000000001E-3</v>
      </c>
    </row>
    <row r="1305" spans="1:16" x14ac:dyDescent="0.35">
      <c r="A1305" s="2">
        <v>1.1747000000000001</v>
      </c>
      <c r="B1305" s="2">
        <v>2</v>
      </c>
      <c r="C1305" s="2">
        <v>2</v>
      </c>
      <c r="D1305" s="2">
        <v>2</v>
      </c>
      <c r="E1305" s="2">
        <v>0</v>
      </c>
      <c r="F1305" s="2">
        <v>3</v>
      </c>
      <c r="G1305" s="2">
        <v>22</v>
      </c>
      <c r="H1305" s="3" t="s">
        <v>128</v>
      </c>
      <c r="I1305" s="3">
        <v>10</v>
      </c>
      <c r="J1305" s="7" t="s">
        <v>210</v>
      </c>
      <c r="K1305" s="3">
        <v>2</v>
      </c>
      <c r="L1305" s="3">
        <v>1</v>
      </c>
      <c r="M1305" s="3" t="s">
        <v>283</v>
      </c>
      <c r="N1305" s="3">
        <v>41.622999999999998</v>
      </c>
      <c r="O1305">
        <v>0.09</v>
      </c>
      <c r="P1305">
        <v>4.0000000000000001E-3</v>
      </c>
    </row>
    <row r="1306" spans="1:16" x14ac:dyDescent="0.35">
      <c r="A1306" s="2">
        <v>1.1747000000000001</v>
      </c>
      <c r="B1306" s="2">
        <v>2</v>
      </c>
      <c r="C1306" s="2">
        <v>2</v>
      </c>
      <c r="D1306" s="2">
        <v>2</v>
      </c>
      <c r="E1306" s="2">
        <v>0</v>
      </c>
      <c r="F1306" s="2">
        <v>3</v>
      </c>
      <c r="G1306" s="2">
        <v>22</v>
      </c>
      <c r="H1306" s="3" t="s">
        <v>128</v>
      </c>
      <c r="I1306" s="3">
        <v>10</v>
      </c>
      <c r="J1306" s="7" t="s">
        <v>210</v>
      </c>
      <c r="K1306" s="3">
        <v>3</v>
      </c>
      <c r="L1306" s="3">
        <v>1</v>
      </c>
      <c r="M1306" s="3" t="s">
        <v>307</v>
      </c>
      <c r="N1306" s="3">
        <v>43.822000000000003</v>
      </c>
      <c r="O1306">
        <v>0.13</v>
      </c>
      <c r="P1306">
        <v>2.0999999999999999E-3</v>
      </c>
    </row>
    <row r="1307" spans="1:16" x14ac:dyDescent="0.35">
      <c r="A1307" s="2">
        <v>1.1747000000000001</v>
      </c>
      <c r="B1307" s="2">
        <v>2</v>
      </c>
      <c r="C1307" s="2">
        <v>2</v>
      </c>
      <c r="D1307" s="2">
        <v>2</v>
      </c>
      <c r="E1307" s="2">
        <v>0</v>
      </c>
      <c r="F1307" s="2">
        <v>3</v>
      </c>
      <c r="G1307" s="2">
        <v>22</v>
      </c>
      <c r="H1307" s="3" t="s">
        <v>128</v>
      </c>
      <c r="I1307" s="3">
        <v>10</v>
      </c>
      <c r="J1307" s="7" t="s">
        <v>210</v>
      </c>
      <c r="K1307" s="3">
        <v>4</v>
      </c>
      <c r="L1307" s="3">
        <v>1</v>
      </c>
      <c r="M1307" s="3" t="s">
        <v>327</v>
      </c>
      <c r="N1307" s="3">
        <v>78.198999999999998</v>
      </c>
      <c r="O1307">
        <v>0.11</v>
      </c>
      <c r="P1307">
        <v>9.4000000000000004E-3</v>
      </c>
    </row>
    <row r="1308" spans="1:16" x14ac:dyDescent="0.35">
      <c r="A1308" s="2">
        <v>1.1747000000000001</v>
      </c>
      <c r="B1308" s="2">
        <v>2</v>
      </c>
      <c r="C1308" s="2">
        <v>2</v>
      </c>
      <c r="D1308" s="2">
        <v>2</v>
      </c>
      <c r="E1308" s="2">
        <v>0</v>
      </c>
      <c r="F1308" s="2">
        <v>3</v>
      </c>
      <c r="G1308" s="2">
        <v>22</v>
      </c>
      <c r="H1308" s="3" t="s">
        <v>128</v>
      </c>
      <c r="I1308" s="3">
        <v>10</v>
      </c>
      <c r="J1308" s="7" t="s">
        <v>210</v>
      </c>
      <c r="K1308" s="3">
        <v>5</v>
      </c>
      <c r="L1308" s="3">
        <v>1</v>
      </c>
      <c r="M1308" s="3" t="s">
        <v>287</v>
      </c>
      <c r="N1308" s="3">
        <v>152.18100000000001</v>
      </c>
      <c r="O1308">
        <v>0.09</v>
      </c>
      <c r="P1308">
        <v>3.8E-3</v>
      </c>
    </row>
    <row r="1309" spans="1:16" x14ac:dyDescent="0.35">
      <c r="A1309" s="2">
        <v>1.1747000000000001</v>
      </c>
      <c r="B1309" s="2">
        <v>2</v>
      </c>
      <c r="C1309" s="2">
        <v>2</v>
      </c>
      <c r="D1309" s="2">
        <v>2</v>
      </c>
      <c r="E1309" s="2">
        <v>0</v>
      </c>
      <c r="F1309" s="2">
        <v>3</v>
      </c>
      <c r="G1309" s="2">
        <v>22</v>
      </c>
      <c r="H1309" s="3" t="s">
        <v>128</v>
      </c>
      <c r="I1309" s="3">
        <v>10</v>
      </c>
      <c r="J1309" s="7" t="s">
        <v>210</v>
      </c>
      <c r="K1309" s="3">
        <v>6</v>
      </c>
      <c r="L1309" s="3">
        <v>0</v>
      </c>
      <c r="M1309" s="3" t="s">
        <v>357</v>
      </c>
      <c r="N1309" s="3">
        <v>250.11699999999999</v>
      </c>
      <c r="O1309">
        <v>0.11</v>
      </c>
      <c r="P1309">
        <v>6.0000000000000001E-3</v>
      </c>
    </row>
    <row r="1310" spans="1:16" x14ac:dyDescent="0.35">
      <c r="A1310" s="2">
        <v>1.1747000000000001</v>
      </c>
      <c r="B1310" s="2">
        <v>2</v>
      </c>
      <c r="C1310" s="2">
        <v>2</v>
      </c>
      <c r="D1310" s="2">
        <v>3</v>
      </c>
      <c r="E1310" s="2">
        <v>1</v>
      </c>
      <c r="F1310" s="2">
        <v>2</v>
      </c>
      <c r="G1310" s="3">
        <v>23</v>
      </c>
      <c r="H1310" s="2" t="s">
        <v>119</v>
      </c>
      <c r="I1310" s="2">
        <v>1</v>
      </c>
      <c r="J1310" s="6" t="s">
        <v>57</v>
      </c>
      <c r="K1310" s="2">
        <v>1</v>
      </c>
      <c r="L1310" s="2">
        <v>0</v>
      </c>
      <c r="M1310" s="3" t="s">
        <v>279</v>
      </c>
      <c r="N1310" s="2">
        <v>495.74400000000003</v>
      </c>
      <c r="O1310">
        <v>0.112</v>
      </c>
      <c r="P1310">
        <v>2E-3</v>
      </c>
    </row>
    <row r="1311" spans="1:16" x14ac:dyDescent="0.35">
      <c r="A1311" s="2">
        <v>1.1747000000000001</v>
      </c>
      <c r="B1311" s="2">
        <v>2</v>
      </c>
      <c r="C1311" s="2">
        <v>2</v>
      </c>
      <c r="D1311" s="2">
        <v>3</v>
      </c>
      <c r="E1311" s="2">
        <v>1</v>
      </c>
      <c r="F1311" s="2">
        <v>2</v>
      </c>
      <c r="G1311" s="3">
        <v>23</v>
      </c>
      <c r="H1311" s="2" t="s">
        <v>119</v>
      </c>
      <c r="I1311" s="2">
        <v>1</v>
      </c>
      <c r="J1311" s="6" t="s">
        <v>57</v>
      </c>
      <c r="K1311" s="2">
        <v>2</v>
      </c>
      <c r="L1311" s="2">
        <v>1</v>
      </c>
      <c r="M1311" s="3" t="s">
        <v>319</v>
      </c>
      <c r="N1311" s="2">
        <v>30.468</v>
      </c>
      <c r="O1311">
        <v>0.11799999999999999</v>
      </c>
      <c r="P1311">
        <v>8.9999999999999993E-3</v>
      </c>
    </row>
    <row r="1312" spans="1:16" x14ac:dyDescent="0.35">
      <c r="A1312" s="2">
        <v>1.1747000000000001</v>
      </c>
      <c r="B1312" s="2">
        <v>2</v>
      </c>
      <c r="C1312" s="2">
        <v>2</v>
      </c>
      <c r="D1312" s="2">
        <v>3</v>
      </c>
      <c r="E1312" s="2">
        <v>1</v>
      </c>
      <c r="F1312" s="2">
        <v>2</v>
      </c>
      <c r="G1312" s="3">
        <v>23</v>
      </c>
      <c r="H1312" s="2" t="s">
        <v>119</v>
      </c>
      <c r="I1312" s="2">
        <v>1</v>
      </c>
      <c r="J1312" s="6" t="s">
        <v>57</v>
      </c>
      <c r="K1312" s="2">
        <v>3</v>
      </c>
      <c r="L1312" s="2">
        <v>1</v>
      </c>
      <c r="M1312" s="3" t="s">
        <v>270</v>
      </c>
      <c r="N1312" s="2">
        <v>22.747</v>
      </c>
      <c r="O1312">
        <v>0.16600000000000001</v>
      </c>
      <c r="P1312">
        <v>4.0000000000000001E-3</v>
      </c>
    </row>
    <row r="1313" spans="1:16" x14ac:dyDescent="0.35">
      <c r="A1313" s="2">
        <v>1.1747000000000001</v>
      </c>
      <c r="B1313" s="2">
        <v>2</v>
      </c>
      <c r="C1313" s="2">
        <v>2</v>
      </c>
      <c r="D1313" s="2">
        <v>3</v>
      </c>
      <c r="E1313" s="2">
        <v>1</v>
      </c>
      <c r="F1313" s="2">
        <v>2</v>
      </c>
      <c r="G1313" s="3">
        <v>23</v>
      </c>
      <c r="H1313" s="2" t="s">
        <v>119</v>
      </c>
      <c r="I1313" s="2">
        <v>1</v>
      </c>
      <c r="J1313" s="6" t="s">
        <v>57</v>
      </c>
      <c r="K1313" s="2">
        <v>4</v>
      </c>
      <c r="L1313" s="2">
        <v>1</v>
      </c>
      <c r="M1313" s="3" t="s">
        <v>270</v>
      </c>
      <c r="N1313" s="2">
        <v>22.747</v>
      </c>
      <c r="O1313">
        <v>0.16600000000000001</v>
      </c>
      <c r="P1313">
        <v>4.0000000000000001E-3</v>
      </c>
    </row>
    <row r="1314" spans="1:16" x14ac:dyDescent="0.35">
      <c r="A1314" s="2">
        <v>1.1747000000000001</v>
      </c>
      <c r="B1314" s="2">
        <v>2</v>
      </c>
      <c r="C1314" s="2">
        <v>2</v>
      </c>
      <c r="D1314" s="2">
        <v>3</v>
      </c>
      <c r="E1314" s="2">
        <v>1</v>
      </c>
      <c r="F1314" s="2">
        <v>2</v>
      </c>
      <c r="G1314" s="3">
        <v>23</v>
      </c>
      <c r="H1314" s="2" t="s">
        <v>119</v>
      </c>
      <c r="I1314" s="2">
        <v>1</v>
      </c>
      <c r="J1314" s="6" t="s">
        <v>57</v>
      </c>
      <c r="K1314" s="2">
        <v>5</v>
      </c>
      <c r="L1314" s="2">
        <v>1</v>
      </c>
      <c r="M1314" s="3" t="s">
        <v>270</v>
      </c>
      <c r="N1314" s="2">
        <v>55.856000000000002</v>
      </c>
      <c r="O1314">
        <v>0.16600000000000001</v>
      </c>
      <c r="P1314">
        <v>4.0000000000000001E-3</v>
      </c>
    </row>
    <row r="1315" spans="1:16" x14ac:dyDescent="0.35">
      <c r="A1315" s="2">
        <v>1.1747000000000001</v>
      </c>
      <c r="B1315" s="2">
        <v>2</v>
      </c>
      <c r="C1315" s="2">
        <v>2</v>
      </c>
      <c r="D1315" s="2">
        <v>3</v>
      </c>
      <c r="E1315" s="2">
        <v>1</v>
      </c>
      <c r="F1315" s="2">
        <v>2</v>
      </c>
      <c r="G1315" s="3">
        <v>23</v>
      </c>
      <c r="H1315" s="2" t="s">
        <v>119</v>
      </c>
      <c r="I1315" s="2">
        <v>1</v>
      </c>
      <c r="J1315" s="6" t="s">
        <v>57</v>
      </c>
      <c r="K1315" s="2">
        <v>6</v>
      </c>
      <c r="L1315" s="2">
        <v>1</v>
      </c>
      <c r="M1315" s="3" t="s">
        <v>279</v>
      </c>
      <c r="N1315" s="2">
        <v>95.710999999999999</v>
      </c>
      <c r="O1315">
        <v>0.112</v>
      </c>
      <c r="P1315">
        <v>2E-3</v>
      </c>
    </row>
    <row r="1316" spans="1:16" x14ac:dyDescent="0.35">
      <c r="A1316" s="2">
        <v>1.1747000000000001</v>
      </c>
      <c r="B1316" s="2">
        <v>2</v>
      </c>
      <c r="C1316" s="2">
        <v>2</v>
      </c>
      <c r="D1316" s="2">
        <v>3</v>
      </c>
      <c r="E1316" s="2">
        <v>1</v>
      </c>
      <c r="F1316" s="2">
        <v>2</v>
      </c>
      <c r="G1316" s="3">
        <v>23</v>
      </c>
      <c r="H1316" s="3" t="s">
        <v>120</v>
      </c>
      <c r="I1316" s="3">
        <v>2</v>
      </c>
      <c r="J1316" s="7" t="s">
        <v>211</v>
      </c>
      <c r="K1316" s="3">
        <v>1</v>
      </c>
      <c r="L1316" s="3">
        <v>0</v>
      </c>
      <c r="M1316" s="3" t="s">
        <v>283</v>
      </c>
      <c r="N1316" s="3">
        <v>583.46500000000003</v>
      </c>
      <c r="O1316">
        <v>0.09</v>
      </c>
      <c r="P1316">
        <v>4.0000000000000001E-3</v>
      </c>
    </row>
    <row r="1317" spans="1:16" x14ac:dyDescent="0.35">
      <c r="A1317" s="2">
        <v>1.1747000000000001</v>
      </c>
      <c r="B1317" s="2">
        <v>2</v>
      </c>
      <c r="C1317" s="2">
        <v>2</v>
      </c>
      <c r="D1317" s="2">
        <v>3</v>
      </c>
      <c r="E1317" s="2">
        <v>1</v>
      </c>
      <c r="F1317" s="2">
        <v>2</v>
      </c>
      <c r="G1317" s="3">
        <v>23</v>
      </c>
      <c r="H1317" s="3" t="s">
        <v>120</v>
      </c>
      <c r="I1317" s="3">
        <v>2</v>
      </c>
      <c r="J1317" s="7" t="s">
        <v>211</v>
      </c>
      <c r="K1317" s="3">
        <v>2</v>
      </c>
      <c r="L1317" s="3">
        <v>0</v>
      </c>
      <c r="M1317" s="3" t="s">
        <v>279</v>
      </c>
      <c r="N1317" s="3">
        <v>583.46500000000003</v>
      </c>
      <c r="O1317">
        <v>0.112</v>
      </c>
      <c r="P1317">
        <v>2E-3</v>
      </c>
    </row>
    <row r="1318" spans="1:16" x14ac:dyDescent="0.35">
      <c r="A1318" s="2">
        <v>1.1747000000000001</v>
      </c>
      <c r="B1318" s="2">
        <v>2</v>
      </c>
      <c r="C1318" s="2">
        <v>2</v>
      </c>
      <c r="D1318" s="2">
        <v>3</v>
      </c>
      <c r="E1318" s="2">
        <v>1</v>
      </c>
      <c r="F1318" s="2">
        <v>2</v>
      </c>
      <c r="G1318" s="3">
        <v>23</v>
      </c>
      <c r="H1318" s="3" t="s">
        <v>120</v>
      </c>
      <c r="I1318" s="3">
        <v>2</v>
      </c>
      <c r="J1318" s="7" t="s">
        <v>211</v>
      </c>
      <c r="K1318" s="3">
        <v>3</v>
      </c>
      <c r="L1318" s="3">
        <v>0</v>
      </c>
      <c r="M1318" s="3" t="s">
        <v>308</v>
      </c>
      <c r="N1318" s="3">
        <v>251.51400000000001</v>
      </c>
      <c r="O1318">
        <v>0.02</v>
      </c>
      <c r="P1318">
        <v>1.9E-2</v>
      </c>
    </row>
    <row r="1319" spans="1:16" x14ac:dyDescent="0.35">
      <c r="A1319" s="2">
        <v>1.1747000000000001</v>
      </c>
      <c r="B1319" s="2">
        <v>2</v>
      </c>
      <c r="C1319" s="2">
        <v>2</v>
      </c>
      <c r="D1319" s="2">
        <v>3</v>
      </c>
      <c r="E1319" s="2">
        <v>1</v>
      </c>
      <c r="F1319" s="2">
        <v>2</v>
      </c>
      <c r="G1319" s="3">
        <v>23</v>
      </c>
      <c r="H1319" s="3" t="s">
        <v>120</v>
      </c>
      <c r="I1319" s="3">
        <v>2</v>
      </c>
      <c r="J1319" s="7" t="s">
        <v>211</v>
      </c>
      <c r="K1319" s="3">
        <v>4</v>
      </c>
      <c r="L1319" s="3">
        <v>1</v>
      </c>
      <c r="M1319" s="3" t="s">
        <v>331</v>
      </c>
      <c r="N1319" s="3">
        <v>35.863</v>
      </c>
      <c r="O1319">
        <v>0.01</v>
      </c>
      <c r="P1319">
        <v>1.2999999999999999E-2</v>
      </c>
    </row>
    <row r="1320" spans="1:16" x14ac:dyDescent="0.35">
      <c r="A1320" s="2">
        <v>1.1747000000000001</v>
      </c>
      <c r="B1320" s="2">
        <v>2</v>
      </c>
      <c r="C1320" s="2">
        <v>2</v>
      </c>
      <c r="D1320" s="2">
        <v>3</v>
      </c>
      <c r="E1320" s="2">
        <v>1</v>
      </c>
      <c r="F1320" s="2">
        <v>2</v>
      </c>
      <c r="G1320" s="3">
        <v>23</v>
      </c>
      <c r="H1320" s="3" t="s">
        <v>120</v>
      </c>
      <c r="I1320" s="3">
        <v>2</v>
      </c>
      <c r="J1320" s="7" t="s">
        <v>211</v>
      </c>
      <c r="K1320" s="3">
        <v>5</v>
      </c>
      <c r="L1320" s="3">
        <v>1</v>
      </c>
      <c r="M1320" s="3" t="s">
        <v>331</v>
      </c>
      <c r="N1320" s="3">
        <v>35.863</v>
      </c>
      <c r="O1320">
        <v>0.01</v>
      </c>
      <c r="P1320">
        <v>1.2999999999999999E-2</v>
      </c>
    </row>
    <row r="1321" spans="1:16" x14ac:dyDescent="0.35">
      <c r="A1321" s="2">
        <v>1.1747000000000001</v>
      </c>
      <c r="B1321" s="2">
        <v>2</v>
      </c>
      <c r="C1321" s="2">
        <v>2</v>
      </c>
      <c r="D1321" s="2">
        <v>3</v>
      </c>
      <c r="E1321" s="2">
        <v>1</v>
      </c>
      <c r="F1321" s="2">
        <v>2</v>
      </c>
      <c r="G1321" s="3">
        <v>23</v>
      </c>
      <c r="H1321" s="3" t="s">
        <v>120</v>
      </c>
      <c r="I1321" s="3">
        <v>2</v>
      </c>
      <c r="J1321" s="7" t="s">
        <v>211</v>
      </c>
      <c r="K1321" s="3">
        <v>6</v>
      </c>
      <c r="L1321" s="3">
        <v>1</v>
      </c>
      <c r="M1321" s="3" t="s">
        <v>331</v>
      </c>
      <c r="N1321" s="3">
        <v>41.454999999999998</v>
      </c>
      <c r="O1321">
        <v>0.01</v>
      </c>
      <c r="P1321">
        <v>1.2999999999999999E-2</v>
      </c>
    </row>
    <row r="1322" spans="1:16" x14ac:dyDescent="0.35">
      <c r="A1322" s="2">
        <v>1.1747000000000001</v>
      </c>
      <c r="B1322" s="2">
        <v>2</v>
      </c>
      <c r="C1322" s="2">
        <v>2</v>
      </c>
      <c r="D1322" s="2">
        <v>3</v>
      </c>
      <c r="E1322" s="2">
        <v>1</v>
      </c>
      <c r="F1322" s="2">
        <v>2</v>
      </c>
      <c r="G1322" s="3">
        <v>23</v>
      </c>
      <c r="H1322" s="2" t="s">
        <v>121</v>
      </c>
      <c r="I1322" s="2">
        <v>3</v>
      </c>
      <c r="J1322" s="6" t="s">
        <v>58</v>
      </c>
      <c r="K1322" s="2">
        <v>1</v>
      </c>
      <c r="L1322" s="2">
        <v>0</v>
      </c>
      <c r="M1322" s="3" t="s">
        <v>279</v>
      </c>
      <c r="N1322" s="2">
        <v>583.78300000000002</v>
      </c>
      <c r="O1322">
        <v>0.112</v>
      </c>
      <c r="P1322">
        <v>2E-3</v>
      </c>
    </row>
    <row r="1323" spans="1:16" x14ac:dyDescent="0.35">
      <c r="A1323" s="2">
        <v>1.1747000000000001</v>
      </c>
      <c r="B1323" s="2">
        <v>2</v>
      </c>
      <c r="C1323" s="2">
        <v>2</v>
      </c>
      <c r="D1323" s="2">
        <v>3</v>
      </c>
      <c r="E1323" s="2">
        <v>1</v>
      </c>
      <c r="F1323" s="2">
        <v>2</v>
      </c>
      <c r="G1323" s="3">
        <v>23</v>
      </c>
      <c r="H1323" s="2" t="s">
        <v>121</v>
      </c>
      <c r="I1323" s="2">
        <v>3</v>
      </c>
      <c r="J1323" s="6" t="s">
        <v>58</v>
      </c>
      <c r="K1323" s="2">
        <v>2</v>
      </c>
      <c r="L1323" s="2">
        <v>0</v>
      </c>
      <c r="M1323" s="3" t="s">
        <v>275</v>
      </c>
      <c r="N1323" s="2">
        <v>198.35499999999999</v>
      </c>
      <c r="O1323">
        <v>6.5000000000000002E-2</v>
      </c>
      <c r="P1323">
        <v>1.1000000000000001E-3</v>
      </c>
    </row>
    <row r="1324" spans="1:16" x14ac:dyDescent="0.35">
      <c r="A1324" s="2">
        <v>1.1747000000000001</v>
      </c>
      <c r="B1324" s="2">
        <v>2</v>
      </c>
      <c r="C1324" s="2">
        <v>2</v>
      </c>
      <c r="D1324" s="2">
        <v>3</v>
      </c>
      <c r="E1324" s="2">
        <v>1</v>
      </c>
      <c r="F1324" s="2">
        <v>2</v>
      </c>
      <c r="G1324" s="3">
        <v>23</v>
      </c>
      <c r="H1324" s="2" t="s">
        <v>121</v>
      </c>
      <c r="I1324" s="2">
        <v>3</v>
      </c>
      <c r="J1324" s="6" t="s">
        <v>58</v>
      </c>
      <c r="K1324" s="2">
        <v>3</v>
      </c>
      <c r="L1324" s="2">
        <v>1</v>
      </c>
      <c r="M1324" s="3" t="s">
        <v>287</v>
      </c>
      <c r="N1324" s="2">
        <v>20.501000000000001</v>
      </c>
      <c r="O1324">
        <v>0.09</v>
      </c>
      <c r="P1324">
        <v>3.8E-3</v>
      </c>
    </row>
    <row r="1325" spans="1:16" x14ac:dyDescent="0.35">
      <c r="A1325" s="2">
        <v>1.1747000000000001</v>
      </c>
      <c r="B1325" s="2">
        <v>2</v>
      </c>
      <c r="C1325" s="2">
        <v>2</v>
      </c>
      <c r="D1325" s="2">
        <v>3</v>
      </c>
      <c r="E1325" s="2">
        <v>1</v>
      </c>
      <c r="F1325" s="2">
        <v>2</v>
      </c>
      <c r="G1325" s="3">
        <v>23</v>
      </c>
      <c r="H1325" s="2" t="s">
        <v>121</v>
      </c>
      <c r="I1325" s="2">
        <v>3</v>
      </c>
      <c r="J1325" s="6" t="s">
        <v>58</v>
      </c>
      <c r="K1325" s="2">
        <v>4</v>
      </c>
      <c r="L1325" s="2">
        <v>1</v>
      </c>
      <c r="M1325" s="3" t="s">
        <v>287</v>
      </c>
      <c r="N1325" s="2">
        <v>11.077999999999999</v>
      </c>
      <c r="O1325">
        <v>0.09</v>
      </c>
      <c r="P1325">
        <v>3.8E-3</v>
      </c>
    </row>
    <row r="1326" spans="1:16" x14ac:dyDescent="0.35">
      <c r="A1326" s="2">
        <v>1.1747000000000001</v>
      </c>
      <c r="B1326" s="2">
        <v>2</v>
      </c>
      <c r="C1326" s="2">
        <v>2</v>
      </c>
      <c r="D1326" s="2">
        <v>3</v>
      </c>
      <c r="E1326" s="2">
        <v>1</v>
      </c>
      <c r="F1326" s="2">
        <v>2</v>
      </c>
      <c r="G1326" s="3">
        <v>23</v>
      </c>
      <c r="H1326" s="2" t="s">
        <v>121</v>
      </c>
      <c r="I1326" s="2">
        <v>3</v>
      </c>
      <c r="J1326" s="6" t="s">
        <v>58</v>
      </c>
      <c r="K1326" s="2">
        <v>5</v>
      </c>
      <c r="L1326" s="2">
        <v>1</v>
      </c>
      <c r="M1326" s="3" t="s">
        <v>287</v>
      </c>
      <c r="N1326" s="2">
        <v>10.641</v>
      </c>
      <c r="O1326">
        <v>0.09</v>
      </c>
      <c r="P1326">
        <v>3.8E-3</v>
      </c>
    </row>
    <row r="1327" spans="1:16" x14ac:dyDescent="0.35">
      <c r="A1327" s="2">
        <v>1.1747000000000001</v>
      </c>
      <c r="B1327" s="2">
        <v>2</v>
      </c>
      <c r="C1327" s="2">
        <v>2</v>
      </c>
      <c r="D1327" s="2">
        <v>3</v>
      </c>
      <c r="E1327" s="2">
        <v>1</v>
      </c>
      <c r="F1327" s="2">
        <v>2</v>
      </c>
      <c r="G1327" s="3">
        <v>23</v>
      </c>
      <c r="H1327" s="2" t="s">
        <v>121</v>
      </c>
      <c r="I1327" s="2">
        <v>3</v>
      </c>
      <c r="J1327" s="6" t="s">
        <v>58</v>
      </c>
      <c r="K1327" s="2">
        <v>6</v>
      </c>
      <c r="L1327" s="2">
        <v>1</v>
      </c>
      <c r="M1327" s="3" t="s">
        <v>287</v>
      </c>
      <c r="N1327" s="2">
        <v>10.641</v>
      </c>
      <c r="O1327">
        <v>0.09</v>
      </c>
      <c r="P1327">
        <v>3.8E-3</v>
      </c>
    </row>
    <row r="1328" spans="1:16" x14ac:dyDescent="0.35">
      <c r="A1328" s="2">
        <v>1.1747000000000001</v>
      </c>
      <c r="B1328" s="2">
        <v>2</v>
      </c>
      <c r="C1328" s="2">
        <v>2</v>
      </c>
      <c r="D1328" s="2">
        <v>3</v>
      </c>
      <c r="E1328" s="2">
        <v>1</v>
      </c>
      <c r="F1328" s="2">
        <v>2</v>
      </c>
      <c r="G1328" s="3">
        <v>23</v>
      </c>
      <c r="H1328" s="3" t="s">
        <v>122</v>
      </c>
      <c r="I1328" s="3">
        <v>4</v>
      </c>
      <c r="J1328" s="7" t="s">
        <v>212</v>
      </c>
      <c r="K1328" s="3">
        <v>1</v>
      </c>
      <c r="L1328" s="3">
        <v>0</v>
      </c>
      <c r="M1328" s="3" t="s">
        <v>288</v>
      </c>
      <c r="N1328" s="3">
        <v>650.91300000000001</v>
      </c>
      <c r="O1328">
        <v>0.88300000000000001</v>
      </c>
      <c r="P1328">
        <v>4.0000000000000003E-5</v>
      </c>
    </row>
    <row r="1329" spans="1:16" x14ac:dyDescent="0.35">
      <c r="A1329" s="2">
        <v>1.1747000000000001</v>
      </c>
      <c r="B1329" s="2">
        <v>2</v>
      </c>
      <c r="C1329" s="2">
        <v>2</v>
      </c>
      <c r="D1329" s="2">
        <v>3</v>
      </c>
      <c r="E1329" s="2">
        <v>1</v>
      </c>
      <c r="F1329" s="2">
        <v>2</v>
      </c>
      <c r="G1329" s="3">
        <v>23</v>
      </c>
      <c r="H1329" s="3" t="s">
        <v>122</v>
      </c>
      <c r="I1329" s="3">
        <v>4</v>
      </c>
      <c r="J1329" s="7" t="s">
        <v>212</v>
      </c>
      <c r="K1329" s="3">
        <v>2</v>
      </c>
      <c r="L1329" s="3">
        <v>1</v>
      </c>
      <c r="M1329" s="3" t="s">
        <v>284</v>
      </c>
      <c r="N1329" s="3">
        <v>31.916</v>
      </c>
      <c r="O1329">
        <v>0.11799999999999999</v>
      </c>
      <c r="P1329">
        <v>2E-3</v>
      </c>
    </row>
    <row r="1330" spans="1:16" x14ac:dyDescent="0.35">
      <c r="A1330" s="2">
        <v>1.1747000000000001</v>
      </c>
      <c r="B1330" s="2">
        <v>2</v>
      </c>
      <c r="C1330" s="2">
        <v>2</v>
      </c>
      <c r="D1330" s="2">
        <v>3</v>
      </c>
      <c r="E1330" s="2">
        <v>1</v>
      </c>
      <c r="F1330" s="2">
        <v>2</v>
      </c>
      <c r="G1330" s="3">
        <v>23</v>
      </c>
      <c r="H1330" s="3" t="s">
        <v>122</v>
      </c>
      <c r="I1330" s="3">
        <v>4</v>
      </c>
      <c r="J1330" s="7" t="s">
        <v>212</v>
      </c>
      <c r="K1330" s="3">
        <v>3</v>
      </c>
      <c r="L1330" s="3">
        <v>1</v>
      </c>
      <c r="M1330" s="3" t="s">
        <v>320</v>
      </c>
      <c r="N1330" s="3">
        <v>31.916</v>
      </c>
      <c r="O1330">
        <v>9.2999999999999999E-2</v>
      </c>
      <c r="P1330">
        <v>1.9E-3</v>
      </c>
    </row>
    <row r="1331" spans="1:16" x14ac:dyDescent="0.35">
      <c r="A1331" s="2">
        <v>1.1747000000000001</v>
      </c>
      <c r="B1331" s="2">
        <v>2</v>
      </c>
      <c r="C1331" s="2">
        <v>2</v>
      </c>
      <c r="D1331" s="2">
        <v>3</v>
      </c>
      <c r="E1331" s="2">
        <v>1</v>
      </c>
      <c r="F1331" s="2">
        <v>2</v>
      </c>
      <c r="G1331" s="3">
        <v>23</v>
      </c>
      <c r="H1331" s="3" t="s">
        <v>122</v>
      </c>
      <c r="I1331" s="3">
        <v>4</v>
      </c>
      <c r="J1331" s="7" t="s">
        <v>212</v>
      </c>
      <c r="K1331" s="3">
        <v>4</v>
      </c>
      <c r="L1331" s="3">
        <v>1</v>
      </c>
      <c r="M1331" s="3" t="s">
        <v>283</v>
      </c>
      <c r="N1331" s="3">
        <v>43.645000000000003</v>
      </c>
      <c r="O1331">
        <v>0.09</v>
      </c>
      <c r="P1331">
        <v>4.0000000000000001E-3</v>
      </c>
    </row>
    <row r="1332" spans="1:16" x14ac:dyDescent="0.35">
      <c r="A1332" s="2">
        <v>1.1747000000000001</v>
      </c>
      <c r="B1332" s="2">
        <v>2</v>
      </c>
      <c r="C1332" s="2">
        <v>2</v>
      </c>
      <c r="D1332" s="2">
        <v>3</v>
      </c>
      <c r="E1332" s="2">
        <v>1</v>
      </c>
      <c r="F1332" s="2">
        <v>2</v>
      </c>
      <c r="G1332" s="3">
        <v>23</v>
      </c>
      <c r="H1332" s="3" t="s">
        <v>122</v>
      </c>
      <c r="I1332" s="3">
        <v>4</v>
      </c>
      <c r="J1332" s="7" t="s">
        <v>212</v>
      </c>
      <c r="K1332" s="3">
        <v>5</v>
      </c>
      <c r="L1332" s="3">
        <v>1</v>
      </c>
      <c r="M1332" s="3" t="s">
        <v>307</v>
      </c>
      <c r="N1332" s="3">
        <v>21.856999999999999</v>
      </c>
      <c r="O1332">
        <v>0.13</v>
      </c>
      <c r="P1332">
        <v>2.0999999999999999E-3</v>
      </c>
    </row>
    <row r="1333" spans="1:16" x14ac:dyDescent="0.35">
      <c r="A1333" s="2">
        <v>1.1747000000000001</v>
      </c>
      <c r="B1333" s="2">
        <v>2</v>
      </c>
      <c r="C1333" s="2">
        <v>2</v>
      </c>
      <c r="D1333" s="2">
        <v>3</v>
      </c>
      <c r="E1333" s="2">
        <v>1</v>
      </c>
      <c r="F1333" s="2">
        <v>2</v>
      </c>
      <c r="G1333" s="3">
        <v>23</v>
      </c>
      <c r="H1333" s="3" t="s">
        <v>122</v>
      </c>
      <c r="I1333" s="3">
        <v>4</v>
      </c>
      <c r="J1333" s="7" t="s">
        <v>212</v>
      </c>
      <c r="K1333" s="3">
        <v>6</v>
      </c>
      <c r="L1333" s="3">
        <v>1</v>
      </c>
      <c r="M1333" s="3" t="s">
        <v>275</v>
      </c>
      <c r="N1333" s="3">
        <v>21.856999999999999</v>
      </c>
      <c r="O1333">
        <v>6.5000000000000002E-2</v>
      </c>
      <c r="P1333">
        <v>1.1000000000000001E-3</v>
      </c>
    </row>
    <row r="1334" spans="1:16" x14ac:dyDescent="0.35">
      <c r="A1334" s="2">
        <v>1.1747000000000001</v>
      </c>
      <c r="B1334" s="2">
        <v>2</v>
      </c>
      <c r="C1334" s="2">
        <v>2</v>
      </c>
      <c r="D1334" s="2">
        <v>3</v>
      </c>
      <c r="E1334" s="2">
        <v>1</v>
      </c>
      <c r="F1334" s="2">
        <v>2</v>
      </c>
      <c r="G1334" s="3">
        <v>23</v>
      </c>
      <c r="H1334" s="2" t="s">
        <v>123</v>
      </c>
      <c r="I1334" s="2">
        <v>5</v>
      </c>
      <c r="J1334" s="6" t="s">
        <v>59</v>
      </c>
      <c r="K1334" s="2">
        <v>1</v>
      </c>
      <c r="L1334" s="2">
        <v>1</v>
      </c>
      <c r="M1334" s="3" t="s">
        <v>279</v>
      </c>
      <c r="N1334" s="2">
        <v>549.85400000000004</v>
      </c>
      <c r="O1334">
        <v>0.112</v>
      </c>
      <c r="P1334">
        <v>2E-3</v>
      </c>
    </row>
    <row r="1335" spans="1:16" x14ac:dyDescent="0.35">
      <c r="A1335" s="2">
        <v>1.1747000000000001</v>
      </c>
      <c r="B1335" s="2">
        <v>2</v>
      </c>
      <c r="C1335" s="2">
        <v>2</v>
      </c>
      <c r="D1335" s="2">
        <v>3</v>
      </c>
      <c r="E1335" s="2">
        <v>1</v>
      </c>
      <c r="F1335" s="2">
        <v>2</v>
      </c>
      <c r="G1335" s="3">
        <v>23</v>
      </c>
      <c r="H1335" s="2" t="s">
        <v>123</v>
      </c>
      <c r="I1335" s="2">
        <v>5</v>
      </c>
      <c r="J1335" s="6" t="s">
        <v>59</v>
      </c>
      <c r="K1335" s="2">
        <v>2</v>
      </c>
      <c r="L1335" s="2">
        <v>1</v>
      </c>
      <c r="M1335" s="3" t="s">
        <v>320</v>
      </c>
      <c r="N1335" s="2">
        <v>549.85400000000004</v>
      </c>
      <c r="O1335">
        <v>9.2999999999999999E-2</v>
      </c>
      <c r="P1335">
        <v>1.9E-3</v>
      </c>
    </row>
    <row r="1336" spans="1:16" x14ac:dyDescent="0.35">
      <c r="A1336" s="2">
        <v>1.1747000000000001</v>
      </c>
      <c r="B1336" s="2">
        <v>2</v>
      </c>
      <c r="C1336" s="2">
        <v>2</v>
      </c>
      <c r="D1336" s="2">
        <v>3</v>
      </c>
      <c r="E1336" s="2">
        <v>1</v>
      </c>
      <c r="F1336" s="2">
        <v>2</v>
      </c>
      <c r="G1336" s="3">
        <v>23</v>
      </c>
      <c r="H1336" s="2" t="s">
        <v>123</v>
      </c>
      <c r="I1336" s="2">
        <v>5</v>
      </c>
      <c r="J1336" s="6" t="s">
        <v>59</v>
      </c>
      <c r="K1336" s="2">
        <v>3</v>
      </c>
      <c r="L1336" s="2">
        <v>0</v>
      </c>
      <c r="M1336" s="3" t="s">
        <v>336</v>
      </c>
      <c r="N1336" s="2">
        <v>11.923</v>
      </c>
      <c r="O1336">
        <v>0.06</v>
      </c>
      <c r="P1336">
        <v>5.0000000000000001E-3</v>
      </c>
    </row>
    <row r="1337" spans="1:16" x14ac:dyDescent="0.35">
      <c r="A1337" s="2">
        <v>1.1747000000000001</v>
      </c>
      <c r="B1337" s="2">
        <v>2</v>
      </c>
      <c r="C1337" s="2">
        <v>2</v>
      </c>
      <c r="D1337" s="2">
        <v>3</v>
      </c>
      <c r="E1337" s="2">
        <v>1</v>
      </c>
      <c r="F1337" s="2">
        <v>2</v>
      </c>
      <c r="G1337" s="3">
        <v>23</v>
      </c>
      <c r="H1337" s="2" t="s">
        <v>123</v>
      </c>
      <c r="I1337" s="2">
        <v>5</v>
      </c>
      <c r="J1337" s="6" t="s">
        <v>59</v>
      </c>
      <c r="K1337" s="2">
        <v>4</v>
      </c>
      <c r="L1337" s="2">
        <v>0</v>
      </c>
      <c r="M1337" s="3" t="s">
        <v>336</v>
      </c>
      <c r="N1337" s="2">
        <v>11.923</v>
      </c>
      <c r="O1337">
        <v>0.06</v>
      </c>
      <c r="P1337">
        <v>5.0000000000000001E-3</v>
      </c>
    </row>
    <row r="1338" spans="1:16" x14ac:dyDescent="0.35">
      <c r="A1338" s="2">
        <v>1.1747000000000001</v>
      </c>
      <c r="B1338" s="2">
        <v>2</v>
      </c>
      <c r="C1338" s="2">
        <v>2</v>
      </c>
      <c r="D1338" s="2">
        <v>3</v>
      </c>
      <c r="E1338" s="2">
        <v>1</v>
      </c>
      <c r="F1338" s="2">
        <v>2</v>
      </c>
      <c r="G1338" s="3">
        <v>23</v>
      </c>
      <c r="H1338" s="2" t="s">
        <v>123</v>
      </c>
      <c r="I1338" s="2">
        <v>5</v>
      </c>
      <c r="J1338" s="6" t="s">
        <v>59</v>
      </c>
      <c r="K1338" s="2">
        <v>5</v>
      </c>
      <c r="L1338" s="2">
        <v>0</v>
      </c>
      <c r="M1338" s="3" t="s">
        <v>271</v>
      </c>
      <c r="N1338" s="2">
        <v>497.666</v>
      </c>
      <c r="O1338">
        <v>0.03</v>
      </c>
      <c r="P1338">
        <v>3.0000000000000001E-3</v>
      </c>
    </row>
    <row r="1339" spans="1:16" x14ac:dyDescent="0.35">
      <c r="A1339" s="2">
        <v>1.1747000000000001</v>
      </c>
      <c r="B1339" s="2">
        <v>2</v>
      </c>
      <c r="C1339" s="2">
        <v>2</v>
      </c>
      <c r="D1339" s="2">
        <v>3</v>
      </c>
      <c r="E1339" s="2">
        <v>1</v>
      </c>
      <c r="F1339" s="2">
        <v>2</v>
      </c>
      <c r="G1339" s="3">
        <v>23</v>
      </c>
      <c r="H1339" s="2" t="s">
        <v>123</v>
      </c>
      <c r="I1339" s="2">
        <v>5</v>
      </c>
      <c r="J1339" s="6" t="s">
        <v>59</v>
      </c>
      <c r="K1339" s="2">
        <v>6</v>
      </c>
      <c r="L1339" s="2">
        <v>0</v>
      </c>
      <c r="M1339" s="3" t="s">
        <v>334</v>
      </c>
      <c r="N1339" s="2">
        <v>619.72199999999998</v>
      </c>
      <c r="O1339">
        <v>0.06</v>
      </c>
      <c r="P1339">
        <v>2.4E-2</v>
      </c>
    </row>
    <row r="1340" spans="1:16" x14ac:dyDescent="0.35">
      <c r="A1340" s="2">
        <v>1.1747000000000001</v>
      </c>
      <c r="B1340" s="2">
        <v>2</v>
      </c>
      <c r="C1340" s="2">
        <v>2</v>
      </c>
      <c r="D1340" s="2">
        <v>3</v>
      </c>
      <c r="E1340" s="2">
        <v>1</v>
      </c>
      <c r="F1340" s="2">
        <v>2</v>
      </c>
      <c r="G1340" s="3">
        <v>23</v>
      </c>
      <c r="H1340" s="3" t="s">
        <v>124</v>
      </c>
      <c r="I1340" s="3">
        <v>6</v>
      </c>
      <c r="J1340" s="7" t="s">
        <v>213</v>
      </c>
      <c r="K1340" s="3">
        <v>1</v>
      </c>
      <c r="L1340" s="3">
        <v>1</v>
      </c>
      <c r="M1340" s="3" t="s">
        <v>270</v>
      </c>
      <c r="N1340" s="3">
        <v>46.216999999999999</v>
      </c>
      <c r="O1340">
        <v>0.16600000000000001</v>
      </c>
      <c r="P1340">
        <v>4.0000000000000001E-3</v>
      </c>
    </row>
    <row r="1341" spans="1:16" x14ac:dyDescent="0.35">
      <c r="A1341" s="2">
        <v>1.1747000000000001</v>
      </c>
      <c r="B1341" s="2">
        <v>2</v>
      </c>
      <c r="C1341" s="2">
        <v>2</v>
      </c>
      <c r="D1341" s="2">
        <v>3</v>
      </c>
      <c r="E1341" s="2">
        <v>1</v>
      </c>
      <c r="F1341" s="2">
        <v>2</v>
      </c>
      <c r="G1341" s="3">
        <v>23</v>
      </c>
      <c r="H1341" s="3" t="s">
        <v>124</v>
      </c>
      <c r="I1341" s="3">
        <v>6</v>
      </c>
      <c r="J1341" s="7" t="s">
        <v>213</v>
      </c>
      <c r="K1341" s="3">
        <v>2</v>
      </c>
      <c r="L1341" s="3">
        <v>1</v>
      </c>
      <c r="M1341" s="3" t="s">
        <v>270</v>
      </c>
      <c r="N1341" s="3">
        <v>21.573</v>
      </c>
      <c r="O1341">
        <v>0.16600000000000001</v>
      </c>
      <c r="P1341">
        <v>4.0000000000000001E-3</v>
      </c>
    </row>
    <row r="1342" spans="1:16" x14ac:dyDescent="0.35">
      <c r="A1342" s="2">
        <v>1.1747000000000001</v>
      </c>
      <c r="B1342" s="2">
        <v>2</v>
      </c>
      <c r="C1342" s="2">
        <v>2</v>
      </c>
      <c r="D1342" s="2">
        <v>3</v>
      </c>
      <c r="E1342" s="2">
        <v>1</v>
      </c>
      <c r="F1342" s="2">
        <v>2</v>
      </c>
      <c r="G1342" s="3">
        <v>23</v>
      </c>
      <c r="H1342" s="3" t="s">
        <v>124</v>
      </c>
      <c r="I1342" s="3">
        <v>6</v>
      </c>
      <c r="J1342" s="7" t="s">
        <v>213</v>
      </c>
      <c r="K1342" s="3">
        <v>3</v>
      </c>
      <c r="L1342" s="3">
        <v>1</v>
      </c>
      <c r="M1342" s="3" t="s">
        <v>279</v>
      </c>
      <c r="N1342" s="3">
        <v>19.483000000000001</v>
      </c>
      <c r="O1342">
        <v>0.112</v>
      </c>
      <c r="P1342">
        <v>2E-3</v>
      </c>
    </row>
    <row r="1343" spans="1:16" x14ac:dyDescent="0.35">
      <c r="A1343" s="2">
        <v>1.1747000000000001</v>
      </c>
      <c r="B1343" s="2">
        <v>2</v>
      </c>
      <c r="C1343" s="2">
        <v>2</v>
      </c>
      <c r="D1343" s="2">
        <v>3</v>
      </c>
      <c r="E1343" s="2">
        <v>1</v>
      </c>
      <c r="F1343" s="2">
        <v>2</v>
      </c>
      <c r="G1343" s="3">
        <v>23</v>
      </c>
      <c r="H1343" s="3" t="s">
        <v>124</v>
      </c>
      <c r="I1343" s="3">
        <v>6</v>
      </c>
      <c r="J1343" s="7" t="s">
        <v>213</v>
      </c>
      <c r="K1343" s="3">
        <v>4</v>
      </c>
      <c r="L1343" s="3">
        <v>1</v>
      </c>
      <c r="M1343" s="3" t="s">
        <v>279</v>
      </c>
      <c r="N1343" s="3">
        <v>19.483000000000001</v>
      </c>
      <c r="O1343">
        <v>0.112</v>
      </c>
      <c r="P1343">
        <v>2E-3</v>
      </c>
    </row>
    <row r="1344" spans="1:16" x14ac:dyDescent="0.35">
      <c r="A1344" s="2">
        <v>1.1747000000000001</v>
      </c>
      <c r="B1344" s="2">
        <v>2</v>
      </c>
      <c r="C1344" s="2">
        <v>2</v>
      </c>
      <c r="D1344" s="2">
        <v>3</v>
      </c>
      <c r="E1344" s="2">
        <v>1</v>
      </c>
      <c r="F1344" s="2">
        <v>2</v>
      </c>
      <c r="G1344" s="3">
        <v>23</v>
      </c>
      <c r="H1344" s="3" t="s">
        <v>124</v>
      </c>
      <c r="I1344" s="3">
        <v>6</v>
      </c>
      <c r="J1344" s="7" t="s">
        <v>213</v>
      </c>
      <c r="K1344" s="3">
        <v>5</v>
      </c>
      <c r="L1344" s="3">
        <v>1</v>
      </c>
      <c r="M1344" s="3" t="s">
        <v>279</v>
      </c>
      <c r="N1344" s="3">
        <v>42.874000000000002</v>
      </c>
      <c r="O1344">
        <v>0.112</v>
      </c>
      <c r="P1344">
        <v>2E-3</v>
      </c>
    </row>
    <row r="1345" spans="1:16" x14ac:dyDescent="0.35">
      <c r="A1345" s="2">
        <v>1.1747000000000001</v>
      </c>
      <c r="B1345" s="2">
        <v>2</v>
      </c>
      <c r="C1345" s="2">
        <v>2</v>
      </c>
      <c r="D1345" s="2">
        <v>3</v>
      </c>
      <c r="E1345" s="2">
        <v>1</v>
      </c>
      <c r="F1345" s="2">
        <v>2</v>
      </c>
      <c r="G1345" s="3">
        <v>23</v>
      </c>
      <c r="H1345" s="3" t="s">
        <v>124</v>
      </c>
      <c r="I1345" s="3">
        <v>6</v>
      </c>
      <c r="J1345" s="7" t="s">
        <v>213</v>
      </c>
      <c r="K1345" s="3">
        <v>6</v>
      </c>
      <c r="L1345" s="3">
        <v>1</v>
      </c>
      <c r="M1345" s="3" t="s">
        <v>279</v>
      </c>
      <c r="N1345" s="3">
        <v>67.837999999999994</v>
      </c>
      <c r="O1345">
        <v>0.112</v>
      </c>
      <c r="P1345">
        <v>2E-3</v>
      </c>
    </row>
    <row r="1346" spans="1:16" x14ac:dyDescent="0.35">
      <c r="A1346" s="2">
        <v>1.1747000000000001</v>
      </c>
      <c r="B1346" s="2">
        <v>2</v>
      </c>
      <c r="C1346" s="2">
        <v>2</v>
      </c>
      <c r="D1346" s="2">
        <v>3</v>
      </c>
      <c r="E1346" s="2">
        <v>1</v>
      </c>
      <c r="F1346" s="2">
        <v>2</v>
      </c>
      <c r="G1346" s="3">
        <v>23</v>
      </c>
      <c r="H1346" s="2" t="s">
        <v>125</v>
      </c>
      <c r="I1346" s="2">
        <v>7</v>
      </c>
      <c r="J1346" s="6" t="s">
        <v>214</v>
      </c>
      <c r="K1346" s="2">
        <v>1</v>
      </c>
      <c r="L1346" s="2">
        <v>0</v>
      </c>
      <c r="M1346" s="3" t="s">
        <v>275</v>
      </c>
      <c r="N1346" s="2">
        <v>590.58699999999999</v>
      </c>
      <c r="O1346">
        <v>6.5000000000000002E-2</v>
      </c>
      <c r="P1346">
        <v>1.1000000000000001E-3</v>
      </c>
    </row>
    <row r="1347" spans="1:16" x14ac:dyDescent="0.35">
      <c r="A1347" s="2">
        <v>1.1747000000000001</v>
      </c>
      <c r="B1347" s="2">
        <v>2</v>
      </c>
      <c r="C1347" s="2">
        <v>2</v>
      </c>
      <c r="D1347" s="2">
        <v>3</v>
      </c>
      <c r="E1347" s="2">
        <v>1</v>
      </c>
      <c r="F1347" s="2">
        <v>2</v>
      </c>
      <c r="G1347" s="3">
        <v>23</v>
      </c>
      <c r="H1347" s="2" t="s">
        <v>125</v>
      </c>
      <c r="I1347" s="2">
        <v>7</v>
      </c>
      <c r="J1347" s="6" t="s">
        <v>214</v>
      </c>
      <c r="K1347" s="2">
        <v>2</v>
      </c>
      <c r="L1347" s="2">
        <v>0</v>
      </c>
      <c r="M1347" s="3" t="s">
        <v>274</v>
      </c>
      <c r="N1347" s="2">
        <v>200.03700000000001</v>
      </c>
      <c r="O1347">
        <v>0.13</v>
      </c>
      <c r="P1347">
        <v>5.4000000000000003E-3</v>
      </c>
    </row>
    <row r="1348" spans="1:16" x14ac:dyDescent="0.35">
      <c r="A1348" s="2">
        <v>1.1747000000000001</v>
      </c>
      <c r="B1348" s="2">
        <v>2</v>
      </c>
      <c r="C1348" s="2">
        <v>2</v>
      </c>
      <c r="D1348" s="2">
        <v>3</v>
      </c>
      <c r="E1348" s="2">
        <v>1</v>
      </c>
      <c r="F1348" s="2">
        <v>2</v>
      </c>
      <c r="G1348" s="3">
        <v>23</v>
      </c>
      <c r="H1348" s="2" t="s">
        <v>125</v>
      </c>
      <c r="I1348" s="2">
        <v>7</v>
      </c>
      <c r="J1348" s="6" t="s">
        <v>214</v>
      </c>
      <c r="K1348" s="2">
        <v>3</v>
      </c>
      <c r="L1348" s="2">
        <v>0</v>
      </c>
      <c r="M1348" s="3" t="s">
        <v>290</v>
      </c>
      <c r="N1348" s="2">
        <v>200.03700000000001</v>
      </c>
      <c r="O1348">
        <v>0.19</v>
      </c>
      <c r="P1348">
        <v>8.9999999999999993E-3</v>
      </c>
    </row>
    <row r="1349" spans="1:16" x14ac:dyDescent="0.35">
      <c r="A1349" s="2">
        <v>1.1747000000000001</v>
      </c>
      <c r="B1349" s="2">
        <v>2</v>
      </c>
      <c r="C1349" s="2">
        <v>2</v>
      </c>
      <c r="D1349" s="2">
        <v>3</v>
      </c>
      <c r="E1349" s="2">
        <v>1</v>
      </c>
      <c r="F1349" s="2">
        <v>2</v>
      </c>
      <c r="G1349" s="3">
        <v>23</v>
      </c>
      <c r="H1349" s="2" t="s">
        <v>125</v>
      </c>
      <c r="I1349" s="2">
        <v>7</v>
      </c>
      <c r="J1349" s="6" t="s">
        <v>214</v>
      </c>
      <c r="K1349" s="2">
        <v>4</v>
      </c>
      <c r="L1349" s="2">
        <v>0</v>
      </c>
      <c r="M1349" s="3" t="s">
        <v>351</v>
      </c>
      <c r="N1349" s="2">
        <v>280.505</v>
      </c>
      <c r="O1349">
        <v>0.3</v>
      </c>
      <c r="P1349">
        <v>4.3999999999999997E-2</v>
      </c>
    </row>
    <row r="1350" spans="1:16" x14ac:dyDescent="0.35">
      <c r="A1350" s="2">
        <v>1.1747000000000001</v>
      </c>
      <c r="B1350" s="2">
        <v>2</v>
      </c>
      <c r="C1350" s="2">
        <v>2</v>
      </c>
      <c r="D1350" s="2">
        <v>3</v>
      </c>
      <c r="E1350" s="2">
        <v>1</v>
      </c>
      <c r="F1350" s="2">
        <v>2</v>
      </c>
      <c r="G1350" s="3">
        <v>23</v>
      </c>
      <c r="H1350" s="2" t="s">
        <v>125</v>
      </c>
      <c r="I1350" s="2">
        <v>7</v>
      </c>
      <c r="J1350" s="6" t="s">
        <v>214</v>
      </c>
      <c r="K1350" s="2">
        <v>5</v>
      </c>
      <c r="L1350" s="2">
        <v>1</v>
      </c>
      <c r="M1350" s="3" t="s">
        <v>305</v>
      </c>
      <c r="N1350" s="2">
        <v>82.917000000000002</v>
      </c>
      <c r="O1350">
        <v>0.74</v>
      </c>
      <c r="P1350">
        <v>2.4E-2</v>
      </c>
    </row>
    <row r="1351" spans="1:16" x14ac:dyDescent="0.35">
      <c r="A1351" s="2">
        <v>1.1747000000000001</v>
      </c>
      <c r="B1351" s="2">
        <v>2</v>
      </c>
      <c r="C1351" s="2">
        <v>2</v>
      </c>
      <c r="D1351" s="2">
        <v>3</v>
      </c>
      <c r="E1351" s="2">
        <v>1</v>
      </c>
      <c r="F1351" s="2">
        <v>2</v>
      </c>
      <c r="G1351" s="3">
        <v>23</v>
      </c>
      <c r="H1351" s="2" t="s">
        <v>125</v>
      </c>
      <c r="I1351" s="2">
        <v>7</v>
      </c>
      <c r="J1351" s="6" t="s">
        <v>214</v>
      </c>
      <c r="K1351" s="2">
        <v>6</v>
      </c>
      <c r="L1351" s="2">
        <v>1</v>
      </c>
      <c r="M1351" s="3" t="s">
        <v>332</v>
      </c>
      <c r="N1351" s="2">
        <v>82.917000000000002</v>
      </c>
      <c r="O1351">
        <v>0.36</v>
      </c>
      <c r="P1351">
        <v>0.03</v>
      </c>
    </row>
    <row r="1352" spans="1:16" x14ac:dyDescent="0.35">
      <c r="A1352" s="2">
        <v>1.1747000000000001</v>
      </c>
      <c r="B1352" s="2">
        <v>2</v>
      </c>
      <c r="C1352" s="2">
        <v>2</v>
      </c>
      <c r="D1352" s="2">
        <v>3</v>
      </c>
      <c r="E1352" s="2">
        <v>1</v>
      </c>
      <c r="F1352" s="2">
        <v>2</v>
      </c>
      <c r="G1352" s="3">
        <v>23</v>
      </c>
      <c r="H1352" s="3" t="s">
        <v>126</v>
      </c>
      <c r="I1352" s="3">
        <v>8</v>
      </c>
      <c r="J1352" s="7" t="s">
        <v>215</v>
      </c>
      <c r="K1352" s="3">
        <v>1</v>
      </c>
      <c r="L1352" s="3">
        <v>0</v>
      </c>
      <c r="M1352" s="3" t="s">
        <v>270</v>
      </c>
      <c r="N1352" s="3">
        <v>579.85799999999995</v>
      </c>
      <c r="O1352">
        <v>0.16600000000000001</v>
      </c>
      <c r="P1352">
        <v>4.0000000000000001E-3</v>
      </c>
    </row>
    <row r="1353" spans="1:16" x14ac:dyDescent="0.35">
      <c r="A1353" s="2">
        <v>1.1747000000000001</v>
      </c>
      <c r="B1353" s="2">
        <v>2</v>
      </c>
      <c r="C1353" s="2">
        <v>2</v>
      </c>
      <c r="D1353" s="2">
        <v>3</v>
      </c>
      <c r="E1353" s="2">
        <v>1</v>
      </c>
      <c r="F1353" s="2">
        <v>2</v>
      </c>
      <c r="G1353" s="3">
        <v>23</v>
      </c>
      <c r="H1353" s="3" t="s">
        <v>126</v>
      </c>
      <c r="I1353" s="3">
        <v>8</v>
      </c>
      <c r="J1353" s="7" t="s">
        <v>215</v>
      </c>
      <c r="K1353" s="3">
        <v>2</v>
      </c>
      <c r="L1353" s="3">
        <v>0</v>
      </c>
      <c r="M1353" s="3" t="s">
        <v>284</v>
      </c>
      <c r="N1353" s="3">
        <v>230.82900000000001</v>
      </c>
      <c r="O1353">
        <v>0.11799999999999999</v>
      </c>
      <c r="P1353">
        <v>2E-3</v>
      </c>
    </row>
    <row r="1354" spans="1:16" x14ac:dyDescent="0.35">
      <c r="A1354" s="2">
        <v>1.1747000000000001</v>
      </c>
      <c r="B1354" s="2">
        <v>2</v>
      </c>
      <c r="C1354" s="2">
        <v>2</v>
      </c>
      <c r="D1354" s="2">
        <v>3</v>
      </c>
      <c r="E1354" s="2">
        <v>1</v>
      </c>
      <c r="F1354" s="2">
        <v>2</v>
      </c>
      <c r="G1354" s="3">
        <v>23</v>
      </c>
      <c r="H1354" s="3" t="s">
        <v>126</v>
      </c>
      <c r="I1354" s="3">
        <v>8</v>
      </c>
      <c r="J1354" s="7" t="s">
        <v>215</v>
      </c>
      <c r="K1354" s="3">
        <v>3</v>
      </c>
      <c r="L1354" s="3">
        <v>1</v>
      </c>
      <c r="M1354" s="3" t="s">
        <v>307</v>
      </c>
      <c r="N1354" s="3">
        <v>27.795000000000002</v>
      </c>
      <c r="O1354">
        <v>0.13</v>
      </c>
      <c r="P1354">
        <v>2.0999999999999999E-3</v>
      </c>
    </row>
    <row r="1355" spans="1:16" x14ac:dyDescent="0.35">
      <c r="A1355" s="2">
        <v>1.1747000000000001</v>
      </c>
      <c r="B1355" s="2">
        <v>2</v>
      </c>
      <c r="C1355" s="2">
        <v>2</v>
      </c>
      <c r="D1355" s="2">
        <v>3</v>
      </c>
      <c r="E1355" s="2">
        <v>1</v>
      </c>
      <c r="F1355" s="2">
        <v>2</v>
      </c>
      <c r="G1355" s="3">
        <v>23</v>
      </c>
      <c r="H1355" s="3" t="s">
        <v>126</v>
      </c>
      <c r="I1355" s="3">
        <v>8</v>
      </c>
      <c r="J1355" s="7" t="s">
        <v>215</v>
      </c>
      <c r="K1355" s="3">
        <v>4</v>
      </c>
      <c r="L1355" s="3">
        <v>1</v>
      </c>
      <c r="M1355" s="3" t="s">
        <v>327</v>
      </c>
      <c r="N1355" s="3">
        <v>23.488</v>
      </c>
      <c r="O1355">
        <v>0.11</v>
      </c>
      <c r="P1355">
        <v>9.4000000000000004E-3</v>
      </c>
    </row>
    <row r="1356" spans="1:16" x14ac:dyDescent="0.35">
      <c r="A1356" s="2">
        <v>1.1747000000000001</v>
      </c>
      <c r="B1356" s="2">
        <v>2</v>
      </c>
      <c r="C1356" s="2">
        <v>2</v>
      </c>
      <c r="D1356" s="2">
        <v>3</v>
      </c>
      <c r="E1356" s="2">
        <v>1</v>
      </c>
      <c r="F1356" s="2">
        <v>2</v>
      </c>
      <c r="G1356" s="3">
        <v>23</v>
      </c>
      <c r="H1356" s="3" t="s">
        <v>126</v>
      </c>
      <c r="I1356" s="3">
        <v>8</v>
      </c>
      <c r="J1356" s="7" t="s">
        <v>215</v>
      </c>
      <c r="K1356" s="3">
        <v>5</v>
      </c>
      <c r="L1356" s="3">
        <v>1</v>
      </c>
      <c r="M1356" s="3" t="s">
        <v>278</v>
      </c>
      <c r="N1356" s="3">
        <v>14.728</v>
      </c>
      <c r="O1356">
        <v>0.14000000000000001</v>
      </c>
      <c r="P1356">
        <v>2.3E-2</v>
      </c>
    </row>
    <row r="1357" spans="1:16" x14ac:dyDescent="0.35">
      <c r="A1357" s="2">
        <v>1.1747000000000001</v>
      </c>
      <c r="B1357" s="2">
        <v>2</v>
      </c>
      <c r="C1357" s="2">
        <v>2</v>
      </c>
      <c r="D1357" s="2">
        <v>3</v>
      </c>
      <c r="E1357" s="2">
        <v>1</v>
      </c>
      <c r="F1357" s="2">
        <v>2</v>
      </c>
      <c r="G1357" s="3">
        <v>23</v>
      </c>
      <c r="H1357" s="3" t="s">
        <v>126</v>
      </c>
      <c r="I1357" s="3">
        <v>8</v>
      </c>
      <c r="J1357" s="7" t="s">
        <v>215</v>
      </c>
      <c r="K1357" s="3">
        <v>6</v>
      </c>
      <c r="L1357" s="3">
        <v>1</v>
      </c>
      <c r="M1357" s="3" t="s">
        <v>289</v>
      </c>
      <c r="N1357" s="3">
        <v>14.728</v>
      </c>
      <c r="O1357">
        <v>0.27</v>
      </c>
      <c r="P1357">
        <v>4.5999999999999999E-2</v>
      </c>
    </row>
    <row r="1358" spans="1:16" x14ac:dyDescent="0.35">
      <c r="A1358" s="2">
        <v>1.1747000000000001</v>
      </c>
      <c r="B1358" s="2">
        <v>2</v>
      </c>
      <c r="C1358" s="2">
        <v>2</v>
      </c>
      <c r="D1358" s="2">
        <v>3</v>
      </c>
      <c r="E1358" s="2">
        <v>1</v>
      </c>
      <c r="F1358" s="2">
        <v>3</v>
      </c>
      <c r="G1358" s="3">
        <v>23</v>
      </c>
      <c r="H1358" s="2" t="s">
        <v>127</v>
      </c>
      <c r="I1358" s="2">
        <v>9</v>
      </c>
      <c r="J1358" s="6" t="s">
        <v>216</v>
      </c>
      <c r="K1358" s="2">
        <v>1</v>
      </c>
      <c r="L1358" s="2">
        <v>0</v>
      </c>
      <c r="M1358" s="3" t="s">
        <v>279</v>
      </c>
      <c r="N1358" s="2">
        <v>332.92099999999999</v>
      </c>
      <c r="O1358">
        <v>0.112</v>
      </c>
      <c r="P1358">
        <v>2E-3</v>
      </c>
    </row>
    <row r="1359" spans="1:16" x14ac:dyDescent="0.35">
      <c r="A1359" s="2">
        <v>1.1747000000000001</v>
      </c>
      <c r="B1359" s="2">
        <v>2</v>
      </c>
      <c r="C1359" s="2">
        <v>2</v>
      </c>
      <c r="D1359" s="2">
        <v>3</v>
      </c>
      <c r="E1359" s="2">
        <v>1</v>
      </c>
      <c r="F1359" s="2">
        <v>3</v>
      </c>
      <c r="G1359" s="3">
        <v>23</v>
      </c>
      <c r="H1359" s="2" t="s">
        <v>127</v>
      </c>
      <c r="I1359" s="2">
        <v>9</v>
      </c>
      <c r="J1359" s="6" t="s">
        <v>216</v>
      </c>
      <c r="K1359" s="2">
        <v>2</v>
      </c>
      <c r="L1359" s="2">
        <v>1</v>
      </c>
      <c r="M1359" s="3" t="s">
        <v>326</v>
      </c>
      <c r="N1359" s="2">
        <v>107.69</v>
      </c>
      <c r="O1359">
        <v>0.61499999999999999</v>
      </c>
      <c r="P1359">
        <v>4.0000000000000001E-3</v>
      </c>
    </row>
    <row r="1360" spans="1:16" x14ac:dyDescent="0.35">
      <c r="A1360" s="2">
        <v>1.1747000000000001</v>
      </c>
      <c r="B1360" s="2">
        <v>2</v>
      </c>
      <c r="C1360" s="2">
        <v>2</v>
      </c>
      <c r="D1360" s="2">
        <v>3</v>
      </c>
      <c r="E1360" s="2">
        <v>1</v>
      </c>
      <c r="F1360" s="2">
        <v>3</v>
      </c>
      <c r="G1360" s="3">
        <v>23</v>
      </c>
      <c r="H1360" s="2" t="s">
        <v>127</v>
      </c>
      <c r="I1360" s="2">
        <v>9</v>
      </c>
      <c r="J1360" s="6" t="s">
        <v>216</v>
      </c>
      <c r="K1360" s="2">
        <v>3</v>
      </c>
      <c r="L1360" s="2">
        <v>1</v>
      </c>
      <c r="M1360" s="3" t="s">
        <v>292</v>
      </c>
      <c r="N1360" s="2">
        <v>47.832999999999998</v>
      </c>
      <c r="O1360">
        <v>0.12</v>
      </c>
      <c r="P1360">
        <v>3.3999999999999998E-3</v>
      </c>
    </row>
    <row r="1361" spans="1:16" x14ac:dyDescent="0.35">
      <c r="A1361" s="2">
        <v>1.1747000000000001</v>
      </c>
      <c r="B1361" s="2">
        <v>2</v>
      </c>
      <c r="C1361" s="2">
        <v>2</v>
      </c>
      <c r="D1361" s="2">
        <v>3</v>
      </c>
      <c r="E1361" s="2">
        <v>1</v>
      </c>
      <c r="F1361" s="2">
        <v>3</v>
      </c>
      <c r="G1361" s="3">
        <v>23</v>
      </c>
      <c r="H1361" s="2" t="s">
        <v>127</v>
      </c>
      <c r="I1361" s="2">
        <v>9</v>
      </c>
      <c r="J1361" s="6" t="s">
        <v>216</v>
      </c>
      <c r="K1361" s="2">
        <v>4</v>
      </c>
      <c r="L1361" s="2">
        <v>1</v>
      </c>
      <c r="M1361" s="3" t="s">
        <v>284</v>
      </c>
      <c r="N1361" s="2">
        <v>11.196999999999999</v>
      </c>
      <c r="O1361">
        <v>0.11799999999999999</v>
      </c>
      <c r="P1361">
        <v>2E-3</v>
      </c>
    </row>
    <row r="1362" spans="1:16" x14ac:dyDescent="0.35">
      <c r="A1362" s="2">
        <v>1.1747000000000001</v>
      </c>
      <c r="B1362" s="2">
        <v>2</v>
      </c>
      <c r="C1362" s="2">
        <v>2</v>
      </c>
      <c r="D1362" s="2">
        <v>3</v>
      </c>
      <c r="E1362" s="2">
        <v>1</v>
      </c>
      <c r="F1362" s="2">
        <v>3</v>
      </c>
      <c r="G1362" s="3">
        <v>23</v>
      </c>
      <c r="H1362" s="2" t="s">
        <v>127</v>
      </c>
      <c r="I1362" s="2">
        <v>9</v>
      </c>
      <c r="J1362" s="6" t="s">
        <v>216</v>
      </c>
      <c r="K1362" s="2">
        <v>5</v>
      </c>
      <c r="L1362" s="2">
        <v>1</v>
      </c>
      <c r="M1362" s="3" t="s">
        <v>284</v>
      </c>
      <c r="N1362" s="2">
        <v>11.196999999999999</v>
      </c>
      <c r="O1362">
        <v>0.11799999999999999</v>
      </c>
      <c r="P1362">
        <v>2E-3</v>
      </c>
    </row>
    <row r="1363" spans="1:16" x14ac:dyDescent="0.35">
      <c r="A1363" s="2">
        <v>1.1747000000000001</v>
      </c>
      <c r="B1363" s="2">
        <v>2</v>
      </c>
      <c r="C1363" s="2">
        <v>2</v>
      </c>
      <c r="D1363" s="2">
        <v>3</v>
      </c>
      <c r="E1363" s="2">
        <v>1</v>
      </c>
      <c r="F1363" s="2">
        <v>3</v>
      </c>
      <c r="G1363" s="3">
        <v>23</v>
      </c>
      <c r="H1363" s="2" t="s">
        <v>127</v>
      </c>
      <c r="I1363" s="2">
        <v>9</v>
      </c>
      <c r="J1363" s="6" t="s">
        <v>216</v>
      </c>
      <c r="K1363" s="2">
        <v>6</v>
      </c>
      <c r="L1363" s="2">
        <v>1</v>
      </c>
      <c r="M1363" s="3" t="s">
        <v>320</v>
      </c>
      <c r="N1363" s="2">
        <v>43.816000000000003</v>
      </c>
      <c r="O1363">
        <v>9.2999999999999999E-2</v>
      </c>
      <c r="P1363">
        <v>1.9E-3</v>
      </c>
    </row>
    <row r="1364" spans="1:16" x14ac:dyDescent="0.35">
      <c r="A1364" s="2">
        <v>1.1747000000000001</v>
      </c>
      <c r="B1364" s="2">
        <v>2</v>
      </c>
      <c r="C1364" s="2">
        <v>2</v>
      </c>
      <c r="D1364" s="2">
        <v>3</v>
      </c>
      <c r="E1364" s="2">
        <v>1</v>
      </c>
      <c r="F1364" s="2">
        <v>3</v>
      </c>
      <c r="G1364" s="3">
        <v>23</v>
      </c>
      <c r="H1364" s="3" t="s">
        <v>128</v>
      </c>
      <c r="I1364" s="3">
        <v>10</v>
      </c>
      <c r="J1364" s="7" t="s">
        <v>217</v>
      </c>
      <c r="K1364" s="3">
        <v>1</v>
      </c>
      <c r="L1364" s="3">
        <v>1</v>
      </c>
      <c r="M1364" s="3" t="s">
        <v>283</v>
      </c>
      <c r="N1364" s="3">
        <v>57.548000000000002</v>
      </c>
      <c r="O1364">
        <v>0.09</v>
      </c>
      <c r="P1364">
        <v>4.0000000000000001E-3</v>
      </c>
    </row>
    <row r="1365" spans="1:16" x14ac:dyDescent="0.35">
      <c r="A1365" s="2">
        <v>1.1747000000000001</v>
      </c>
      <c r="B1365" s="2">
        <v>2</v>
      </c>
      <c r="C1365" s="2">
        <v>2</v>
      </c>
      <c r="D1365" s="2">
        <v>3</v>
      </c>
      <c r="E1365" s="2">
        <v>1</v>
      </c>
      <c r="F1365" s="2">
        <v>3</v>
      </c>
      <c r="G1365" s="3">
        <v>23</v>
      </c>
      <c r="H1365" s="3" t="s">
        <v>128</v>
      </c>
      <c r="I1365" s="3">
        <v>10</v>
      </c>
      <c r="J1365" s="7" t="s">
        <v>217</v>
      </c>
      <c r="K1365" s="3">
        <v>2</v>
      </c>
      <c r="L1365" s="3">
        <v>1</v>
      </c>
      <c r="M1365" s="3" t="s">
        <v>307</v>
      </c>
      <c r="N1365" s="3">
        <v>15.085000000000001</v>
      </c>
      <c r="O1365">
        <v>0.13</v>
      </c>
      <c r="P1365">
        <v>2.0999999999999999E-3</v>
      </c>
    </row>
    <row r="1366" spans="1:16" x14ac:dyDescent="0.35">
      <c r="A1366" s="2">
        <v>1.1747000000000001</v>
      </c>
      <c r="B1366" s="2">
        <v>2</v>
      </c>
      <c r="C1366" s="2">
        <v>2</v>
      </c>
      <c r="D1366" s="2">
        <v>3</v>
      </c>
      <c r="E1366" s="2">
        <v>1</v>
      </c>
      <c r="F1366" s="2">
        <v>3</v>
      </c>
      <c r="G1366" s="3">
        <v>23</v>
      </c>
      <c r="H1366" s="3" t="s">
        <v>128</v>
      </c>
      <c r="I1366" s="3">
        <v>10</v>
      </c>
      <c r="J1366" s="7" t="s">
        <v>217</v>
      </c>
      <c r="K1366" s="3">
        <v>3</v>
      </c>
      <c r="L1366" s="3">
        <v>1</v>
      </c>
      <c r="M1366" s="3" t="s">
        <v>307</v>
      </c>
      <c r="N1366" s="3">
        <v>15.085000000000001</v>
      </c>
      <c r="O1366">
        <v>0.13</v>
      </c>
      <c r="P1366">
        <v>2.0999999999999999E-3</v>
      </c>
    </row>
    <row r="1367" spans="1:16" x14ac:dyDescent="0.35">
      <c r="A1367" s="2">
        <v>1.1747000000000001</v>
      </c>
      <c r="B1367" s="2">
        <v>2</v>
      </c>
      <c r="C1367" s="2">
        <v>2</v>
      </c>
      <c r="D1367" s="2">
        <v>3</v>
      </c>
      <c r="E1367" s="2">
        <v>1</v>
      </c>
      <c r="F1367" s="2">
        <v>3</v>
      </c>
      <c r="G1367" s="3">
        <v>23</v>
      </c>
      <c r="H1367" s="3" t="s">
        <v>128</v>
      </c>
      <c r="I1367" s="3">
        <v>10</v>
      </c>
      <c r="J1367" s="7" t="s">
        <v>217</v>
      </c>
      <c r="K1367" s="3">
        <v>4</v>
      </c>
      <c r="L1367" s="3">
        <v>1</v>
      </c>
      <c r="M1367" s="3" t="s">
        <v>307</v>
      </c>
      <c r="N1367" s="3">
        <v>31.236999999999998</v>
      </c>
      <c r="O1367">
        <v>0.13</v>
      </c>
      <c r="P1367">
        <v>2.0999999999999999E-3</v>
      </c>
    </row>
    <row r="1368" spans="1:16" x14ac:dyDescent="0.35">
      <c r="A1368" s="2">
        <v>1.1747000000000001</v>
      </c>
      <c r="B1368" s="2">
        <v>2</v>
      </c>
      <c r="C1368" s="2">
        <v>2</v>
      </c>
      <c r="D1368" s="2">
        <v>3</v>
      </c>
      <c r="E1368" s="2">
        <v>1</v>
      </c>
      <c r="F1368" s="2">
        <v>3</v>
      </c>
      <c r="G1368" s="3">
        <v>23</v>
      </c>
      <c r="H1368" s="3" t="s">
        <v>128</v>
      </c>
      <c r="I1368" s="3">
        <v>10</v>
      </c>
      <c r="J1368" s="7" t="s">
        <v>217</v>
      </c>
      <c r="K1368" s="3">
        <v>5</v>
      </c>
      <c r="L1368" s="3">
        <v>1</v>
      </c>
      <c r="M1368" s="3" t="s">
        <v>272</v>
      </c>
      <c r="N1368" s="3">
        <v>36.466999999999999</v>
      </c>
      <c r="O1368">
        <v>5.0000000000000001E-3</v>
      </c>
      <c r="P1368">
        <v>1.4E-2</v>
      </c>
    </row>
    <row r="1369" spans="1:16" x14ac:dyDescent="0.35">
      <c r="A1369" s="2">
        <v>1.1747000000000001</v>
      </c>
      <c r="B1369" s="2">
        <v>2</v>
      </c>
      <c r="C1369" s="2">
        <v>2</v>
      </c>
      <c r="D1369" s="2">
        <v>3</v>
      </c>
      <c r="E1369" s="2">
        <v>1</v>
      </c>
      <c r="F1369" s="2">
        <v>3</v>
      </c>
      <c r="G1369" s="3">
        <v>23</v>
      </c>
      <c r="H1369" s="3" t="s">
        <v>128</v>
      </c>
      <c r="I1369" s="3">
        <v>10</v>
      </c>
      <c r="J1369" s="7" t="s">
        <v>217</v>
      </c>
      <c r="K1369" s="3">
        <v>6</v>
      </c>
      <c r="L1369" s="3">
        <v>1</v>
      </c>
      <c r="M1369" s="3" t="s">
        <v>272</v>
      </c>
      <c r="N1369" s="3">
        <v>36.466999999999999</v>
      </c>
      <c r="O1369">
        <v>5.0000000000000001E-3</v>
      </c>
      <c r="P1369">
        <v>1.4E-2</v>
      </c>
    </row>
    <row r="1370" spans="1:16" x14ac:dyDescent="0.35">
      <c r="A1370" s="2">
        <v>1.1747000000000001</v>
      </c>
      <c r="B1370" s="2">
        <v>2</v>
      </c>
      <c r="C1370" s="2">
        <v>2</v>
      </c>
      <c r="D1370" s="2">
        <v>4</v>
      </c>
      <c r="E1370" s="2">
        <v>1</v>
      </c>
      <c r="F1370" s="2">
        <v>2</v>
      </c>
      <c r="G1370" s="2">
        <v>24</v>
      </c>
      <c r="H1370" s="2" t="s">
        <v>119</v>
      </c>
      <c r="I1370" s="2">
        <v>1</v>
      </c>
      <c r="J1370" s="6" t="s">
        <v>60</v>
      </c>
      <c r="K1370" s="2">
        <v>1</v>
      </c>
      <c r="L1370" s="2">
        <v>1</v>
      </c>
      <c r="M1370" s="3" t="s">
        <v>279</v>
      </c>
      <c r="N1370" s="2">
        <v>16.632000000000001</v>
      </c>
      <c r="O1370">
        <v>0.112</v>
      </c>
      <c r="P1370">
        <v>2E-3</v>
      </c>
    </row>
    <row r="1371" spans="1:16" x14ac:dyDescent="0.35">
      <c r="A1371" s="2">
        <v>1.1747000000000001</v>
      </c>
      <c r="B1371" s="2">
        <v>2</v>
      </c>
      <c r="C1371" s="2">
        <v>2</v>
      </c>
      <c r="D1371" s="2">
        <v>4</v>
      </c>
      <c r="E1371" s="2">
        <v>1</v>
      </c>
      <c r="F1371" s="2">
        <v>2</v>
      </c>
      <c r="G1371" s="2">
        <v>24</v>
      </c>
      <c r="H1371" s="2" t="s">
        <v>119</v>
      </c>
      <c r="I1371" s="2">
        <v>1</v>
      </c>
      <c r="J1371" s="6" t="s">
        <v>60</v>
      </c>
      <c r="K1371" s="2">
        <v>2</v>
      </c>
      <c r="L1371" s="2">
        <v>1</v>
      </c>
      <c r="M1371" s="3" t="s">
        <v>279</v>
      </c>
      <c r="N1371" s="2">
        <v>10.986000000000001</v>
      </c>
      <c r="O1371">
        <v>0.112</v>
      </c>
      <c r="P1371">
        <v>2E-3</v>
      </c>
    </row>
    <row r="1372" spans="1:16" x14ac:dyDescent="0.35">
      <c r="A1372" s="2">
        <v>1.1747000000000001</v>
      </c>
      <c r="B1372" s="2">
        <v>2</v>
      </c>
      <c r="C1372" s="2">
        <v>2</v>
      </c>
      <c r="D1372" s="2">
        <v>4</v>
      </c>
      <c r="E1372" s="2">
        <v>1</v>
      </c>
      <c r="F1372" s="2">
        <v>2</v>
      </c>
      <c r="G1372" s="2">
        <v>24</v>
      </c>
      <c r="H1372" s="2" t="s">
        <v>119</v>
      </c>
      <c r="I1372" s="2">
        <v>1</v>
      </c>
      <c r="J1372" s="6" t="s">
        <v>60</v>
      </c>
      <c r="K1372" s="2">
        <v>3</v>
      </c>
      <c r="L1372" s="2">
        <v>1</v>
      </c>
      <c r="M1372" s="3" t="s">
        <v>279</v>
      </c>
      <c r="N1372" s="2">
        <v>10.986000000000001</v>
      </c>
      <c r="O1372">
        <v>0.112</v>
      </c>
      <c r="P1372">
        <v>2E-3</v>
      </c>
    </row>
    <row r="1373" spans="1:16" x14ac:dyDescent="0.35">
      <c r="A1373" s="2">
        <v>1.1747000000000001</v>
      </c>
      <c r="B1373" s="2">
        <v>2</v>
      </c>
      <c r="C1373" s="2">
        <v>2</v>
      </c>
      <c r="D1373" s="2">
        <v>4</v>
      </c>
      <c r="E1373" s="2">
        <v>1</v>
      </c>
      <c r="F1373" s="2">
        <v>2</v>
      </c>
      <c r="G1373" s="2">
        <v>24</v>
      </c>
      <c r="H1373" s="2" t="s">
        <v>119</v>
      </c>
      <c r="I1373" s="2">
        <v>1</v>
      </c>
      <c r="J1373" s="6" t="s">
        <v>60</v>
      </c>
      <c r="K1373" s="2">
        <v>4</v>
      </c>
      <c r="L1373" s="2">
        <v>0</v>
      </c>
      <c r="M1373" s="3" t="s">
        <v>275</v>
      </c>
      <c r="N1373" s="2">
        <v>673.28300000000002</v>
      </c>
      <c r="O1373">
        <v>6.5000000000000002E-2</v>
      </c>
      <c r="P1373">
        <v>1.1000000000000001E-3</v>
      </c>
    </row>
    <row r="1374" spans="1:16" x14ac:dyDescent="0.35">
      <c r="A1374" s="2">
        <v>1.1747000000000001</v>
      </c>
      <c r="B1374" s="2">
        <v>2</v>
      </c>
      <c r="C1374" s="2">
        <v>2</v>
      </c>
      <c r="D1374" s="2">
        <v>4</v>
      </c>
      <c r="E1374" s="2">
        <v>1</v>
      </c>
      <c r="F1374" s="2">
        <v>2</v>
      </c>
      <c r="G1374" s="2">
        <v>24</v>
      </c>
      <c r="H1374" s="2" t="s">
        <v>119</v>
      </c>
      <c r="I1374" s="2">
        <v>1</v>
      </c>
      <c r="J1374" s="6" t="s">
        <v>60</v>
      </c>
      <c r="K1374" s="2">
        <v>5</v>
      </c>
      <c r="L1374" s="2">
        <v>1</v>
      </c>
      <c r="M1374" s="3" t="s">
        <v>334</v>
      </c>
      <c r="N1374" s="2">
        <v>111.283</v>
      </c>
      <c r="O1374">
        <v>0.06</v>
      </c>
      <c r="P1374">
        <v>2.4E-2</v>
      </c>
    </row>
    <row r="1375" spans="1:16" x14ac:dyDescent="0.35">
      <c r="A1375" s="2">
        <v>1.1747000000000001</v>
      </c>
      <c r="B1375" s="2">
        <v>2</v>
      </c>
      <c r="C1375" s="2">
        <v>2</v>
      </c>
      <c r="D1375" s="2">
        <v>4</v>
      </c>
      <c r="E1375" s="2">
        <v>1</v>
      </c>
      <c r="F1375" s="2">
        <v>2</v>
      </c>
      <c r="G1375" s="2">
        <v>24</v>
      </c>
      <c r="H1375" s="2" t="s">
        <v>119</v>
      </c>
      <c r="I1375" s="2">
        <v>1</v>
      </c>
      <c r="J1375" s="6" t="s">
        <v>60</v>
      </c>
      <c r="K1375" s="2">
        <v>6</v>
      </c>
      <c r="L1375" s="2">
        <v>1</v>
      </c>
      <c r="M1375" s="3" t="s">
        <v>331</v>
      </c>
      <c r="N1375" s="2">
        <v>111.283</v>
      </c>
      <c r="O1375">
        <v>0.01</v>
      </c>
      <c r="P1375">
        <v>1.2999999999999999E-2</v>
      </c>
    </row>
    <row r="1376" spans="1:16" x14ac:dyDescent="0.35">
      <c r="A1376" s="2">
        <v>1.1747000000000001</v>
      </c>
      <c r="B1376" s="2">
        <v>2</v>
      </c>
      <c r="C1376" s="2">
        <v>2</v>
      </c>
      <c r="D1376" s="2">
        <v>4</v>
      </c>
      <c r="E1376" s="2">
        <v>1</v>
      </c>
      <c r="F1376" s="2">
        <v>2</v>
      </c>
      <c r="G1376" s="2">
        <v>24</v>
      </c>
      <c r="H1376" s="3" t="s">
        <v>120</v>
      </c>
      <c r="I1376" s="3">
        <v>2</v>
      </c>
      <c r="J1376" s="7" t="s">
        <v>218</v>
      </c>
      <c r="K1376" s="3">
        <v>1</v>
      </c>
      <c r="L1376" s="3">
        <v>0</v>
      </c>
      <c r="M1376" s="3" t="s">
        <v>331</v>
      </c>
      <c r="N1376" s="3">
        <v>196.04599999999999</v>
      </c>
      <c r="O1376">
        <v>0.01</v>
      </c>
      <c r="P1376">
        <v>1.2999999999999999E-2</v>
      </c>
    </row>
    <row r="1377" spans="1:16" x14ac:dyDescent="0.35">
      <c r="A1377" s="2">
        <v>1.1747000000000001</v>
      </c>
      <c r="B1377" s="2">
        <v>2</v>
      </c>
      <c r="C1377" s="2">
        <v>2</v>
      </c>
      <c r="D1377" s="2">
        <v>4</v>
      </c>
      <c r="E1377" s="2">
        <v>1</v>
      </c>
      <c r="F1377" s="2">
        <v>2</v>
      </c>
      <c r="G1377" s="2">
        <v>24</v>
      </c>
      <c r="H1377" s="3" t="s">
        <v>120</v>
      </c>
      <c r="I1377" s="3">
        <v>2</v>
      </c>
      <c r="J1377" s="7" t="s">
        <v>218</v>
      </c>
      <c r="K1377" s="3">
        <v>2</v>
      </c>
      <c r="L1377" s="3">
        <v>0</v>
      </c>
      <c r="M1377" s="3" t="s">
        <v>363</v>
      </c>
      <c r="N1377" s="3">
        <v>196.04599999999999</v>
      </c>
      <c r="O1377">
        <v>0.7</v>
      </c>
      <c r="P1377">
        <v>0.02</v>
      </c>
    </row>
    <row r="1378" spans="1:16" x14ac:dyDescent="0.35">
      <c r="A1378" s="2">
        <v>1.1747000000000001</v>
      </c>
      <c r="B1378" s="2">
        <v>2</v>
      </c>
      <c r="C1378" s="2">
        <v>2</v>
      </c>
      <c r="D1378" s="2">
        <v>4</v>
      </c>
      <c r="E1378" s="2">
        <v>1</v>
      </c>
      <c r="F1378" s="2">
        <v>2</v>
      </c>
      <c r="G1378" s="2">
        <v>24</v>
      </c>
      <c r="H1378" s="3" t="s">
        <v>120</v>
      </c>
      <c r="I1378" s="3">
        <v>2</v>
      </c>
      <c r="J1378" s="7" t="s">
        <v>218</v>
      </c>
      <c r="K1378" s="3">
        <v>3</v>
      </c>
      <c r="L1378" s="3">
        <v>0</v>
      </c>
      <c r="M1378" s="3" t="s">
        <v>275</v>
      </c>
      <c r="N1378" s="3">
        <v>629.73299999999995</v>
      </c>
      <c r="O1378">
        <v>6.5000000000000002E-2</v>
      </c>
      <c r="P1378">
        <v>1.1000000000000001E-3</v>
      </c>
    </row>
    <row r="1379" spans="1:16" x14ac:dyDescent="0.35">
      <c r="A1379" s="2">
        <v>1.1747000000000001</v>
      </c>
      <c r="B1379" s="2">
        <v>2</v>
      </c>
      <c r="C1379" s="2">
        <v>2</v>
      </c>
      <c r="D1379" s="2">
        <v>4</v>
      </c>
      <c r="E1379" s="2">
        <v>1</v>
      </c>
      <c r="F1379" s="2">
        <v>2</v>
      </c>
      <c r="G1379" s="2">
        <v>24</v>
      </c>
      <c r="H1379" s="3" t="s">
        <v>120</v>
      </c>
      <c r="I1379" s="3">
        <v>2</v>
      </c>
      <c r="J1379" s="7" t="s">
        <v>218</v>
      </c>
      <c r="K1379" s="3">
        <v>4</v>
      </c>
      <c r="L1379" s="3">
        <v>1</v>
      </c>
      <c r="M1379" s="3" t="s">
        <v>279</v>
      </c>
      <c r="N1379" s="3">
        <v>0</v>
      </c>
      <c r="O1379">
        <v>0.112</v>
      </c>
      <c r="P1379">
        <v>2E-3</v>
      </c>
    </row>
    <row r="1380" spans="1:16" x14ac:dyDescent="0.35">
      <c r="A1380" s="2">
        <v>1.1747000000000001</v>
      </c>
      <c r="B1380" s="2">
        <v>2</v>
      </c>
      <c r="C1380" s="2">
        <v>2</v>
      </c>
      <c r="D1380" s="2">
        <v>4</v>
      </c>
      <c r="E1380" s="2">
        <v>1</v>
      </c>
      <c r="F1380" s="2">
        <v>2</v>
      </c>
      <c r="G1380" s="2">
        <v>24</v>
      </c>
      <c r="H1380" s="3" t="s">
        <v>120</v>
      </c>
      <c r="I1380" s="3">
        <v>2</v>
      </c>
      <c r="J1380" s="7" t="s">
        <v>218</v>
      </c>
      <c r="K1380" s="3">
        <v>5</v>
      </c>
      <c r="L1380" s="3">
        <v>1</v>
      </c>
      <c r="M1380" s="3" t="s">
        <v>279</v>
      </c>
      <c r="N1380" s="3">
        <v>0</v>
      </c>
      <c r="O1380">
        <v>0.112</v>
      </c>
      <c r="P1380">
        <v>2E-3</v>
      </c>
    </row>
    <row r="1381" spans="1:16" x14ac:dyDescent="0.35">
      <c r="A1381" s="2">
        <v>1.1747000000000001</v>
      </c>
      <c r="B1381" s="2">
        <v>2</v>
      </c>
      <c r="C1381" s="2">
        <v>2</v>
      </c>
      <c r="D1381" s="2">
        <v>4</v>
      </c>
      <c r="E1381" s="2">
        <v>1</v>
      </c>
      <c r="F1381" s="2">
        <v>2</v>
      </c>
      <c r="G1381" s="2">
        <v>24</v>
      </c>
      <c r="H1381" s="3" t="s">
        <v>120</v>
      </c>
      <c r="I1381" s="3">
        <v>2</v>
      </c>
      <c r="J1381" s="7" t="s">
        <v>218</v>
      </c>
      <c r="K1381" s="3">
        <v>6</v>
      </c>
      <c r="L1381" s="3">
        <v>1</v>
      </c>
      <c r="M1381" s="3" t="s">
        <v>279</v>
      </c>
      <c r="N1381" s="3">
        <v>0</v>
      </c>
      <c r="O1381">
        <v>0.112</v>
      </c>
      <c r="P1381">
        <v>2E-3</v>
      </c>
    </row>
    <row r="1382" spans="1:16" x14ac:dyDescent="0.35">
      <c r="A1382" s="2">
        <v>1.1747000000000001</v>
      </c>
      <c r="B1382" s="2">
        <v>2</v>
      </c>
      <c r="C1382" s="2">
        <v>2</v>
      </c>
      <c r="D1382" s="2">
        <v>4</v>
      </c>
      <c r="E1382" s="2">
        <v>1</v>
      </c>
      <c r="F1382" s="2">
        <v>2</v>
      </c>
      <c r="G1382" s="2">
        <v>24</v>
      </c>
      <c r="H1382" s="2" t="s">
        <v>121</v>
      </c>
      <c r="I1382" s="2">
        <v>3</v>
      </c>
      <c r="J1382" s="6" t="s">
        <v>61</v>
      </c>
      <c r="K1382" s="2">
        <v>1</v>
      </c>
      <c r="L1382" s="2">
        <v>1</v>
      </c>
      <c r="M1382" s="3" t="s">
        <v>279</v>
      </c>
      <c r="N1382" s="2">
        <v>35.616999999999997</v>
      </c>
      <c r="O1382">
        <v>0.112</v>
      </c>
      <c r="P1382">
        <v>2E-3</v>
      </c>
    </row>
    <row r="1383" spans="1:16" x14ac:dyDescent="0.35">
      <c r="A1383" s="2">
        <v>1.1747000000000001</v>
      </c>
      <c r="B1383" s="2">
        <v>2</v>
      </c>
      <c r="C1383" s="2">
        <v>2</v>
      </c>
      <c r="D1383" s="2">
        <v>4</v>
      </c>
      <c r="E1383" s="2">
        <v>1</v>
      </c>
      <c r="F1383" s="2">
        <v>2</v>
      </c>
      <c r="G1383" s="2">
        <v>24</v>
      </c>
      <c r="H1383" s="2" t="s">
        <v>121</v>
      </c>
      <c r="I1383" s="2">
        <v>3</v>
      </c>
      <c r="J1383" s="6" t="s">
        <v>61</v>
      </c>
      <c r="K1383" s="2">
        <v>2</v>
      </c>
      <c r="L1383" s="2">
        <v>1</v>
      </c>
      <c r="M1383" s="3" t="s">
        <v>279</v>
      </c>
      <c r="N1383" s="2">
        <v>35.616999999999997</v>
      </c>
      <c r="O1383">
        <v>0.112</v>
      </c>
      <c r="P1383">
        <v>2E-3</v>
      </c>
    </row>
    <row r="1384" spans="1:16" x14ac:dyDescent="0.35">
      <c r="A1384" s="2">
        <v>1.1747000000000001</v>
      </c>
      <c r="B1384" s="2">
        <v>2</v>
      </c>
      <c r="C1384" s="2">
        <v>2</v>
      </c>
      <c r="D1384" s="2">
        <v>4</v>
      </c>
      <c r="E1384" s="2">
        <v>1</v>
      </c>
      <c r="F1384" s="2">
        <v>2</v>
      </c>
      <c r="G1384" s="2">
        <v>24</v>
      </c>
      <c r="H1384" s="2" t="s">
        <v>121</v>
      </c>
      <c r="I1384" s="2">
        <v>3</v>
      </c>
      <c r="J1384" s="6" t="s">
        <v>61</v>
      </c>
      <c r="K1384" s="2">
        <v>3</v>
      </c>
      <c r="L1384" s="2">
        <v>1</v>
      </c>
      <c r="M1384" s="3" t="s">
        <v>279</v>
      </c>
      <c r="N1384" s="2">
        <v>39.262</v>
      </c>
      <c r="O1384">
        <v>0.112</v>
      </c>
      <c r="P1384">
        <v>2E-3</v>
      </c>
    </row>
    <row r="1385" spans="1:16" x14ac:dyDescent="0.35">
      <c r="A1385" s="2">
        <v>1.1747000000000001</v>
      </c>
      <c r="B1385" s="2">
        <v>2</v>
      </c>
      <c r="C1385" s="2">
        <v>2</v>
      </c>
      <c r="D1385" s="2">
        <v>4</v>
      </c>
      <c r="E1385" s="2">
        <v>1</v>
      </c>
      <c r="F1385" s="2">
        <v>2</v>
      </c>
      <c r="G1385" s="2">
        <v>24</v>
      </c>
      <c r="H1385" s="2" t="s">
        <v>121</v>
      </c>
      <c r="I1385" s="2">
        <v>3</v>
      </c>
      <c r="J1385" s="6" t="s">
        <v>61</v>
      </c>
      <c r="K1385" s="2">
        <v>4</v>
      </c>
      <c r="L1385" s="2">
        <v>1</v>
      </c>
      <c r="M1385" s="3" t="s">
        <v>279</v>
      </c>
      <c r="N1385" s="2">
        <v>59.116</v>
      </c>
      <c r="O1385">
        <v>0.112</v>
      </c>
      <c r="P1385">
        <v>2E-3</v>
      </c>
    </row>
    <row r="1386" spans="1:16" x14ac:dyDescent="0.35">
      <c r="A1386" s="2">
        <v>1.1747000000000001</v>
      </c>
      <c r="B1386" s="2">
        <v>2</v>
      </c>
      <c r="C1386" s="2">
        <v>2</v>
      </c>
      <c r="D1386" s="2">
        <v>4</v>
      </c>
      <c r="E1386" s="2">
        <v>1</v>
      </c>
      <c r="F1386" s="2">
        <v>2</v>
      </c>
      <c r="G1386" s="2">
        <v>24</v>
      </c>
      <c r="H1386" s="2" t="s">
        <v>121</v>
      </c>
      <c r="I1386" s="2">
        <v>3</v>
      </c>
      <c r="J1386" s="6" t="s">
        <v>61</v>
      </c>
      <c r="K1386" s="2">
        <v>5</v>
      </c>
      <c r="L1386" s="2">
        <v>0</v>
      </c>
      <c r="M1386" s="3" t="s">
        <v>320</v>
      </c>
      <c r="N1386" s="2">
        <v>534.59</v>
      </c>
      <c r="O1386">
        <v>9.2999999999999999E-2</v>
      </c>
      <c r="P1386">
        <v>1.9E-3</v>
      </c>
    </row>
    <row r="1387" spans="1:16" x14ac:dyDescent="0.35">
      <c r="A1387" s="2">
        <v>1.1747000000000001</v>
      </c>
      <c r="B1387" s="2">
        <v>2</v>
      </c>
      <c r="C1387" s="2">
        <v>2</v>
      </c>
      <c r="D1387" s="2">
        <v>4</v>
      </c>
      <c r="E1387" s="2">
        <v>1</v>
      </c>
      <c r="F1387" s="2">
        <v>2</v>
      </c>
      <c r="G1387" s="2">
        <v>24</v>
      </c>
      <c r="H1387" s="2" t="s">
        <v>121</v>
      </c>
      <c r="I1387" s="2">
        <v>3</v>
      </c>
      <c r="J1387" s="6" t="s">
        <v>61</v>
      </c>
      <c r="K1387" s="2">
        <v>6</v>
      </c>
      <c r="L1387" s="2">
        <v>0</v>
      </c>
      <c r="M1387" s="3" t="s">
        <v>331</v>
      </c>
      <c r="N1387" s="2">
        <v>1256.0260000000001</v>
      </c>
      <c r="O1387">
        <v>0.01</v>
      </c>
      <c r="P1387">
        <v>1.2999999999999999E-2</v>
      </c>
    </row>
    <row r="1388" spans="1:16" x14ac:dyDescent="0.35">
      <c r="A1388" s="2">
        <v>1.1747000000000001</v>
      </c>
      <c r="B1388" s="2">
        <v>2</v>
      </c>
      <c r="C1388" s="2">
        <v>2</v>
      </c>
      <c r="D1388" s="2">
        <v>4</v>
      </c>
      <c r="E1388" s="2">
        <v>1</v>
      </c>
      <c r="F1388" s="2">
        <v>2</v>
      </c>
      <c r="G1388" s="2">
        <v>24</v>
      </c>
      <c r="H1388" s="3" t="s">
        <v>122</v>
      </c>
      <c r="I1388" s="3">
        <v>4</v>
      </c>
      <c r="J1388" s="7" t="s">
        <v>219</v>
      </c>
      <c r="K1388" s="3">
        <v>1</v>
      </c>
      <c r="L1388" s="3">
        <v>1</v>
      </c>
      <c r="M1388" s="3" t="s">
        <v>331</v>
      </c>
      <c r="N1388" s="3">
        <v>26.044</v>
      </c>
      <c r="O1388">
        <v>0.01</v>
      </c>
      <c r="P1388">
        <v>1.2999999999999999E-2</v>
      </c>
    </row>
    <row r="1389" spans="1:16" x14ac:dyDescent="0.35">
      <c r="A1389" s="2">
        <v>1.1747000000000001</v>
      </c>
      <c r="B1389" s="2">
        <v>2</v>
      </c>
      <c r="C1389" s="2">
        <v>2</v>
      </c>
      <c r="D1389" s="2">
        <v>4</v>
      </c>
      <c r="E1389" s="2">
        <v>1</v>
      </c>
      <c r="F1389" s="2">
        <v>2</v>
      </c>
      <c r="G1389" s="2">
        <v>24</v>
      </c>
      <c r="H1389" s="3" t="s">
        <v>122</v>
      </c>
      <c r="I1389" s="3">
        <v>4</v>
      </c>
      <c r="J1389" s="7" t="s">
        <v>219</v>
      </c>
      <c r="K1389" s="3">
        <v>2</v>
      </c>
      <c r="L1389" s="3">
        <v>1</v>
      </c>
      <c r="M1389" s="3" t="s">
        <v>331</v>
      </c>
      <c r="N1389" s="3">
        <v>26.044</v>
      </c>
      <c r="O1389">
        <v>0.01</v>
      </c>
      <c r="P1389">
        <v>1.2999999999999999E-2</v>
      </c>
    </row>
    <row r="1390" spans="1:16" x14ac:dyDescent="0.35">
      <c r="A1390" s="2">
        <v>1.1747000000000001</v>
      </c>
      <c r="B1390" s="2">
        <v>2</v>
      </c>
      <c r="C1390" s="2">
        <v>2</v>
      </c>
      <c r="D1390" s="2">
        <v>4</v>
      </c>
      <c r="E1390" s="2">
        <v>1</v>
      </c>
      <c r="F1390" s="2">
        <v>2</v>
      </c>
      <c r="G1390" s="2">
        <v>24</v>
      </c>
      <c r="H1390" s="3" t="s">
        <v>122</v>
      </c>
      <c r="I1390" s="3">
        <v>4</v>
      </c>
      <c r="J1390" s="7" t="s">
        <v>219</v>
      </c>
      <c r="K1390" s="3">
        <v>3</v>
      </c>
      <c r="L1390" s="3">
        <v>0</v>
      </c>
      <c r="M1390" s="3" t="s">
        <v>275</v>
      </c>
      <c r="N1390" s="3">
        <v>653.798</v>
      </c>
      <c r="O1390">
        <v>6.5000000000000002E-2</v>
      </c>
      <c r="P1390">
        <v>1.1000000000000001E-3</v>
      </c>
    </row>
    <row r="1391" spans="1:16" x14ac:dyDescent="0.35">
      <c r="A1391" s="2">
        <v>1.1747000000000001</v>
      </c>
      <c r="B1391" s="2">
        <v>2</v>
      </c>
      <c r="C1391" s="2">
        <v>2</v>
      </c>
      <c r="D1391" s="2">
        <v>4</v>
      </c>
      <c r="E1391" s="2">
        <v>1</v>
      </c>
      <c r="F1391" s="2">
        <v>2</v>
      </c>
      <c r="G1391" s="2">
        <v>24</v>
      </c>
      <c r="H1391" s="3" t="s">
        <v>122</v>
      </c>
      <c r="I1391" s="3">
        <v>4</v>
      </c>
      <c r="J1391" s="7" t="s">
        <v>219</v>
      </c>
      <c r="K1391" s="3">
        <v>4</v>
      </c>
      <c r="L1391" s="3">
        <v>1</v>
      </c>
      <c r="M1391" s="3" t="s">
        <v>279</v>
      </c>
      <c r="N1391" s="3">
        <v>43.244</v>
      </c>
      <c r="O1391">
        <v>0.112</v>
      </c>
      <c r="P1391">
        <v>2E-3</v>
      </c>
    </row>
    <row r="1392" spans="1:16" x14ac:dyDescent="0.35">
      <c r="A1392" s="2">
        <v>1.1747000000000001</v>
      </c>
      <c r="B1392" s="2">
        <v>2</v>
      </c>
      <c r="C1392" s="2">
        <v>2</v>
      </c>
      <c r="D1392" s="2">
        <v>4</v>
      </c>
      <c r="E1392" s="2">
        <v>1</v>
      </c>
      <c r="F1392" s="2">
        <v>2</v>
      </c>
      <c r="G1392" s="2">
        <v>24</v>
      </c>
      <c r="H1392" s="3" t="s">
        <v>122</v>
      </c>
      <c r="I1392" s="3">
        <v>4</v>
      </c>
      <c r="J1392" s="7" t="s">
        <v>219</v>
      </c>
      <c r="K1392" s="3">
        <v>5</v>
      </c>
      <c r="L1392" s="3">
        <v>1</v>
      </c>
      <c r="M1392" s="3" t="s">
        <v>279</v>
      </c>
      <c r="N1392" s="3">
        <v>31.934000000000001</v>
      </c>
      <c r="O1392">
        <v>0.112</v>
      </c>
      <c r="P1392">
        <v>2E-3</v>
      </c>
    </row>
    <row r="1393" spans="1:16" x14ac:dyDescent="0.35">
      <c r="A1393" s="2">
        <v>1.1747000000000001</v>
      </c>
      <c r="B1393" s="2">
        <v>2</v>
      </c>
      <c r="C1393" s="2">
        <v>2</v>
      </c>
      <c r="D1393" s="2">
        <v>4</v>
      </c>
      <c r="E1393" s="2">
        <v>1</v>
      </c>
      <c r="F1393" s="2">
        <v>2</v>
      </c>
      <c r="G1393" s="2">
        <v>24</v>
      </c>
      <c r="H1393" s="3" t="s">
        <v>122</v>
      </c>
      <c r="I1393" s="3">
        <v>4</v>
      </c>
      <c r="J1393" s="7" t="s">
        <v>219</v>
      </c>
      <c r="K1393" s="3">
        <v>6</v>
      </c>
      <c r="L1393" s="3">
        <v>1</v>
      </c>
      <c r="M1393" s="3" t="s">
        <v>279</v>
      </c>
      <c r="N1393" s="3">
        <v>31.934000000000001</v>
      </c>
      <c r="O1393">
        <v>0.112</v>
      </c>
      <c r="P1393">
        <v>2E-3</v>
      </c>
    </row>
    <row r="1394" spans="1:16" x14ac:dyDescent="0.35">
      <c r="A1394" s="2">
        <v>1.1747000000000001</v>
      </c>
      <c r="B1394" s="2">
        <v>2</v>
      </c>
      <c r="C1394" s="2">
        <v>2</v>
      </c>
      <c r="D1394" s="2">
        <v>4</v>
      </c>
      <c r="E1394" s="2">
        <v>1</v>
      </c>
      <c r="F1394" s="2">
        <v>2</v>
      </c>
      <c r="G1394" s="2">
        <v>24</v>
      </c>
      <c r="H1394" s="2" t="s">
        <v>123</v>
      </c>
      <c r="I1394" s="2">
        <v>5</v>
      </c>
      <c r="J1394" s="6" t="s">
        <v>62</v>
      </c>
      <c r="K1394" s="2">
        <v>1</v>
      </c>
      <c r="L1394" s="2">
        <v>1</v>
      </c>
      <c r="M1394" s="3" t="s">
        <v>279</v>
      </c>
      <c r="N1394" s="2">
        <v>70.983000000000004</v>
      </c>
      <c r="O1394">
        <v>0.112</v>
      </c>
      <c r="P1394">
        <v>2E-3</v>
      </c>
    </row>
    <row r="1395" spans="1:16" x14ac:dyDescent="0.35">
      <c r="A1395" s="2">
        <v>1.1747000000000001</v>
      </c>
      <c r="B1395" s="2">
        <v>2</v>
      </c>
      <c r="C1395" s="2">
        <v>2</v>
      </c>
      <c r="D1395" s="2">
        <v>4</v>
      </c>
      <c r="E1395" s="2">
        <v>1</v>
      </c>
      <c r="F1395" s="2">
        <v>2</v>
      </c>
      <c r="G1395" s="2">
        <v>24</v>
      </c>
      <c r="H1395" s="2" t="s">
        <v>123</v>
      </c>
      <c r="I1395" s="2">
        <v>5</v>
      </c>
      <c r="J1395" s="6" t="s">
        <v>62</v>
      </c>
      <c r="K1395" s="2">
        <v>2</v>
      </c>
      <c r="L1395" s="2">
        <v>1</v>
      </c>
      <c r="M1395" s="3" t="s">
        <v>279</v>
      </c>
      <c r="N1395" s="2">
        <v>64.668000000000006</v>
      </c>
      <c r="O1395">
        <v>0.112</v>
      </c>
      <c r="P1395">
        <v>2E-3</v>
      </c>
    </row>
    <row r="1396" spans="1:16" x14ac:dyDescent="0.35">
      <c r="A1396" s="2">
        <v>1.1747000000000001</v>
      </c>
      <c r="B1396" s="2">
        <v>2</v>
      </c>
      <c r="C1396" s="2">
        <v>2</v>
      </c>
      <c r="D1396" s="2">
        <v>4</v>
      </c>
      <c r="E1396" s="2">
        <v>1</v>
      </c>
      <c r="F1396" s="2">
        <v>2</v>
      </c>
      <c r="G1396" s="2">
        <v>24</v>
      </c>
      <c r="H1396" s="2" t="s">
        <v>123</v>
      </c>
      <c r="I1396" s="2">
        <v>5</v>
      </c>
      <c r="J1396" s="6" t="s">
        <v>62</v>
      </c>
      <c r="K1396" s="2">
        <v>3</v>
      </c>
      <c r="L1396" s="2">
        <v>1</v>
      </c>
      <c r="M1396" s="3" t="s">
        <v>279</v>
      </c>
      <c r="N1396" s="2">
        <v>64.668000000000006</v>
      </c>
      <c r="O1396">
        <v>0.112</v>
      </c>
      <c r="P1396">
        <v>2E-3</v>
      </c>
    </row>
    <row r="1397" spans="1:16" x14ac:dyDescent="0.35">
      <c r="A1397" s="2">
        <v>1.1747000000000001</v>
      </c>
      <c r="B1397" s="2">
        <v>2</v>
      </c>
      <c r="C1397" s="2">
        <v>2</v>
      </c>
      <c r="D1397" s="2">
        <v>4</v>
      </c>
      <c r="E1397" s="2">
        <v>1</v>
      </c>
      <c r="F1397" s="2">
        <v>2</v>
      </c>
      <c r="G1397" s="2">
        <v>24</v>
      </c>
      <c r="H1397" s="2" t="s">
        <v>123</v>
      </c>
      <c r="I1397" s="2">
        <v>5</v>
      </c>
      <c r="J1397" s="6" t="s">
        <v>62</v>
      </c>
      <c r="K1397" s="2">
        <v>4</v>
      </c>
      <c r="L1397" s="2">
        <v>1</v>
      </c>
      <c r="M1397" s="3" t="s">
        <v>270</v>
      </c>
      <c r="N1397" s="2">
        <v>35.308999999999997</v>
      </c>
      <c r="O1397">
        <v>0.16600000000000001</v>
      </c>
      <c r="P1397">
        <v>4.0000000000000001E-3</v>
      </c>
    </row>
    <row r="1398" spans="1:16" x14ac:dyDescent="0.35">
      <c r="A1398" s="2">
        <v>1.1747000000000001</v>
      </c>
      <c r="B1398" s="2">
        <v>2</v>
      </c>
      <c r="C1398" s="2">
        <v>2</v>
      </c>
      <c r="D1398" s="2">
        <v>4</v>
      </c>
      <c r="E1398" s="2">
        <v>1</v>
      </c>
      <c r="F1398" s="2">
        <v>2</v>
      </c>
      <c r="G1398" s="2">
        <v>24</v>
      </c>
      <c r="H1398" s="2" t="s">
        <v>123</v>
      </c>
      <c r="I1398" s="2">
        <v>5</v>
      </c>
      <c r="J1398" s="6" t="s">
        <v>62</v>
      </c>
      <c r="K1398" s="2">
        <v>5</v>
      </c>
      <c r="L1398" s="2">
        <v>1</v>
      </c>
      <c r="M1398" s="3" t="s">
        <v>270</v>
      </c>
      <c r="N1398" s="2">
        <v>35.308999999999997</v>
      </c>
      <c r="O1398">
        <v>0.16600000000000001</v>
      </c>
      <c r="P1398">
        <v>4.0000000000000001E-3</v>
      </c>
    </row>
    <row r="1399" spans="1:16" x14ac:dyDescent="0.35">
      <c r="A1399" s="2">
        <v>1.1747000000000001</v>
      </c>
      <c r="B1399" s="2">
        <v>2</v>
      </c>
      <c r="C1399" s="2">
        <v>2</v>
      </c>
      <c r="D1399" s="2">
        <v>4</v>
      </c>
      <c r="E1399" s="2">
        <v>1</v>
      </c>
      <c r="F1399" s="2">
        <v>2</v>
      </c>
      <c r="G1399" s="2">
        <v>24</v>
      </c>
      <c r="H1399" s="2" t="s">
        <v>123</v>
      </c>
      <c r="I1399" s="2">
        <v>5</v>
      </c>
      <c r="J1399" s="6" t="s">
        <v>62</v>
      </c>
      <c r="K1399" s="2">
        <v>6</v>
      </c>
      <c r="L1399" s="2">
        <v>0</v>
      </c>
      <c r="M1399" s="3" t="s">
        <v>331</v>
      </c>
      <c r="N1399" s="2">
        <v>1279.3340000000001</v>
      </c>
      <c r="O1399">
        <v>0.01</v>
      </c>
      <c r="P1399">
        <v>1.2999999999999999E-2</v>
      </c>
    </row>
    <row r="1400" spans="1:16" x14ac:dyDescent="0.35">
      <c r="A1400" s="2">
        <v>1.1747000000000001</v>
      </c>
      <c r="B1400" s="2">
        <v>2</v>
      </c>
      <c r="C1400" s="2">
        <v>2</v>
      </c>
      <c r="D1400" s="2">
        <v>4</v>
      </c>
      <c r="E1400" s="2">
        <v>1</v>
      </c>
      <c r="F1400" s="2">
        <v>2</v>
      </c>
      <c r="G1400" s="2">
        <v>24</v>
      </c>
      <c r="H1400" s="3" t="s">
        <v>124</v>
      </c>
      <c r="I1400" s="3">
        <v>6</v>
      </c>
      <c r="J1400" s="7" t="s">
        <v>220</v>
      </c>
      <c r="K1400" s="3">
        <v>1</v>
      </c>
      <c r="L1400" s="3">
        <v>1</v>
      </c>
      <c r="M1400" s="3" t="s">
        <v>279</v>
      </c>
      <c r="N1400" s="3">
        <v>129.149</v>
      </c>
      <c r="O1400">
        <v>0.112</v>
      </c>
      <c r="P1400">
        <v>2E-3</v>
      </c>
    </row>
    <row r="1401" spans="1:16" x14ac:dyDescent="0.35">
      <c r="A1401" s="2">
        <v>1.1747000000000001</v>
      </c>
      <c r="B1401" s="2">
        <v>2</v>
      </c>
      <c r="C1401" s="2">
        <v>2</v>
      </c>
      <c r="D1401" s="2">
        <v>4</v>
      </c>
      <c r="E1401" s="2">
        <v>1</v>
      </c>
      <c r="F1401" s="2">
        <v>2</v>
      </c>
      <c r="G1401" s="2">
        <v>24</v>
      </c>
      <c r="H1401" s="3" t="s">
        <v>124</v>
      </c>
      <c r="I1401" s="3">
        <v>6</v>
      </c>
      <c r="J1401" s="7" t="s">
        <v>220</v>
      </c>
      <c r="K1401" s="3">
        <v>2</v>
      </c>
      <c r="L1401" s="3">
        <v>1</v>
      </c>
      <c r="M1401" s="3" t="s">
        <v>274</v>
      </c>
      <c r="N1401" s="3">
        <v>129.149</v>
      </c>
      <c r="O1401">
        <v>0.13</v>
      </c>
      <c r="P1401">
        <v>5.4000000000000003E-3</v>
      </c>
    </row>
    <row r="1402" spans="1:16" x14ac:dyDescent="0.35">
      <c r="A1402" s="2">
        <v>1.1747000000000001</v>
      </c>
      <c r="B1402" s="2">
        <v>2</v>
      </c>
      <c r="C1402" s="2">
        <v>2</v>
      </c>
      <c r="D1402" s="2">
        <v>4</v>
      </c>
      <c r="E1402" s="2">
        <v>1</v>
      </c>
      <c r="F1402" s="2">
        <v>2</v>
      </c>
      <c r="G1402" s="2">
        <v>24</v>
      </c>
      <c r="H1402" s="3" t="s">
        <v>124</v>
      </c>
      <c r="I1402" s="3">
        <v>6</v>
      </c>
      <c r="J1402" s="7" t="s">
        <v>220</v>
      </c>
      <c r="K1402" s="3">
        <v>3</v>
      </c>
      <c r="L1402" s="3">
        <v>1</v>
      </c>
      <c r="M1402" s="3" t="s">
        <v>320</v>
      </c>
      <c r="N1402" s="3">
        <v>132.00700000000001</v>
      </c>
      <c r="O1402">
        <v>9.2999999999999999E-2</v>
      </c>
      <c r="P1402">
        <v>1.9E-3</v>
      </c>
    </row>
    <row r="1403" spans="1:16" x14ac:dyDescent="0.35">
      <c r="A1403" s="2">
        <v>1.1747000000000001</v>
      </c>
      <c r="B1403" s="2">
        <v>2</v>
      </c>
      <c r="C1403" s="2">
        <v>2</v>
      </c>
      <c r="D1403" s="2">
        <v>4</v>
      </c>
      <c r="E1403" s="2">
        <v>1</v>
      </c>
      <c r="F1403" s="2">
        <v>2</v>
      </c>
      <c r="G1403" s="2">
        <v>24</v>
      </c>
      <c r="H1403" s="3" t="s">
        <v>124</v>
      </c>
      <c r="I1403" s="3">
        <v>6</v>
      </c>
      <c r="J1403" s="7" t="s">
        <v>220</v>
      </c>
      <c r="K1403" s="3">
        <v>4</v>
      </c>
      <c r="L1403" s="3">
        <v>1</v>
      </c>
      <c r="M1403" s="3" t="s">
        <v>307</v>
      </c>
      <c r="N1403" s="3">
        <v>132.00700000000001</v>
      </c>
      <c r="O1403">
        <v>0.13</v>
      </c>
      <c r="P1403">
        <v>2.0999999999999999E-3</v>
      </c>
    </row>
    <row r="1404" spans="1:16" x14ac:dyDescent="0.35">
      <c r="A1404" s="2">
        <v>1.1747000000000001</v>
      </c>
      <c r="B1404" s="2">
        <v>2</v>
      </c>
      <c r="C1404" s="2">
        <v>2</v>
      </c>
      <c r="D1404" s="2">
        <v>4</v>
      </c>
      <c r="E1404" s="2">
        <v>1</v>
      </c>
      <c r="F1404" s="2">
        <v>2</v>
      </c>
      <c r="G1404" s="2">
        <v>24</v>
      </c>
      <c r="H1404" s="3" t="s">
        <v>124</v>
      </c>
      <c r="I1404" s="3">
        <v>6</v>
      </c>
      <c r="J1404" s="7" t="s">
        <v>220</v>
      </c>
      <c r="K1404" s="3">
        <v>5</v>
      </c>
      <c r="L1404" s="3">
        <v>1</v>
      </c>
      <c r="M1404" s="3" t="s">
        <v>331</v>
      </c>
      <c r="N1404" s="3">
        <v>33.939</v>
      </c>
      <c r="O1404">
        <v>0.01</v>
      </c>
      <c r="P1404">
        <v>1.2999999999999999E-2</v>
      </c>
    </row>
    <row r="1405" spans="1:16" x14ac:dyDescent="0.35">
      <c r="A1405" s="2">
        <v>1.1747000000000001</v>
      </c>
      <c r="B1405" s="2">
        <v>2</v>
      </c>
      <c r="C1405" s="2">
        <v>2</v>
      </c>
      <c r="D1405" s="2">
        <v>4</v>
      </c>
      <c r="E1405" s="2">
        <v>1</v>
      </c>
      <c r="F1405" s="2">
        <v>2</v>
      </c>
      <c r="G1405" s="2">
        <v>24</v>
      </c>
      <c r="H1405" s="3" t="s">
        <v>124</v>
      </c>
      <c r="I1405" s="3">
        <v>6</v>
      </c>
      <c r="J1405" s="7" t="s">
        <v>220</v>
      </c>
      <c r="K1405" s="3">
        <v>6</v>
      </c>
      <c r="L1405" s="3">
        <v>1</v>
      </c>
      <c r="M1405" s="3" t="s">
        <v>331</v>
      </c>
      <c r="N1405" s="3">
        <v>33.939</v>
      </c>
      <c r="O1405">
        <v>0.01</v>
      </c>
      <c r="P1405">
        <v>1.2999999999999999E-2</v>
      </c>
    </row>
    <row r="1406" spans="1:16" x14ac:dyDescent="0.35">
      <c r="A1406" s="2">
        <v>1.1747000000000001</v>
      </c>
      <c r="B1406" s="2">
        <v>2</v>
      </c>
      <c r="C1406" s="2">
        <v>2</v>
      </c>
      <c r="D1406" s="2">
        <v>4</v>
      </c>
      <c r="E1406" s="2">
        <v>1</v>
      </c>
      <c r="F1406" s="2">
        <v>2</v>
      </c>
      <c r="G1406" s="2">
        <v>24</v>
      </c>
      <c r="H1406" s="2" t="s">
        <v>125</v>
      </c>
      <c r="I1406" s="2">
        <v>7</v>
      </c>
      <c r="J1406" s="6" t="s">
        <v>221</v>
      </c>
      <c r="K1406" s="2">
        <v>1</v>
      </c>
      <c r="L1406" s="2">
        <v>1</v>
      </c>
      <c r="M1406" s="3" t="s">
        <v>279</v>
      </c>
      <c r="N1406" s="2">
        <v>26.855</v>
      </c>
      <c r="O1406">
        <v>0.112</v>
      </c>
      <c r="P1406">
        <v>2E-3</v>
      </c>
    </row>
    <row r="1407" spans="1:16" x14ac:dyDescent="0.35">
      <c r="A1407" s="2">
        <v>1.1747000000000001</v>
      </c>
      <c r="B1407" s="2">
        <v>2</v>
      </c>
      <c r="C1407" s="2">
        <v>2</v>
      </c>
      <c r="D1407" s="2">
        <v>4</v>
      </c>
      <c r="E1407" s="2">
        <v>1</v>
      </c>
      <c r="F1407" s="2">
        <v>2</v>
      </c>
      <c r="G1407" s="2">
        <v>24</v>
      </c>
      <c r="H1407" s="2" t="s">
        <v>125</v>
      </c>
      <c r="I1407" s="2">
        <v>7</v>
      </c>
      <c r="J1407" s="6" t="s">
        <v>221</v>
      </c>
      <c r="K1407" s="2">
        <v>2</v>
      </c>
      <c r="L1407" s="2">
        <v>1</v>
      </c>
      <c r="M1407" s="3" t="s">
        <v>279</v>
      </c>
      <c r="N1407" s="2">
        <v>26.855</v>
      </c>
      <c r="O1407">
        <v>0.112</v>
      </c>
      <c r="P1407">
        <v>2E-3</v>
      </c>
    </row>
    <row r="1408" spans="1:16" x14ac:dyDescent="0.35">
      <c r="A1408" s="2">
        <v>1.1747000000000001</v>
      </c>
      <c r="B1408" s="2">
        <v>2</v>
      </c>
      <c r="C1408" s="2">
        <v>2</v>
      </c>
      <c r="D1408" s="2">
        <v>4</v>
      </c>
      <c r="E1408" s="2">
        <v>1</v>
      </c>
      <c r="F1408" s="2">
        <v>2</v>
      </c>
      <c r="G1408" s="2">
        <v>24</v>
      </c>
      <c r="H1408" s="2" t="s">
        <v>125</v>
      </c>
      <c r="I1408" s="2">
        <v>7</v>
      </c>
      <c r="J1408" s="6" t="s">
        <v>221</v>
      </c>
      <c r="K1408" s="2">
        <v>3</v>
      </c>
      <c r="L1408" s="2">
        <v>1</v>
      </c>
      <c r="M1408" s="3" t="s">
        <v>279</v>
      </c>
      <c r="N1408" s="2">
        <v>77.650999999999996</v>
      </c>
      <c r="O1408">
        <v>0.112</v>
      </c>
      <c r="P1408">
        <v>2E-3</v>
      </c>
    </row>
    <row r="1409" spans="1:16" x14ac:dyDescent="0.35">
      <c r="A1409" s="2">
        <v>1.1747000000000001</v>
      </c>
      <c r="B1409" s="2">
        <v>2</v>
      </c>
      <c r="C1409" s="2">
        <v>2</v>
      </c>
      <c r="D1409" s="2">
        <v>4</v>
      </c>
      <c r="E1409" s="2">
        <v>1</v>
      </c>
      <c r="F1409" s="2">
        <v>2</v>
      </c>
      <c r="G1409" s="2">
        <v>24</v>
      </c>
      <c r="H1409" s="2" t="s">
        <v>125</v>
      </c>
      <c r="I1409" s="2">
        <v>7</v>
      </c>
      <c r="J1409" s="6" t="s">
        <v>221</v>
      </c>
      <c r="K1409" s="2">
        <v>4</v>
      </c>
      <c r="L1409" s="2">
        <v>0</v>
      </c>
      <c r="M1409" s="3" t="s">
        <v>307</v>
      </c>
      <c r="N1409" s="2">
        <v>587.69799999999998</v>
      </c>
      <c r="O1409">
        <v>0.13</v>
      </c>
      <c r="P1409">
        <v>2.0999999999999999E-3</v>
      </c>
    </row>
    <row r="1410" spans="1:16" x14ac:dyDescent="0.35">
      <c r="A1410" s="2">
        <v>1.1747000000000001</v>
      </c>
      <c r="B1410" s="2">
        <v>2</v>
      </c>
      <c r="C1410" s="2">
        <v>2</v>
      </c>
      <c r="D1410" s="2">
        <v>4</v>
      </c>
      <c r="E1410" s="2">
        <v>1</v>
      </c>
      <c r="F1410" s="2">
        <v>2</v>
      </c>
      <c r="G1410" s="2">
        <v>24</v>
      </c>
      <c r="H1410" s="2" t="s">
        <v>125</v>
      </c>
      <c r="I1410" s="2">
        <v>7</v>
      </c>
      <c r="J1410" s="6" t="s">
        <v>221</v>
      </c>
      <c r="K1410" s="2">
        <v>5</v>
      </c>
      <c r="L1410" s="2">
        <v>1</v>
      </c>
      <c r="M1410" s="3" t="s">
        <v>331</v>
      </c>
      <c r="N1410" s="2">
        <v>25.626999999999999</v>
      </c>
      <c r="O1410">
        <v>0.01</v>
      </c>
      <c r="P1410">
        <v>1.2999999999999999E-2</v>
      </c>
    </row>
    <row r="1411" spans="1:16" x14ac:dyDescent="0.35">
      <c r="A1411" s="2">
        <v>1.1747000000000001</v>
      </c>
      <c r="B1411" s="2">
        <v>2</v>
      </c>
      <c r="C1411" s="2">
        <v>2</v>
      </c>
      <c r="D1411" s="2">
        <v>4</v>
      </c>
      <c r="E1411" s="2">
        <v>1</v>
      </c>
      <c r="F1411" s="2">
        <v>2</v>
      </c>
      <c r="G1411" s="2">
        <v>24</v>
      </c>
      <c r="H1411" s="2" t="s">
        <v>125</v>
      </c>
      <c r="I1411" s="2">
        <v>7</v>
      </c>
      <c r="J1411" s="6" t="s">
        <v>221</v>
      </c>
      <c r="K1411" s="2">
        <v>6</v>
      </c>
      <c r="L1411" s="2">
        <v>1</v>
      </c>
      <c r="M1411" s="3" t="s">
        <v>331</v>
      </c>
      <c r="N1411" s="2">
        <v>25.626999999999999</v>
      </c>
      <c r="O1411">
        <v>0.01</v>
      </c>
      <c r="P1411">
        <v>1.2999999999999999E-2</v>
      </c>
    </row>
    <row r="1412" spans="1:16" x14ac:dyDescent="0.35">
      <c r="A1412" s="2">
        <v>1.1747000000000001</v>
      </c>
      <c r="B1412" s="2">
        <v>2</v>
      </c>
      <c r="C1412" s="2">
        <v>2</v>
      </c>
      <c r="D1412" s="2">
        <v>4</v>
      </c>
      <c r="E1412" s="2">
        <v>1</v>
      </c>
      <c r="F1412" s="2">
        <v>2</v>
      </c>
      <c r="G1412" s="2">
        <v>24</v>
      </c>
      <c r="H1412" s="3" t="s">
        <v>126</v>
      </c>
      <c r="I1412" s="3">
        <v>8</v>
      </c>
      <c r="J1412" s="7" t="s">
        <v>28</v>
      </c>
      <c r="K1412" s="3">
        <v>1</v>
      </c>
      <c r="L1412" s="3">
        <v>1</v>
      </c>
      <c r="M1412" s="3" t="s">
        <v>279</v>
      </c>
      <c r="N1412" s="3">
        <v>0</v>
      </c>
      <c r="O1412">
        <v>0.112</v>
      </c>
      <c r="P1412">
        <v>2E-3</v>
      </c>
    </row>
    <row r="1413" spans="1:16" x14ac:dyDescent="0.35">
      <c r="A1413" s="2">
        <v>1.1747000000000001</v>
      </c>
      <c r="B1413" s="2">
        <v>2</v>
      </c>
      <c r="C1413" s="2">
        <v>2</v>
      </c>
      <c r="D1413" s="2">
        <v>4</v>
      </c>
      <c r="E1413" s="2">
        <v>1</v>
      </c>
      <c r="F1413" s="2">
        <v>2</v>
      </c>
      <c r="G1413" s="2">
        <v>24</v>
      </c>
      <c r="H1413" s="3" t="s">
        <v>126</v>
      </c>
      <c r="I1413" s="3">
        <v>8</v>
      </c>
      <c r="J1413" s="7" t="s">
        <v>28</v>
      </c>
      <c r="K1413" s="3">
        <v>2</v>
      </c>
      <c r="L1413" s="3">
        <v>1</v>
      </c>
      <c r="M1413" s="3" t="s">
        <v>279</v>
      </c>
      <c r="N1413" s="3">
        <v>0</v>
      </c>
      <c r="O1413">
        <v>0.112</v>
      </c>
      <c r="P1413">
        <v>2E-3</v>
      </c>
    </row>
    <row r="1414" spans="1:16" x14ac:dyDescent="0.35">
      <c r="A1414" s="2">
        <v>1.1747000000000001</v>
      </c>
      <c r="B1414" s="2">
        <v>2</v>
      </c>
      <c r="C1414" s="2">
        <v>2</v>
      </c>
      <c r="D1414" s="2">
        <v>4</v>
      </c>
      <c r="E1414" s="2">
        <v>1</v>
      </c>
      <c r="F1414" s="2">
        <v>2</v>
      </c>
      <c r="G1414" s="2">
        <v>24</v>
      </c>
      <c r="H1414" s="3" t="s">
        <v>126</v>
      </c>
      <c r="I1414" s="3">
        <v>8</v>
      </c>
      <c r="J1414" s="7" t="s">
        <v>28</v>
      </c>
      <c r="K1414" s="3">
        <v>3</v>
      </c>
      <c r="L1414" s="3">
        <v>1</v>
      </c>
      <c r="M1414" s="3" t="s">
        <v>279</v>
      </c>
      <c r="N1414" s="3">
        <v>40.878999999999998</v>
      </c>
      <c r="O1414">
        <v>0.112</v>
      </c>
      <c r="P1414">
        <v>2E-3</v>
      </c>
    </row>
    <row r="1415" spans="1:16" x14ac:dyDescent="0.35">
      <c r="A1415" s="2">
        <v>1.1747000000000001</v>
      </c>
      <c r="B1415" s="2">
        <v>2</v>
      </c>
      <c r="C1415" s="2">
        <v>2</v>
      </c>
      <c r="D1415" s="2">
        <v>4</v>
      </c>
      <c r="E1415" s="2">
        <v>1</v>
      </c>
      <c r="F1415" s="2">
        <v>2</v>
      </c>
      <c r="G1415" s="2">
        <v>24</v>
      </c>
      <c r="H1415" s="3" t="s">
        <v>126</v>
      </c>
      <c r="I1415" s="3">
        <v>8</v>
      </c>
      <c r="J1415" s="7" t="s">
        <v>28</v>
      </c>
      <c r="K1415" s="3">
        <v>4</v>
      </c>
      <c r="L1415" s="3">
        <v>0</v>
      </c>
      <c r="M1415" s="3" t="s">
        <v>307</v>
      </c>
      <c r="N1415" s="3">
        <v>619.39700000000005</v>
      </c>
      <c r="O1415">
        <v>0.13</v>
      </c>
      <c r="P1415">
        <v>2.0999999999999999E-3</v>
      </c>
    </row>
    <row r="1416" spans="1:16" x14ac:dyDescent="0.35">
      <c r="A1416" s="2">
        <v>1.1747000000000001</v>
      </c>
      <c r="B1416" s="2">
        <v>2</v>
      </c>
      <c r="C1416" s="2">
        <v>2</v>
      </c>
      <c r="D1416" s="2">
        <v>4</v>
      </c>
      <c r="E1416" s="2">
        <v>1</v>
      </c>
      <c r="F1416" s="2">
        <v>2</v>
      </c>
      <c r="G1416" s="2">
        <v>24</v>
      </c>
      <c r="H1416" s="3" t="s">
        <v>126</v>
      </c>
      <c r="I1416" s="3">
        <v>8</v>
      </c>
      <c r="J1416" s="7" t="s">
        <v>28</v>
      </c>
      <c r="K1416" s="3">
        <v>5</v>
      </c>
      <c r="L1416" s="3">
        <v>1</v>
      </c>
      <c r="M1416" s="3" t="s">
        <v>331</v>
      </c>
      <c r="N1416" s="3">
        <v>46.847999999999999</v>
      </c>
      <c r="O1416">
        <v>0.01</v>
      </c>
      <c r="P1416">
        <v>1.2999999999999999E-2</v>
      </c>
    </row>
    <row r="1417" spans="1:16" x14ac:dyDescent="0.35">
      <c r="A1417" s="2">
        <v>1.1747000000000001</v>
      </c>
      <c r="B1417" s="2">
        <v>2</v>
      </c>
      <c r="C1417" s="2">
        <v>2</v>
      </c>
      <c r="D1417" s="2">
        <v>4</v>
      </c>
      <c r="E1417" s="2">
        <v>1</v>
      </c>
      <c r="F1417" s="2">
        <v>2</v>
      </c>
      <c r="G1417" s="2">
        <v>24</v>
      </c>
      <c r="H1417" s="3" t="s">
        <v>126</v>
      </c>
      <c r="I1417" s="3">
        <v>8</v>
      </c>
      <c r="J1417" s="7" t="s">
        <v>28</v>
      </c>
      <c r="K1417" s="3">
        <v>6</v>
      </c>
      <c r="L1417" s="3">
        <v>1</v>
      </c>
      <c r="M1417" s="3" t="s">
        <v>331</v>
      </c>
      <c r="N1417" s="3">
        <v>46.847999999999999</v>
      </c>
      <c r="O1417">
        <v>0.01</v>
      </c>
      <c r="P1417">
        <v>1.2999999999999999E-2</v>
      </c>
    </row>
    <row r="1418" spans="1:16" x14ac:dyDescent="0.35">
      <c r="A1418" s="2">
        <v>1.1747000000000001</v>
      </c>
      <c r="B1418" s="2">
        <v>2</v>
      </c>
      <c r="C1418" s="2">
        <v>2</v>
      </c>
      <c r="D1418" s="2">
        <v>4</v>
      </c>
      <c r="E1418" s="2">
        <v>1</v>
      </c>
      <c r="F1418" s="2">
        <v>3</v>
      </c>
      <c r="G1418" s="2">
        <v>24</v>
      </c>
      <c r="H1418" s="2" t="s">
        <v>127</v>
      </c>
      <c r="I1418" s="2">
        <v>9</v>
      </c>
      <c r="J1418" s="6" t="s">
        <v>66</v>
      </c>
      <c r="K1418" s="2">
        <v>1</v>
      </c>
      <c r="L1418" s="2">
        <v>1</v>
      </c>
      <c r="M1418" s="3" t="s">
        <v>279</v>
      </c>
      <c r="N1418" s="2">
        <v>19.745000000000001</v>
      </c>
      <c r="O1418">
        <v>0.112</v>
      </c>
      <c r="P1418">
        <v>2E-3</v>
      </c>
    </row>
    <row r="1419" spans="1:16" x14ac:dyDescent="0.35">
      <c r="A1419" s="2">
        <v>1.1747000000000001</v>
      </c>
      <c r="B1419" s="2">
        <v>2</v>
      </c>
      <c r="C1419" s="2">
        <v>2</v>
      </c>
      <c r="D1419" s="2">
        <v>4</v>
      </c>
      <c r="E1419" s="2">
        <v>1</v>
      </c>
      <c r="F1419" s="2">
        <v>3</v>
      </c>
      <c r="G1419" s="2">
        <v>24</v>
      </c>
      <c r="H1419" s="2" t="s">
        <v>127</v>
      </c>
      <c r="I1419" s="2">
        <v>9</v>
      </c>
      <c r="J1419" s="6" t="s">
        <v>66</v>
      </c>
      <c r="K1419" s="2">
        <v>2</v>
      </c>
      <c r="L1419" s="2">
        <v>1</v>
      </c>
      <c r="M1419" s="3" t="s">
        <v>279</v>
      </c>
      <c r="N1419" s="2">
        <v>19.745000000000001</v>
      </c>
      <c r="O1419">
        <v>0.112</v>
      </c>
      <c r="P1419">
        <v>2E-3</v>
      </c>
    </row>
    <row r="1420" spans="1:16" x14ac:dyDescent="0.35">
      <c r="A1420" s="2">
        <v>1.1747000000000001</v>
      </c>
      <c r="B1420" s="2">
        <v>2</v>
      </c>
      <c r="C1420" s="2">
        <v>2</v>
      </c>
      <c r="D1420" s="2">
        <v>4</v>
      </c>
      <c r="E1420" s="2">
        <v>1</v>
      </c>
      <c r="F1420" s="2">
        <v>3</v>
      </c>
      <c r="G1420" s="2">
        <v>24</v>
      </c>
      <c r="H1420" s="2" t="s">
        <v>127</v>
      </c>
      <c r="I1420" s="2">
        <v>9</v>
      </c>
      <c r="J1420" s="6" t="s">
        <v>66</v>
      </c>
      <c r="K1420" s="2">
        <v>3</v>
      </c>
      <c r="L1420" s="2">
        <v>1</v>
      </c>
      <c r="M1420" s="3" t="s">
        <v>279</v>
      </c>
      <c r="N1420" s="2">
        <v>25.93</v>
      </c>
      <c r="O1420">
        <v>0.112</v>
      </c>
      <c r="P1420">
        <v>2E-3</v>
      </c>
    </row>
    <row r="1421" spans="1:16" x14ac:dyDescent="0.35">
      <c r="A1421" s="2">
        <v>1.1747000000000001</v>
      </c>
      <c r="B1421" s="2">
        <v>2</v>
      </c>
      <c r="C1421" s="2">
        <v>2</v>
      </c>
      <c r="D1421" s="2">
        <v>4</v>
      </c>
      <c r="E1421" s="2">
        <v>1</v>
      </c>
      <c r="F1421" s="2">
        <v>3</v>
      </c>
      <c r="G1421" s="2">
        <v>24</v>
      </c>
      <c r="H1421" s="2" t="s">
        <v>127</v>
      </c>
      <c r="I1421" s="2">
        <v>9</v>
      </c>
      <c r="J1421" s="6" t="s">
        <v>66</v>
      </c>
      <c r="K1421" s="2">
        <v>4</v>
      </c>
      <c r="L1421" s="2">
        <v>0</v>
      </c>
      <c r="M1421" s="3" t="s">
        <v>283</v>
      </c>
      <c r="N1421" s="2">
        <v>580.97199999999998</v>
      </c>
      <c r="O1421">
        <v>0.09</v>
      </c>
      <c r="P1421">
        <v>4.0000000000000001E-3</v>
      </c>
    </row>
    <row r="1422" spans="1:16" x14ac:dyDescent="0.35">
      <c r="A1422" s="2">
        <v>1.1747000000000001</v>
      </c>
      <c r="B1422" s="2">
        <v>2</v>
      </c>
      <c r="C1422" s="2">
        <v>2</v>
      </c>
      <c r="D1422" s="2">
        <v>4</v>
      </c>
      <c r="E1422" s="2">
        <v>1</v>
      </c>
      <c r="F1422" s="2">
        <v>3</v>
      </c>
      <c r="G1422" s="2">
        <v>24</v>
      </c>
      <c r="H1422" s="2" t="s">
        <v>127</v>
      </c>
      <c r="I1422" s="2">
        <v>9</v>
      </c>
      <c r="J1422" s="6" t="s">
        <v>66</v>
      </c>
      <c r="K1422" s="2">
        <v>5</v>
      </c>
      <c r="L1422" s="2">
        <v>1</v>
      </c>
      <c r="M1422" s="3" t="s">
        <v>331</v>
      </c>
      <c r="N1422" s="2">
        <v>31.870999999999999</v>
      </c>
      <c r="O1422">
        <v>0.01</v>
      </c>
      <c r="P1422">
        <v>1.2999999999999999E-2</v>
      </c>
    </row>
    <row r="1423" spans="1:16" x14ac:dyDescent="0.35">
      <c r="A1423" s="2">
        <v>1.1747000000000001</v>
      </c>
      <c r="B1423" s="2">
        <v>2</v>
      </c>
      <c r="C1423" s="2">
        <v>2</v>
      </c>
      <c r="D1423" s="2">
        <v>4</v>
      </c>
      <c r="E1423" s="2">
        <v>1</v>
      </c>
      <c r="F1423" s="2">
        <v>3</v>
      </c>
      <c r="G1423" s="2">
        <v>24</v>
      </c>
      <c r="H1423" s="2" t="s">
        <v>127</v>
      </c>
      <c r="I1423" s="2">
        <v>9</v>
      </c>
      <c r="J1423" s="6" t="s">
        <v>66</v>
      </c>
      <c r="K1423" s="2">
        <v>6</v>
      </c>
      <c r="L1423" s="2">
        <v>1</v>
      </c>
      <c r="M1423" s="3" t="s">
        <v>331</v>
      </c>
      <c r="N1423" s="2">
        <v>31.870999999999999</v>
      </c>
      <c r="O1423">
        <v>0.01</v>
      </c>
      <c r="P1423">
        <v>1.2999999999999999E-2</v>
      </c>
    </row>
    <row r="1424" spans="1:16" x14ac:dyDescent="0.35">
      <c r="A1424" s="2">
        <v>1.1747000000000001</v>
      </c>
      <c r="B1424" s="2">
        <v>2</v>
      </c>
      <c r="C1424" s="2">
        <v>2</v>
      </c>
      <c r="D1424" s="2">
        <v>4</v>
      </c>
      <c r="E1424" s="2">
        <v>1</v>
      </c>
      <c r="F1424" s="2">
        <v>3</v>
      </c>
      <c r="G1424" s="2">
        <v>24</v>
      </c>
      <c r="H1424" s="3" t="s">
        <v>128</v>
      </c>
      <c r="I1424" s="3">
        <v>10</v>
      </c>
      <c r="J1424" s="7" t="s">
        <v>222</v>
      </c>
      <c r="K1424" s="3">
        <v>1</v>
      </c>
      <c r="L1424" s="3">
        <v>1</v>
      </c>
      <c r="M1424" s="3" t="s">
        <v>279</v>
      </c>
      <c r="N1424" s="3">
        <v>0</v>
      </c>
      <c r="O1424">
        <v>0.112</v>
      </c>
      <c r="P1424">
        <v>2E-3</v>
      </c>
    </row>
    <row r="1425" spans="1:16" x14ac:dyDescent="0.35">
      <c r="A1425" s="2">
        <v>1.1747000000000001</v>
      </c>
      <c r="B1425" s="2">
        <v>2</v>
      </c>
      <c r="C1425" s="2">
        <v>2</v>
      </c>
      <c r="D1425" s="2">
        <v>4</v>
      </c>
      <c r="E1425" s="2">
        <v>1</v>
      </c>
      <c r="F1425" s="2">
        <v>3</v>
      </c>
      <c r="G1425" s="2">
        <v>24</v>
      </c>
      <c r="H1425" s="3" t="s">
        <v>128</v>
      </c>
      <c r="I1425" s="3">
        <v>10</v>
      </c>
      <c r="J1425" s="7" t="s">
        <v>222</v>
      </c>
      <c r="K1425" s="3">
        <v>2</v>
      </c>
      <c r="L1425" s="3">
        <v>1</v>
      </c>
      <c r="M1425" s="3" t="s">
        <v>279</v>
      </c>
      <c r="N1425" s="3">
        <v>0</v>
      </c>
      <c r="O1425">
        <v>0.112</v>
      </c>
      <c r="P1425">
        <v>2E-3</v>
      </c>
    </row>
    <row r="1426" spans="1:16" x14ac:dyDescent="0.35">
      <c r="A1426" s="2">
        <v>1.1747000000000001</v>
      </c>
      <c r="B1426" s="2">
        <v>2</v>
      </c>
      <c r="C1426" s="2">
        <v>2</v>
      </c>
      <c r="D1426" s="2">
        <v>4</v>
      </c>
      <c r="E1426" s="2">
        <v>1</v>
      </c>
      <c r="F1426" s="2">
        <v>3</v>
      </c>
      <c r="G1426" s="2">
        <v>24</v>
      </c>
      <c r="H1426" s="3" t="s">
        <v>128</v>
      </c>
      <c r="I1426" s="3">
        <v>10</v>
      </c>
      <c r="J1426" s="7" t="s">
        <v>222</v>
      </c>
      <c r="K1426" s="3">
        <v>3</v>
      </c>
      <c r="L1426" s="3">
        <v>1</v>
      </c>
      <c r="M1426" s="3" t="s">
        <v>331</v>
      </c>
      <c r="N1426" s="3">
        <v>0</v>
      </c>
      <c r="O1426">
        <v>0.01</v>
      </c>
      <c r="P1426">
        <v>1.2999999999999999E-2</v>
      </c>
    </row>
    <row r="1427" spans="1:16" x14ac:dyDescent="0.35">
      <c r="A1427" s="2">
        <v>1.1747000000000001</v>
      </c>
      <c r="B1427" s="2">
        <v>2</v>
      </c>
      <c r="C1427" s="2">
        <v>2</v>
      </c>
      <c r="D1427" s="2">
        <v>4</v>
      </c>
      <c r="E1427" s="2">
        <v>1</v>
      </c>
      <c r="F1427" s="2">
        <v>3</v>
      </c>
      <c r="G1427" s="2">
        <v>24</v>
      </c>
      <c r="H1427" s="3" t="s">
        <v>128</v>
      </c>
      <c r="I1427" s="3">
        <v>10</v>
      </c>
      <c r="J1427" s="7" t="s">
        <v>222</v>
      </c>
      <c r="K1427" s="3">
        <v>4</v>
      </c>
      <c r="L1427" s="3">
        <v>1</v>
      </c>
      <c r="M1427" s="3" t="s">
        <v>331</v>
      </c>
      <c r="N1427" s="3">
        <v>0</v>
      </c>
      <c r="O1427">
        <v>0.01</v>
      </c>
      <c r="P1427">
        <v>1.2999999999999999E-2</v>
      </c>
    </row>
    <row r="1428" spans="1:16" x14ac:dyDescent="0.35">
      <c r="A1428" s="2">
        <v>1.1747000000000001</v>
      </c>
      <c r="B1428" s="2">
        <v>2</v>
      </c>
      <c r="C1428" s="2">
        <v>2</v>
      </c>
      <c r="D1428" s="2">
        <v>4</v>
      </c>
      <c r="E1428" s="2">
        <v>1</v>
      </c>
      <c r="F1428" s="2">
        <v>3</v>
      </c>
      <c r="G1428" s="2">
        <v>24</v>
      </c>
      <c r="H1428" s="3" t="s">
        <v>128</v>
      </c>
      <c r="I1428" s="3">
        <v>10</v>
      </c>
      <c r="J1428" s="7" t="s">
        <v>222</v>
      </c>
      <c r="K1428" s="3">
        <v>5</v>
      </c>
      <c r="L1428" s="3">
        <v>1</v>
      </c>
      <c r="M1428" s="3" t="s">
        <v>326</v>
      </c>
      <c r="N1428" s="3">
        <v>35.128</v>
      </c>
      <c r="O1428">
        <v>0.61499999999999999</v>
      </c>
      <c r="P1428">
        <v>4.0000000000000001E-3</v>
      </c>
    </row>
    <row r="1429" spans="1:16" x14ac:dyDescent="0.35">
      <c r="A1429" s="2">
        <v>1.1747000000000001</v>
      </c>
      <c r="B1429" s="2">
        <v>2</v>
      </c>
      <c r="C1429" s="2">
        <v>2</v>
      </c>
      <c r="D1429" s="2">
        <v>4</v>
      </c>
      <c r="E1429" s="2">
        <v>1</v>
      </c>
      <c r="F1429" s="2">
        <v>3</v>
      </c>
      <c r="G1429" s="2">
        <v>24</v>
      </c>
      <c r="H1429" s="3" t="s">
        <v>128</v>
      </c>
      <c r="I1429" s="3">
        <v>10</v>
      </c>
      <c r="J1429" s="7" t="s">
        <v>222</v>
      </c>
      <c r="K1429" s="3">
        <v>6</v>
      </c>
      <c r="L1429" s="3">
        <v>1</v>
      </c>
      <c r="M1429" s="3" t="s">
        <v>326</v>
      </c>
      <c r="N1429" s="3">
        <v>35.128</v>
      </c>
      <c r="O1429">
        <v>0.61499999999999999</v>
      </c>
      <c r="P1429">
        <v>4.0000000000000001E-3</v>
      </c>
    </row>
    <row r="1430" spans="1:16" x14ac:dyDescent="0.35">
      <c r="A1430" s="2">
        <v>1.2197</v>
      </c>
      <c r="B1430" s="2">
        <v>2</v>
      </c>
      <c r="C1430" s="2">
        <v>3</v>
      </c>
      <c r="D1430" s="2">
        <v>1</v>
      </c>
      <c r="E1430" s="2">
        <v>1</v>
      </c>
      <c r="F1430" s="2">
        <v>4</v>
      </c>
      <c r="G1430" s="3">
        <v>25</v>
      </c>
      <c r="H1430" s="2" t="s">
        <v>119</v>
      </c>
      <c r="I1430" s="2">
        <v>1</v>
      </c>
      <c r="J1430" s="6" t="s">
        <v>63</v>
      </c>
      <c r="K1430" s="2">
        <v>1</v>
      </c>
      <c r="L1430" s="2">
        <v>1</v>
      </c>
      <c r="M1430" s="3" t="s">
        <v>329</v>
      </c>
      <c r="N1430" s="2">
        <v>35.960999999999999</v>
      </c>
      <c r="O1430">
        <v>0.12</v>
      </c>
      <c r="P1430">
        <v>8.9999999999999993E-3</v>
      </c>
    </row>
    <row r="1431" spans="1:16" x14ac:dyDescent="0.35">
      <c r="A1431" s="2">
        <v>1.2197</v>
      </c>
      <c r="B1431" s="2">
        <v>2</v>
      </c>
      <c r="C1431" s="2">
        <v>3</v>
      </c>
      <c r="D1431" s="2">
        <v>1</v>
      </c>
      <c r="E1431" s="2">
        <v>1</v>
      </c>
      <c r="F1431" s="2">
        <v>4</v>
      </c>
      <c r="G1431" s="3">
        <v>25</v>
      </c>
      <c r="H1431" s="2" t="s">
        <v>119</v>
      </c>
      <c r="I1431" s="2">
        <v>1</v>
      </c>
      <c r="J1431" s="6" t="s">
        <v>63</v>
      </c>
      <c r="K1431" s="2">
        <v>2</v>
      </c>
      <c r="L1431" s="2">
        <v>1</v>
      </c>
      <c r="M1431" s="3" t="s">
        <v>329</v>
      </c>
      <c r="N1431" s="2">
        <v>35.960999999999999</v>
      </c>
      <c r="O1431">
        <v>0.12</v>
      </c>
      <c r="P1431">
        <v>8.9999999999999993E-3</v>
      </c>
    </row>
    <row r="1432" spans="1:16" x14ac:dyDescent="0.35">
      <c r="A1432" s="2">
        <v>1.2197</v>
      </c>
      <c r="B1432" s="2">
        <v>2</v>
      </c>
      <c r="C1432" s="2">
        <v>3</v>
      </c>
      <c r="D1432" s="2">
        <v>1</v>
      </c>
      <c r="E1432" s="2">
        <v>1</v>
      </c>
      <c r="F1432" s="2">
        <v>4</v>
      </c>
      <c r="G1432" s="3">
        <v>25</v>
      </c>
      <c r="H1432" s="2" t="s">
        <v>119</v>
      </c>
      <c r="I1432" s="2">
        <v>1</v>
      </c>
      <c r="J1432" s="6" t="s">
        <v>63</v>
      </c>
      <c r="K1432" s="2">
        <v>3</v>
      </c>
      <c r="L1432" s="2">
        <v>0</v>
      </c>
      <c r="M1432" s="3" t="s">
        <v>331</v>
      </c>
      <c r="N1432" s="2">
        <v>584.65800000000002</v>
      </c>
      <c r="O1432">
        <v>0.01</v>
      </c>
      <c r="P1432">
        <v>1.2999999999999999E-2</v>
      </c>
    </row>
    <row r="1433" spans="1:16" x14ac:dyDescent="0.35">
      <c r="A1433" s="2">
        <v>1.2197</v>
      </c>
      <c r="B1433" s="2">
        <v>2</v>
      </c>
      <c r="C1433" s="2">
        <v>3</v>
      </c>
      <c r="D1433" s="2">
        <v>1</v>
      </c>
      <c r="E1433" s="2">
        <v>1</v>
      </c>
      <c r="F1433" s="2">
        <v>4</v>
      </c>
      <c r="G1433" s="3">
        <v>25</v>
      </c>
      <c r="H1433" s="2" t="s">
        <v>119</v>
      </c>
      <c r="I1433" s="2">
        <v>1</v>
      </c>
      <c r="J1433" s="6" t="s">
        <v>63</v>
      </c>
      <c r="K1433" s="2">
        <v>4</v>
      </c>
      <c r="L1433" s="2">
        <v>0</v>
      </c>
      <c r="M1433" s="3" t="s">
        <v>279</v>
      </c>
      <c r="N1433" s="2">
        <v>269.29500000000002</v>
      </c>
      <c r="O1433">
        <v>0.112</v>
      </c>
      <c r="P1433">
        <v>2E-3</v>
      </c>
    </row>
    <row r="1434" spans="1:16" x14ac:dyDescent="0.35">
      <c r="A1434" s="2">
        <v>1.2197</v>
      </c>
      <c r="B1434" s="2">
        <v>2</v>
      </c>
      <c r="C1434" s="2">
        <v>3</v>
      </c>
      <c r="D1434" s="2">
        <v>1</v>
      </c>
      <c r="E1434" s="2">
        <v>1</v>
      </c>
      <c r="F1434" s="2">
        <v>4</v>
      </c>
      <c r="G1434" s="3">
        <v>25</v>
      </c>
      <c r="H1434" s="2" t="s">
        <v>119</v>
      </c>
      <c r="I1434" s="2">
        <v>1</v>
      </c>
      <c r="J1434" s="6" t="s">
        <v>63</v>
      </c>
      <c r="K1434" s="2">
        <v>5</v>
      </c>
      <c r="L1434" s="2">
        <v>0</v>
      </c>
      <c r="M1434" s="3" t="s">
        <v>285</v>
      </c>
      <c r="N1434" s="2">
        <v>269.29500000000002</v>
      </c>
      <c r="O1434">
        <v>0.88200000000000001</v>
      </c>
      <c r="P1434">
        <v>8.9999999999999993E-3</v>
      </c>
    </row>
    <row r="1435" spans="1:16" x14ac:dyDescent="0.35">
      <c r="A1435" s="2">
        <v>1.2197</v>
      </c>
      <c r="B1435" s="2">
        <v>2</v>
      </c>
      <c r="C1435" s="2">
        <v>3</v>
      </c>
      <c r="D1435" s="2">
        <v>1</v>
      </c>
      <c r="E1435" s="2">
        <v>1</v>
      </c>
      <c r="F1435" s="2">
        <v>4</v>
      </c>
      <c r="G1435" s="3">
        <v>25</v>
      </c>
      <c r="H1435" s="2" t="s">
        <v>119</v>
      </c>
      <c r="I1435" s="2">
        <v>1</v>
      </c>
      <c r="J1435" s="6" t="s">
        <v>63</v>
      </c>
      <c r="K1435" s="2">
        <v>6</v>
      </c>
      <c r="L1435" s="2">
        <v>0</v>
      </c>
      <c r="M1435" s="3" t="s">
        <v>284</v>
      </c>
      <c r="N1435" s="2">
        <v>281.19400000000002</v>
      </c>
      <c r="O1435">
        <v>0.11799999999999999</v>
      </c>
      <c r="P1435">
        <v>2E-3</v>
      </c>
    </row>
    <row r="1436" spans="1:16" x14ac:dyDescent="0.35">
      <c r="A1436" s="2">
        <v>1.2197</v>
      </c>
      <c r="B1436" s="2">
        <v>2</v>
      </c>
      <c r="C1436" s="2">
        <v>3</v>
      </c>
      <c r="D1436" s="2">
        <v>1</v>
      </c>
      <c r="E1436" s="2">
        <v>1</v>
      </c>
      <c r="F1436" s="2">
        <v>4</v>
      </c>
      <c r="G1436" s="3">
        <v>25</v>
      </c>
      <c r="H1436" s="3" t="s">
        <v>120</v>
      </c>
      <c r="I1436" s="3">
        <v>2</v>
      </c>
      <c r="J1436" s="7" t="s">
        <v>223</v>
      </c>
      <c r="K1436" s="3">
        <v>1</v>
      </c>
      <c r="L1436" s="3">
        <v>0</v>
      </c>
      <c r="M1436" s="3" t="s">
        <v>331</v>
      </c>
      <c r="N1436" s="3">
        <v>1137.8050000000001</v>
      </c>
      <c r="O1436">
        <v>0.01</v>
      </c>
      <c r="P1436">
        <v>1.2999999999999999E-2</v>
      </c>
    </row>
    <row r="1437" spans="1:16" x14ac:dyDescent="0.35">
      <c r="A1437" s="2">
        <v>1.2197</v>
      </c>
      <c r="B1437" s="2">
        <v>2</v>
      </c>
      <c r="C1437" s="2">
        <v>3</v>
      </c>
      <c r="D1437" s="2">
        <v>1</v>
      </c>
      <c r="E1437" s="2">
        <v>1</v>
      </c>
      <c r="F1437" s="2">
        <v>4</v>
      </c>
      <c r="G1437" s="3">
        <v>25</v>
      </c>
      <c r="H1437" s="3" t="s">
        <v>120</v>
      </c>
      <c r="I1437" s="3">
        <v>2</v>
      </c>
      <c r="J1437" s="7" t="s">
        <v>223</v>
      </c>
      <c r="K1437" s="3">
        <v>2</v>
      </c>
      <c r="L1437" s="3">
        <v>1</v>
      </c>
      <c r="M1437" s="3" t="s">
        <v>270</v>
      </c>
      <c r="N1437" s="3">
        <v>145.30500000000001</v>
      </c>
      <c r="O1437">
        <v>0.16600000000000001</v>
      </c>
      <c r="P1437">
        <v>4.0000000000000001E-3</v>
      </c>
    </row>
    <row r="1438" spans="1:16" x14ac:dyDescent="0.35">
      <c r="A1438" s="2">
        <v>1.2197</v>
      </c>
      <c r="B1438" s="2">
        <v>2</v>
      </c>
      <c r="C1438" s="2">
        <v>3</v>
      </c>
      <c r="D1438" s="2">
        <v>1</v>
      </c>
      <c r="E1438" s="2">
        <v>1</v>
      </c>
      <c r="F1438" s="2">
        <v>4</v>
      </c>
      <c r="G1438" s="3">
        <v>25</v>
      </c>
      <c r="H1438" s="3" t="s">
        <v>120</v>
      </c>
      <c r="I1438" s="3">
        <v>2</v>
      </c>
      <c r="J1438" s="7" t="s">
        <v>223</v>
      </c>
      <c r="K1438" s="3">
        <v>3</v>
      </c>
      <c r="L1438" s="3">
        <v>1</v>
      </c>
      <c r="M1438" s="3" t="s">
        <v>285</v>
      </c>
      <c r="N1438" s="3">
        <v>50.348999999999997</v>
      </c>
      <c r="O1438">
        <v>0.88200000000000001</v>
      </c>
      <c r="P1438">
        <v>8.9999999999999993E-3</v>
      </c>
    </row>
    <row r="1439" spans="1:16" x14ac:dyDescent="0.35">
      <c r="A1439" s="2">
        <v>1.2197</v>
      </c>
      <c r="B1439" s="2">
        <v>2</v>
      </c>
      <c r="C1439" s="2">
        <v>3</v>
      </c>
      <c r="D1439" s="2">
        <v>1</v>
      </c>
      <c r="E1439" s="2">
        <v>1</v>
      </c>
      <c r="F1439" s="2">
        <v>4</v>
      </c>
      <c r="G1439" s="3">
        <v>25</v>
      </c>
      <c r="H1439" s="3" t="s">
        <v>120</v>
      </c>
      <c r="I1439" s="3">
        <v>2</v>
      </c>
      <c r="J1439" s="7" t="s">
        <v>223</v>
      </c>
      <c r="K1439" s="3">
        <v>4</v>
      </c>
      <c r="L1439" s="3">
        <v>1</v>
      </c>
      <c r="M1439" s="3" t="s">
        <v>288</v>
      </c>
      <c r="N1439" s="3">
        <v>50.348999999999997</v>
      </c>
      <c r="O1439">
        <v>0.88300000000000001</v>
      </c>
      <c r="P1439">
        <v>4.0000000000000003E-5</v>
      </c>
    </row>
    <row r="1440" spans="1:16" x14ac:dyDescent="0.35">
      <c r="A1440" s="2">
        <v>1.2197</v>
      </c>
      <c r="B1440" s="2">
        <v>2</v>
      </c>
      <c r="C1440" s="2">
        <v>3</v>
      </c>
      <c r="D1440" s="2">
        <v>1</v>
      </c>
      <c r="E1440" s="2">
        <v>1</v>
      </c>
      <c r="F1440" s="2">
        <v>4</v>
      </c>
      <c r="G1440" s="3">
        <v>25</v>
      </c>
      <c r="H1440" s="3" t="s">
        <v>120</v>
      </c>
      <c r="I1440" s="3">
        <v>2</v>
      </c>
      <c r="J1440" s="7" t="s">
        <v>223</v>
      </c>
      <c r="K1440" s="3">
        <v>5</v>
      </c>
      <c r="L1440" s="3">
        <v>1</v>
      </c>
      <c r="M1440" s="3" t="s">
        <v>292</v>
      </c>
      <c r="N1440" s="3">
        <v>118.611</v>
      </c>
      <c r="O1440">
        <v>0.12</v>
      </c>
      <c r="P1440">
        <v>3.3999999999999998E-3</v>
      </c>
    </row>
    <row r="1441" spans="1:16" x14ac:dyDescent="0.35">
      <c r="A1441" s="2">
        <v>1.2197</v>
      </c>
      <c r="B1441" s="2">
        <v>2</v>
      </c>
      <c r="C1441" s="2">
        <v>3</v>
      </c>
      <c r="D1441" s="2">
        <v>1</v>
      </c>
      <c r="E1441" s="2">
        <v>1</v>
      </c>
      <c r="F1441" s="2">
        <v>4</v>
      </c>
      <c r="G1441" s="3">
        <v>25</v>
      </c>
      <c r="H1441" s="3" t="s">
        <v>120</v>
      </c>
      <c r="I1441" s="3">
        <v>2</v>
      </c>
      <c r="J1441" s="7" t="s">
        <v>223</v>
      </c>
      <c r="K1441" s="3">
        <v>6</v>
      </c>
      <c r="L1441" s="3">
        <v>1</v>
      </c>
      <c r="M1441" s="3" t="s">
        <v>284</v>
      </c>
      <c r="N1441" s="3">
        <v>118.611</v>
      </c>
      <c r="O1441">
        <v>0.11799999999999999</v>
      </c>
      <c r="P1441">
        <v>2E-3</v>
      </c>
    </row>
    <row r="1442" spans="1:16" x14ac:dyDescent="0.35">
      <c r="A1442" s="2">
        <v>1.2197</v>
      </c>
      <c r="B1442" s="2">
        <v>2</v>
      </c>
      <c r="C1442" s="2">
        <v>3</v>
      </c>
      <c r="D1442" s="2">
        <v>1</v>
      </c>
      <c r="E1442" s="2">
        <v>1</v>
      </c>
      <c r="F1442" s="2">
        <v>4</v>
      </c>
      <c r="G1442" s="3">
        <v>25</v>
      </c>
      <c r="H1442" s="2" t="s">
        <v>121</v>
      </c>
      <c r="I1442" s="2">
        <v>3</v>
      </c>
      <c r="J1442" s="6" t="s">
        <v>64</v>
      </c>
      <c r="K1442" s="2">
        <v>1</v>
      </c>
      <c r="L1442" s="2">
        <v>0</v>
      </c>
      <c r="M1442" s="3" t="s">
        <v>331</v>
      </c>
      <c r="N1442" s="2">
        <v>1356.5419999999999</v>
      </c>
      <c r="O1442">
        <v>0.01</v>
      </c>
      <c r="P1442">
        <v>1.2999999999999999E-2</v>
      </c>
    </row>
    <row r="1443" spans="1:16" x14ac:dyDescent="0.35">
      <c r="A1443" s="2">
        <v>1.2197</v>
      </c>
      <c r="B1443" s="2">
        <v>2</v>
      </c>
      <c r="C1443" s="2">
        <v>3</v>
      </c>
      <c r="D1443" s="2">
        <v>1</v>
      </c>
      <c r="E1443" s="2">
        <v>1</v>
      </c>
      <c r="F1443" s="2">
        <v>4</v>
      </c>
      <c r="G1443" s="3">
        <v>25</v>
      </c>
      <c r="H1443" s="2" t="s">
        <v>121</v>
      </c>
      <c r="I1443" s="2">
        <v>3</v>
      </c>
      <c r="J1443" s="6" t="s">
        <v>64</v>
      </c>
      <c r="K1443" s="2">
        <v>2</v>
      </c>
      <c r="L1443" s="2">
        <v>1</v>
      </c>
      <c r="M1443" s="3" t="s">
        <v>275</v>
      </c>
      <c r="N1443" s="2">
        <v>24.507999999999999</v>
      </c>
      <c r="O1443">
        <v>6.5000000000000002E-2</v>
      </c>
      <c r="P1443">
        <v>1.1000000000000001E-3</v>
      </c>
    </row>
    <row r="1444" spans="1:16" x14ac:dyDescent="0.35">
      <c r="A1444" s="2">
        <v>1.2197</v>
      </c>
      <c r="B1444" s="2">
        <v>2</v>
      </c>
      <c r="C1444" s="2">
        <v>3</v>
      </c>
      <c r="D1444" s="2">
        <v>1</v>
      </c>
      <c r="E1444" s="2">
        <v>1</v>
      </c>
      <c r="F1444" s="2">
        <v>4</v>
      </c>
      <c r="G1444" s="3">
        <v>25</v>
      </c>
      <c r="H1444" s="2" t="s">
        <v>121</v>
      </c>
      <c r="I1444" s="2">
        <v>3</v>
      </c>
      <c r="J1444" s="6" t="s">
        <v>64</v>
      </c>
      <c r="K1444" s="2">
        <v>3</v>
      </c>
      <c r="L1444" s="2">
        <v>1</v>
      </c>
      <c r="M1444" s="3" t="s">
        <v>275</v>
      </c>
      <c r="N1444" s="2">
        <v>19.823</v>
      </c>
      <c r="O1444">
        <v>6.5000000000000002E-2</v>
      </c>
      <c r="P1444">
        <v>1.1000000000000001E-3</v>
      </c>
    </row>
    <row r="1445" spans="1:16" x14ac:dyDescent="0.35">
      <c r="A1445" s="2">
        <v>1.2197</v>
      </c>
      <c r="B1445" s="2">
        <v>2</v>
      </c>
      <c r="C1445" s="2">
        <v>3</v>
      </c>
      <c r="D1445" s="2">
        <v>1</v>
      </c>
      <c r="E1445" s="2">
        <v>1</v>
      </c>
      <c r="F1445" s="2">
        <v>4</v>
      </c>
      <c r="G1445" s="3">
        <v>25</v>
      </c>
      <c r="H1445" s="2" t="s">
        <v>121</v>
      </c>
      <c r="I1445" s="2">
        <v>3</v>
      </c>
      <c r="J1445" s="6" t="s">
        <v>64</v>
      </c>
      <c r="K1445" s="2">
        <v>4</v>
      </c>
      <c r="L1445" s="2">
        <v>1</v>
      </c>
      <c r="M1445" s="3" t="s">
        <v>275</v>
      </c>
      <c r="N1445" s="2">
        <v>12.656000000000001</v>
      </c>
      <c r="O1445">
        <v>6.5000000000000002E-2</v>
      </c>
      <c r="P1445">
        <v>1.1000000000000001E-3</v>
      </c>
    </row>
    <row r="1446" spans="1:16" x14ac:dyDescent="0.35">
      <c r="A1446" s="2">
        <v>1.2197</v>
      </c>
      <c r="B1446" s="2">
        <v>2</v>
      </c>
      <c r="C1446" s="2">
        <v>3</v>
      </c>
      <c r="D1446" s="2">
        <v>1</v>
      </c>
      <c r="E1446" s="2">
        <v>1</v>
      </c>
      <c r="F1446" s="2">
        <v>4</v>
      </c>
      <c r="G1446" s="3">
        <v>25</v>
      </c>
      <c r="H1446" s="2" t="s">
        <v>121</v>
      </c>
      <c r="I1446" s="2">
        <v>3</v>
      </c>
      <c r="J1446" s="6" t="s">
        <v>64</v>
      </c>
      <c r="K1446" s="2">
        <v>5</v>
      </c>
      <c r="L1446" s="2">
        <v>1</v>
      </c>
      <c r="M1446" s="3" t="s">
        <v>275</v>
      </c>
      <c r="N1446" s="2">
        <v>12.656000000000001</v>
      </c>
      <c r="O1446">
        <v>6.5000000000000002E-2</v>
      </c>
      <c r="P1446">
        <v>1.1000000000000001E-3</v>
      </c>
    </row>
    <row r="1447" spans="1:16" x14ac:dyDescent="0.35">
      <c r="A1447" s="2">
        <v>1.2197</v>
      </c>
      <c r="B1447" s="2">
        <v>2</v>
      </c>
      <c r="C1447" s="2">
        <v>3</v>
      </c>
      <c r="D1447" s="2">
        <v>1</v>
      </c>
      <c r="E1447" s="2">
        <v>1</v>
      </c>
      <c r="F1447" s="2">
        <v>4</v>
      </c>
      <c r="G1447" s="3">
        <v>25</v>
      </c>
      <c r="H1447" s="2" t="s">
        <v>121</v>
      </c>
      <c r="I1447" s="2">
        <v>3</v>
      </c>
      <c r="J1447" s="6" t="s">
        <v>64</v>
      </c>
      <c r="K1447" s="2">
        <v>6</v>
      </c>
      <c r="L1447" s="2">
        <v>1</v>
      </c>
      <c r="M1447" s="3" t="s">
        <v>275</v>
      </c>
      <c r="N1447" s="2">
        <v>14.345000000000001</v>
      </c>
      <c r="O1447">
        <v>6.5000000000000002E-2</v>
      </c>
      <c r="P1447">
        <v>1.1000000000000001E-3</v>
      </c>
    </row>
    <row r="1448" spans="1:16" x14ac:dyDescent="0.35">
      <c r="A1448" s="2">
        <v>1.2197</v>
      </c>
      <c r="B1448" s="2">
        <v>2</v>
      </c>
      <c r="C1448" s="2">
        <v>3</v>
      </c>
      <c r="D1448" s="2">
        <v>1</v>
      </c>
      <c r="E1448" s="2">
        <v>1</v>
      </c>
      <c r="F1448" s="2">
        <v>4</v>
      </c>
      <c r="G1448" s="3">
        <v>25</v>
      </c>
      <c r="H1448" s="3" t="s">
        <v>122</v>
      </c>
      <c r="I1448" s="3">
        <v>4</v>
      </c>
      <c r="J1448" s="7" t="s">
        <v>224</v>
      </c>
      <c r="K1448" s="3">
        <v>1</v>
      </c>
      <c r="L1448" s="3">
        <v>0</v>
      </c>
      <c r="M1448" s="3" t="s">
        <v>331</v>
      </c>
      <c r="N1448" s="3">
        <v>1295.5139999999999</v>
      </c>
      <c r="O1448">
        <v>0.01</v>
      </c>
      <c r="P1448">
        <v>1.2999999999999999E-2</v>
      </c>
    </row>
    <row r="1449" spans="1:16" x14ac:dyDescent="0.35">
      <c r="A1449" s="2">
        <v>1.2197</v>
      </c>
      <c r="B1449" s="2">
        <v>2</v>
      </c>
      <c r="C1449" s="2">
        <v>3</v>
      </c>
      <c r="D1449" s="2">
        <v>1</v>
      </c>
      <c r="E1449" s="2">
        <v>1</v>
      </c>
      <c r="F1449" s="2">
        <v>4</v>
      </c>
      <c r="G1449" s="3">
        <v>25</v>
      </c>
      <c r="H1449" s="3" t="s">
        <v>122</v>
      </c>
      <c r="I1449" s="3">
        <v>4</v>
      </c>
      <c r="J1449" s="7" t="s">
        <v>224</v>
      </c>
      <c r="K1449" s="3">
        <v>2</v>
      </c>
      <c r="L1449" s="3">
        <v>1</v>
      </c>
      <c r="M1449" s="3" t="s">
        <v>283</v>
      </c>
      <c r="N1449" s="3">
        <v>109.01600000000001</v>
      </c>
      <c r="O1449">
        <v>0.09</v>
      </c>
      <c r="P1449">
        <v>4.0000000000000001E-3</v>
      </c>
    </row>
    <row r="1450" spans="1:16" x14ac:dyDescent="0.35">
      <c r="A1450" s="2">
        <v>1.2197</v>
      </c>
      <c r="B1450" s="2">
        <v>2</v>
      </c>
      <c r="C1450" s="2">
        <v>3</v>
      </c>
      <c r="D1450" s="2">
        <v>1</v>
      </c>
      <c r="E1450" s="2">
        <v>1</v>
      </c>
      <c r="F1450" s="2">
        <v>4</v>
      </c>
      <c r="G1450" s="3">
        <v>25</v>
      </c>
      <c r="H1450" s="3" t="s">
        <v>122</v>
      </c>
      <c r="I1450" s="3">
        <v>4</v>
      </c>
      <c r="J1450" s="7" t="s">
        <v>224</v>
      </c>
      <c r="K1450" s="3">
        <v>3</v>
      </c>
      <c r="L1450" s="3">
        <v>1</v>
      </c>
      <c r="M1450" s="3" t="s">
        <v>320</v>
      </c>
      <c r="N1450" s="3">
        <v>93.843999999999994</v>
      </c>
      <c r="O1450">
        <v>9.2999999999999999E-2</v>
      </c>
      <c r="P1450">
        <v>1.9E-3</v>
      </c>
    </row>
    <row r="1451" spans="1:16" x14ac:dyDescent="0.35">
      <c r="A1451" s="2">
        <v>1.2197</v>
      </c>
      <c r="B1451" s="2">
        <v>2</v>
      </c>
      <c r="C1451" s="2">
        <v>3</v>
      </c>
      <c r="D1451" s="2">
        <v>1</v>
      </c>
      <c r="E1451" s="2">
        <v>1</v>
      </c>
      <c r="F1451" s="2">
        <v>4</v>
      </c>
      <c r="G1451" s="3">
        <v>25</v>
      </c>
      <c r="H1451" s="3" t="s">
        <v>122</v>
      </c>
      <c r="I1451" s="3">
        <v>4</v>
      </c>
      <c r="J1451" s="7" t="s">
        <v>224</v>
      </c>
      <c r="K1451" s="3">
        <v>4</v>
      </c>
      <c r="L1451" s="3">
        <v>1</v>
      </c>
      <c r="M1451" s="3" t="s">
        <v>284</v>
      </c>
      <c r="N1451" s="3">
        <v>42.119</v>
      </c>
      <c r="O1451">
        <v>0.11799999999999999</v>
      </c>
      <c r="P1451">
        <v>2E-3</v>
      </c>
    </row>
    <row r="1452" spans="1:16" x14ac:dyDescent="0.35">
      <c r="A1452" s="2">
        <v>1.2197</v>
      </c>
      <c r="B1452" s="2">
        <v>2</v>
      </c>
      <c r="C1452" s="2">
        <v>3</v>
      </c>
      <c r="D1452" s="2">
        <v>1</v>
      </c>
      <c r="E1452" s="2">
        <v>1</v>
      </c>
      <c r="F1452" s="2">
        <v>4</v>
      </c>
      <c r="G1452" s="3">
        <v>25</v>
      </c>
      <c r="H1452" s="3" t="s">
        <v>122</v>
      </c>
      <c r="I1452" s="3">
        <v>4</v>
      </c>
      <c r="J1452" s="7" t="s">
        <v>224</v>
      </c>
      <c r="K1452" s="3">
        <v>5</v>
      </c>
      <c r="L1452" s="3">
        <v>1</v>
      </c>
      <c r="M1452" s="3" t="s">
        <v>292</v>
      </c>
      <c r="N1452" s="3">
        <v>42.119</v>
      </c>
      <c r="O1452">
        <v>0.12</v>
      </c>
      <c r="P1452">
        <v>3.3999999999999998E-3</v>
      </c>
    </row>
    <row r="1453" spans="1:16" x14ac:dyDescent="0.35">
      <c r="A1453" s="2">
        <v>1.2197</v>
      </c>
      <c r="B1453" s="2">
        <v>2</v>
      </c>
      <c r="C1453" s="2">
        <v>3</v>
      </c>
      <c r="D1453" s="2">
        <v>1</v>
      </c>
      <c r="E1453" s="2">
        <v>1</v>
      </c>
      <c r="F1453" s="2">
        <v>4</v>
      </c>
      <c r="G1453" s="3">
        <v>25</v>
      </c>
      <c r="H1453" s="3" t="s">
        <v>122</v>
      </c>
      <c r="I1453" s="3">
        <v>4</v>
      </c>
      <c r="J1453" s="7" t="s">
        <v>224</v>
      </c>
      <c r="K1453" s="3">
        <v>6</v>
      </c>
      <c r="L1453" s="3">
        <v>1</v>
      </c>
      <c r="M1453" s="3" t="s">
        <v>292</v>
      </c>
      <c r="N1453" s="3">
        <v>42.127000000000002</v>
      </c>
      <c r="O1453">
        <v>0.12</v>
      </c>
      <c r="P1453">
        <v>3.3999999999999998E-3</v>
      </c>
    </row>
    <row r="1454" spans="1:16" x14ac:dyDescent="0.35">
      <c r="A1454" s="2">
        <v>1.2197</v>
      </c>
      <c r="B1454" s="2">
        <v>2</v>
      </c>
      <c r="C1454" s="2">
        <v>3</v>
      </c>
      <c r="D1454" s="2">
        <v>1</v>
      </c>
      <c r="E1454" s="2">
        <v>1</v>
      </c>
      <c r="F1454" s="2">
        <v>4</v>
      </c>
      <c r="G1454" s="3">
        <v>25</v>
      </c>
      <c r="H1454" s="2" t="s">
        <v>123</v>
      </c>
      <c r="I1454" s="2">
        <v>5</v>
      </c>
      <c r="J1454" s="6" t="s">
        <v>65</v>
      </c>
      <c r="K1454" s="2">
        <v>1</v>
      </c>
      <c r="L1454" s="2">
        <v>0</v>
      </c>
      <c r="M1454" s="3" t="s">
        <v>331</v>
      </c>
      <c r="N1454" s="2">
        <v>1268.327</v>
      </c>
      <c r="O1454">
        <v>0.01</v>
      </c>
      <c r="P1454">
        <v>1.2999999999999999E-2</v>
      </c>
    </row>
    <row r="1455" spans="1:16" x14ac:dyDescent="0.35">
      <c r="A1455" s="2">
        <v>1.2197</v>
      </c>
      <c r="B1455" s="2">
        <v>2</v>
      </c>
      <c r="C1455" s="2">
        <v>3</v>
      </c>
      <c r="D1455" s="2">
        <v>1</v>
      </c>
      <c r="E1455" s="2">
        <v>1</v>
      </c>
      <c r="F1455" s="2">
        <v>4</v>
      </c>
      <c r="G1455" s="3">
        <v>25</v>
      </c>
      <c r="H1455" s="2" t="s">
        <v>123</v>
      </c>
      <c r="I1455" s="2">
        <v>5</v>
      </c>
      <c r="J1455" s="6" t="s">
        <v>65</v>
      </c>
      <c r="K1455" s="2">
        <v>2</v>
      </c>
      <c r="L1455" s="2">
        <v>1</v>
      </c>
      <c r="M1455" s="3" t="s">
        <v>284</v>
      </c>
      <c r="N1455" s="2">
        <v>80.856999999999999</v>
      </c>
      <c r="O1455">
        <v>0.11799999999999999</v>
      </c>
      <c r="P1455">
        <v>2E-3</v>
      </c>
    </row>
    <row r="1456" spans="1:16" x14ac:dyDescent="0.35">
      <c r="A1456" s="2">
        <v>1.2197</v>
      </c>
      <c r="B1456" s="2">
        <v>2</v>
      </c>
      <c r="C1456" s="2">
        <v>3</v>
      </c>
      <c r="D1456" s="2">
        <v>1</v>
      </c>
      <c r="E1456" s="2">
        <v>1</v>
      </c>
      <c r="F1456" s="2">
        <v>4</v>
      </c>
      <c r="G1456" s="3">
        <v>25</v>
      </c>
      <c r="H1456" s="2" t="s">
        <v>123</v>
      </c>
      <c r="I1456" s="2">
        <v>5</v>
      </c>
      <c r="J1456" s="6" t="s">
        <v>65</v>
      </c>
      <c r="K1456" s="2">
        <v>3</v>
      </c>
      <c r="L1456" s="2">
        <v>1</v>
      </c>
      <c r="M1456" s="3" t="s">
        <v>320</v>
      </c>
      <c r="N1456" s="2">
        <v>18.600999999999999</v>
      </c>
      <c r="O1456">
        <v>9.2999999999999999E-2</v>
      </c>
      <c r="P1456">
        <v>1.9E-3</v>
      </c>
    </row>
    <row r="1457" spans="1:16" x14ac:dyDescent="0.35">
      <c r="A1457" s="2">
        <v>1.2197</v>
      </c>
      <c r="B1457" s="2">
        <v>2</v>
      </c>
      <c r="C1457" s="2">
        <v>3</v>
      </c>
      <c r="D1457" s="2">
        <v>1</v>
      </c>
      <c r="E1457" s="2">
        <v>1</v>
      </c>
      <c r="F1457" s="2">
        <v>4</v>
      </c>
      <c r="G1457" s="3">
        <v>25</v>
      </c>
      <c r="H1457" s="2" t="s">
        <v>123</v>
      </c>
      <c r="I1457" s="2">
        <v>5</v>
      </c>
      <c r="J1457" s="6" t="s">
        <v>65</v>
      </c>
      <c r="K1457" s="2">
        <v>4</v>
      </c>
      <c r="L1457" s="2">
        <v>1</v>
      </c>
      <c r="M1457" s="3" t="s">
        <v>320</v>
      </c>
      <c r="N1457" s="2">
        <v>18.600999999999999</v>
      </c>
      <c r="O1457">
        <v>9.2999999999999999E-2</v>
      </c>
      <c r="P1457">
        <v>1.9E-3</v>
      </c>
    </row>
    <row r="1458" spans="1:16" x14ac:dyDescent="0.35">
      <c r="A1458" s="2">
        <v>1.2197</v>
      </c>
      <c r="B1458" s="2">
        <v>2</v>
      </c>
      <c r="C1458" s="2">
        <v>3</v>
      </c>
      <c r="D1458" s="2">
        <v>1</v>
      </c>
      <c r="E1458" s="2">
        <v>1</v>
      </c>
      <c r="F1458" s="2">
        <v>4</v>
      </c>
      <c r="G1458" s="3">
        <v>25</v>
      </c>
      <c r="H1458" s="2" t="s">
        <v>123</v>
      </c>
      <c r="I1458" s="2">
        <v>5</v>
      </c>
      <c r="J1458" s="6" t="s">
        <v>65</v>
      </c>
      <c r="K1458" s="2">
        <v>5</v>
      </c>
      <c r="L1458" s="2">
        <v>1</v>
      </c>
      <c r="M1458" s="3" t="s">
        <v>320</v>
      </c>
      <c r="N1458" s="2">
        <v>28.954999999999998</v>
      </c>
      <c r="O1458">
        <v>9.2999999999999999E-2</v>
      </c>
      <c r="P1458">
        <v>1.9E-3</v>
      </c>
    </row>
    <row r="1459" spans="1:16" x14ac:dyDescent="0.35">
      <c r="A1459" s="2">
        <v>1.2197</v>
      </c>
      <c r="B1459" s="2">
        <v>2</v>
      </c>
      <c r="C1459" s="2">
        <v>3</v>
      </c>
      <c r="D1459" s="2">
        <v>1</v>
      </c>
      <c r="E1459" s="2">
        <v>1</v>
      </c>
      <c r="F1459" s="2">
        <v>4</v>
      </c>
      <c r="G1459" s="3">
        <v>25</v>
      </c>
      <c r="H1459" s="2" t="s">
        <v>123</v>
      </c>
      <c r="I1459" s="2">
        <v>5</v>
      </c>
      <c r="J1459" s="6" t="s">
        <v>65</v>
      </c>
      <c r="K1459" s="2">
        <v>6</v>
      </c>
      <c r="L1459" s="2">
        <v>1</v>
      </c>
      <c r="M1459" s="3" t="s">
        <v>307</v>
      </c>
      <c r="N1459" s="2">
        <v>75.037000000000006</v>
      </c>
      <c r="O1459">
        <v>0.13</v>
      </c>
      <c r="P1459">
        <v>2.0999999999999999E-3</v>
      </c>
    </row>
    <row r="1460" spans="1:16" x14ac:dyDescent="0.35">
      <c r="A1460" s="2">
        <v>1.2197</v>
      </c>
      <c r="B1460" s="2">
        <v>2</v>
      </c>
      <c r="C1460" s="2">
        <v>3</v>
      </c>
      <c r="D1460" s="2">
        <v>1</v>
      </c>
      <c r="E1460" s="2">
        <v>1</v>
      </c>
      <c r="F1460" s="2">
        <v>4</v>
      </c>
      <c r="G1460" s="3">
        <v>25</v>
      </c>
      <c r="H1460" s="3" t="s">
        <v>124</v>
      </c>
      <c r="I1460" s="3">
        <v>6</v>
      </c>
      <c r="J1460" s="7" t="s">
        <v>225</v>
      </c>
      <c r="K1460" s="3">
        <v>1</v>
      </c>
      <c r="L1460" s="3">
        <v>0</v>
      </c>
      <c r="M1460" s="3" t="s">
        <v>331</v>
      </c>
      <c r="N1460" s="3">
        <v>1251.4680000000001</v>
      </c>
      <c r="O1460">
        <v>0.01</v>
      </c>
      <c r="P1460">
        <v>1.2999999999999999E-2</v>
      </c>
    </row>
    <row r="1461" spans="1:16" x14ac:dyDescent="0.35">
      <c r="A1461" s="2">
        <v>1.2197</v>
      </c>
      <c r="B1461" s="2">
        <v>2</v>
      </c>
      <c r="C1461" s="2">
        <v>3</v>
      </c>
      <c r="D1461" s="2">
        <v>1</v>
      </c>
      <c r="E1461" s="2">
        <v>1</v>
      </c>
      <c r="F1461" s="2">
        <v>4</v>
      </c>
      <c r="G1461" s="3">
        <v>25</v>
      </c>
      <c r="H1461" s="3" t="s">
        <v>124</v>
      </c>
      <c r="I1461" s="3">
        <v>6</v>
      </c>
      <c r="J1461" s="7" t="s">
        <v>225</v>
      </c>
      <c r="K1461" s="3">
        <v>2</v>
      </c>
      <c r="L1461" s="3">
        <v>1</v>
      </c>
      <c r="M1461" s="3" t="s">
        <v>292</v>
      </c>
      <c r="N1461" s="3">
        <v>87.912999999999997</v>
      </c>
      <c r="O1461">
        <v>0.12</v>
      </c>
      <c r="P1461">
        <v>3.3999999999999998E-3</v>
      </c>
    </row>
    <row r="1462" spans="1:16" x14ac:dyDescent="0.35">
      <c r="A1462" s="2">
        <v>1.2197</v>
      </c>
      <c r="B1462" s="2">
        <v>2</v>
      </c>
      <c r="C1462" s="2">
        <v>3</v>
      </c>
      <c r="D1462" s="2">
        <v>1</v>
      </c>
      <c r="E1462" s="2">
        <v>1</v>
      </c>
      <c r="F1462" s="2">
        <v>4</v>
      </c>
      <c r="G1462" s="3">
        <v>25</v>
      </c>
      <c r="H1462" s="3" t="s">
        <v>124</v>
      </c>
      <c r="I1462" s="3">
        <v>6</v>
      </c>
      <c r="J1462" s="7" t="s">
        <v>225</v>
      </c>
      <c r="K1462" s="3">
        <v>3</v>
      </c>
      <c r="L1462" s="3">
        <v>1</v>
      </c>
      <c r="M1462" s="3" t="s">
        <v>284</v>
      </c>
      <c r="N1462" s="3">
        <v>26.931999999999999</v>
      </c>
      <c r="O1462">
        <v>0.11799999999999999</v>
      </c>
      <c r="P1462">
        <v>2E-3</v>
      </c>
    </row>
    <row r="1463" spans="1:16" x14ac:dyDescent="0.35">
      <c r="A1463" s="2">
        <v>1.2197</v>
      </c>
      <c r="B1463" s="2">
        <v>2</v>
      </c>
      <c r="C1463" s="2">
        <v>3</v>
      </c>
      <c r="D1463" s="2">
        <v>1</v>
      </c>
      <c r="E1463" s="2">
        <v>1</v>
      </c>
      <c r="F1463" s="2">
        <v>4</v>
      </c>
      <c r="G1463" s="3">
        <v>25</v>
      </c>
      <c r="H1463" s="3" t="s">
        <v>124</v>
      </c>
      <c r="I1463" s="3">
        <v>6</v>
      </c>
      <c r="J1463" s="7" t="s">
        <v>225</v>
      </c>
      <c r="K1463" s="3">
        <v>4</v>
      </c>
      <c r="L1463" s="3">
        <v>1</v>
      </c>
      <c r="M1463" s="3" t="s">
        <v>320</v>
      </c>
      <c r="N1463" s="3">
        <v>8.1989999999999998</v>
      </c>
      <c r="O1463">
        <v>9.2999999999999999E-2</v>
      </c>
      <c r="P1463">
        <v>1.9E-3</v>
      </c>
    </row>
    <row r="1464" spans="1:16" x14ac:dyDescent="0.35">
      <c r="A1464" s="2">
        <v>1.2197</v>
      </c>
      <c r="B1464" s="2">
        <v>2</v>
      </c>
      <c r="C1464" s="2">
        <v>3</v>
      </c>
      <c r="D1464" s="2">
        <v>1</v>
      </c>
      <c r="E1464" s="2">
        <v>1</v>
      </c>
      <c r="F1464" s="2">
        <v>4</v>
      </c>
      <c r="G1464" s="3">
        <v>25</v>
      </c>
      <c r="H1464" s="3" t="s">
        <v>124</v>
      </c>
      <c r="I1464" s="3">
        <v>6</v>
      </c>
      <c r="J1464" s="7" t="s">
        <v>225</v>
      </c>
      <c r="K1464" s="3">
        <v>5</v>
      </c>
      <c r="L1464" s="3">
        <v>1</v>
      </c>
      <c r="M1464" s="3" t="s">
        <v>320</v>
      </c>
      <c r="N1464" s="3">
        <v>8.1989999999999998</v>
      </c>
      <c r="O1464">
        <v>9.2999999999999999E-2</v>
      </c>
      <c r="P1464">
        <v>1.9E-3</v>
      </c>
    </row>
    <row r="1465" spans="1:16" x14ac:dyDescent="0.35">
      <c r="A1465" s="2">
        <v>1.2197</v>
      </c>
      <c r="B1465" s="2">
        <v>2</v>
      </c>
      <c r="C1465" s="2">
        <v>3</v>
      </c>
      <c r="D1465" s="2">
        <v>1</v>
      </c>
      <c r="E1465" s="2">
        <v>1</v>
      </c>
      <c r="F1465" s="2">
        <v>4</v>
      </c>
      <c r="G1465" s="3">
        <v>25</v>
      </c>
      <c r="H1465" s="3" t="s">
        <v>124</v>
      </c>
      <c r="I1465" s="3">
        <v>6</v>
      </c>
      <c r="J1465" s="7" t="s">
        <v>225</v>
      </c>
      <c r="K1465" s="3">
        <v>6</v>
      </c>
      <c r="L1465" s="3">
        <v>1</v>
      </c>
      <c r="M1465" s="3" t="s">
        <v>320</v>
      </c>
      <c r="N1465" s="3">
        <v>56.296999999999997</v>
      </c>
      <c r="O1465">
        <v>9.2999999999999999E-2</v>
      </c>
      <c r="P1465">
        <v>1.9E-3</v>
      </c>
    </row>
    <row r="1466" spans="1:16" x14ac:dyDescent="0.35">
      <c r="A1466" s="2">
        <v>1.2197</v>
      </c>
      <c r="B1466" s="2">
        <v>2</v>
      </c>
      <c r="C1466" s="2">
        <v>3</v>
      </c>
      <c r="D1466" s="2">
        <v>1</v>
      </c>
      <c r="E1466" s="2">
        <v>1</v>
      </c>
      <c r="F1466" s="2">
        <v>4</v>
      </c>
      <c r="G1466" s="3">
        <v>25</v>
      </c>
      <c r="H1466" s="2" t="s">
        <v>125</v>
      </c>
      <c r="I1466" s="2">
        <v>7</v>
      </c>
      <c r="J1466" s="6" t="s">
        <v>226</v>
      </c>
      <c r="K1466" s="2">
        <v>1</v>
      </c>
      <c r="L1466" s="2">
        <v>0</v>
      </c>
      <c r="M1466" s="3" t="s">
        <v>331</v>
      </c>
      <c r="N1466" s="2">
        <v>1364.1089999999999</v>
      </c>
      <c r="O1466">
        <v>0.01</v>
      </c>
      <c r="P1466">
        <v>1.2999999999999999E-2</v>
      </c>
    </row>
    <row r="1467" spans="1:16" x14ac:dyDescent="0.35">
      <c r="A1467" s="2">
        <v>1.2197</v>
      </c>
      <c r="B1467" s="2">
        <v>2</v>
      </c>
      <c r="C1467" s="2">
        <v>3</v>
      </c>
      <c r="D1467" s="2">
        <v>1</v>
      </c>
      <c r="E1467" s="2">
        <v>1</v>
      </c>
      <c r="F1467" s="2">
        <v>4</v>
      </c>
      <c r="G1467" s="3">
        <v>25</v>
      </c>
      <c r="H1467" s="2" t="s">
        <v>125</v>
      </c>
      <c r="I1467" s="2">
        <v>7</v>
      </c>
      <c r="J1467" s="6" t="s">
        <v>226</v>
      </c>
      <c r="K1467" s="2">
        <v>2</v>
      </c>
      <c r="L1467" s="2">
        <v>1</v>
      </c>
      <c r="M1467" s="3" t="s">
        <v>284</v>
      </c>
      <c r="N1467" s="2">
        <v>32.859000000000002</v>
      </c>
      <c r="O1467">
        <v>0.11799999999999999</v>
      </c>
      <c r="P1467">
        <v>2E-3</v>
      </c>
    </row>
    <row r="1468" spans="1:16" x14ac:dyDescent="0.35">
      <c r="A1468" s="2">
        <v>1.2197</v>
      </c>
      <c r="B1468" s="2">
        <v>2</v>
      </c>
      <c r="C1468" s="2">
        <v>3</v>
      </c>
      <c r="D1468" s="2">
        <v>1</v>
      </c>
      <c r="E1468" s="2">
        <v>1</v>
      </c>
      <c r="F1468" s="2">
        <v>4</v>
      </c>
      <c r="G1468" s="3">
        <v>25</v>
      </c>
      <c r="H1468" s="2" t="s">
        <v>125</v>
      </c>
      <c r="I1468" s="2">
        <v>7</v>
      </c>
      <c r="J1468" s="6" t="s">
        <v>226</v>
      </c>
      <c r="K1468" s="2">
        <v>3</v>
      </c>
      <c r="L1468" s="2">
        <v>1</v>
      </c>
      <c r="M1468" s="3" t="s">
        <v>284</v>
      </c>
      <c r="N1468" s="2">
        <v>40.4</v>
      </c>
      <c r="O1468">
        <v>0.11799999999999999</v>
      </c>
      <c r="P1468">
        <v>2E-3</v>
      </c>
    </row>
    <row r="1469" spans="1:16" x14ac:dyDescent="0.35">
      <c r="A1469" s="2">
        <v>1.2197</v>
      </c>
      <c r="B1469" s="2">
        <v>2</v>
      </c>
      <c r="C1469" s="2">
        <v>3</v>
      </c>
      <c r="D1469" s="2">
        <v>1</v>
      </c>
      <c r="E1469" s="2">
        <v>1</v>
      </c>
      <c r="F1469" s="2">
        <v>4</v>
      </c>
      <c r="G1469" s="3">
        <v>25</v>
      </c>
      <c r="H1469" s="2" t="s">
        <v>125</v>
      </c>
      <c r="I1469" s="2">
        <v>7</v>
      </c>
      <c r="J1469" s="6" t="s">
        <v>226</v>
      </c>
      <c r="K1469" s="2">
        <v>4</v>
      </c>
      <c r="L1469" s="2">
        <v>1</v>
      </c>
      <c r="M1469" s="3" t="s">
        <v>320</v>
      </c>
      <c r="N1469" s="2">
        <v>17.283999999999999</v>
      </c>
      <c r="O1469">
        <v>9.2999999999999999E-2</v>
      </c>
      <c r="P1469">
        <v>1.9E-3</v>
      </c>
    </row>
    <row r="1470" spans="1:16" x14ac:dyDescent="0.35">
      <c r="A1470" s="2">
        <v>1.2197</v>
      </c>
      <c r="B1470" s="2">
        <v>2</v>
      </c>
      <c r="C1470" s="2">
        <v>3</v>
      </c>
      <c r="D1470" s="2">
        <v>1</v>
      </c>
      <c r="E1470" s="2">
        <v>1</v>
      </c>
      <c r="F1470" s="2">
        <v>4</v>
      </c>
      <c r="G1470" s="3">
        <v>25</v>
      </c>
      <c r="H1470" s="2" t="s">
        <v>125</v>
      </c>
      <c r="I1470" s="2">
        <v>7</v>
      </c>
      <c r="J1470" s="6" t="s">
        <v>226</v>
      </c>
      <c r="K1470" s="2">
        <v>5</v>
      </c>
      <c r="L1470" s="2">
        <v>1</v>
      </c>
      <c r="M1470" s="3" t="s">
        <v>320</v>
      </c>
      <c r="N1470" s="2">
        <v>17.283999999999999</v>
      </c>
      <c r="O1470">
        <v>9.2999999999999999E-2</v>
      </c>
      <c r="P1470">
        <v>1.9E-3</v>
      </c>
    </row>
    <row r="1471" spans="1:16" x14ac:dyDescent="0.35">
      <c r="A1471" s="2">
        <v>1.2197</v>
      </c>
      <c r="B1471" s="2">
        <v>2</v>
      </c>
      <c r="C1471" s="2">
        <v>3</v>
      </c>
      <c r="D1471" s="2">
        <v>1</v>
      </c>
      <c r="E1471" s="2">
        <v>1</v>
      </c>
      <c r="F1471" s="2">
        <v>4</v>
      </c>
      <c r="G1471" s="3">
        <v>25</v>
      </c>
      <c r="H1471" s="2" t="s">
        <v>125</v>
      </c>
      <c r="I1471" s="2">
        <v>7</v>
      </c>
      <c r="J1471" s="6" t="s">
        <v>226</v>
      </c>
      <c r="K1471" s="2">
        <v>6</v>
      </c>
      <c r="L1471" s="2">
        <v>1</v>
      </c>
      <c r="M1471" s="3" t="s">
        <v>320</v>
      </c>
      <c r="N1471" s="2">
        <v>19.75</v>
      </c>
      <c r="O1471">
        <v>9.2999999999999999E-2</v>
      </c>
      <c r="P1471">
        <v>1.9E-3</v>
      </c>
    </row>
    <row r="1472" spans="1:16" x14ac:dyDescent="0.35">
      <c r="A1472" s="2">
        <v>1.2197</v>
      </c>
      <c r="B1472" s="2">
        <v>2</v>
      </c>
      <c r="C1472" s="2">
        <v>3</v>
      </c>
      <c r="D1472" s="2">
        <v>1</v>
      </c>
      <c r="E1472" s="2">
        <v>1</v>
      </c>
      <c r="F1472" s="2">
        <v>4</v>
      </c>
      <c r="G1472" s="3">
        <v>25</v>
      </c>
      <c r="H1472" s="3" t="s">
        <v>126</v>
      </c>
      <c r="I1472" s="3">
        <v>8</v>
      </c>
      <c r="J1472" s="7" t="s">
        <v>227</v>
      </c>
      <c r="K1472" s="3">
        <v>1</v>
      </c>
      <c r="L1472" s="3">
        <v>0</v>
      </c>
      <c r="M1472" s="3" t="s">
        <v>331</v>
      </c>
      <c r="N1472" s="3">
        <v>1134.425</v>
      </c>
      <c r="O1472">
        <v>0.01</v>
      </c>
      <c r="P1472">
        <v>1.2999999999999999E-2</v>
      </c>
    </row>
    <row r="1473" spans="1:21" x14ac:dyDescent="0.35">
      <c r="A1473" s="2">
        <v>1.2197</v>
      </c>
      <c r="B1473" s="2">
        <v>2</v>
      </c>
      <c r="C1473" s="2">
        <v>3</v>
      </c>
      <c r="D1473" s="2">
        <v>1</v>
      </c>
      <c r="E1473" s="2">
        <v>1</v>
      </c>
      <c r="F1473" s="2">
        <v>4</v>
      </c>
      <c r="G1473" s="3">
        <v>25</v>
      </c>
      <c r="H1473" s="3" t="s">
        <v>126</v>
      </c>
      <c r="I1473" s="3">
        <v>8</v>
      </c>
      <c r="J1473" s="7" t="s">
        <v>227</v>
      </c>
      <c r="K1473" s="3">
        <v>2</v>
      </c>
      <c r="L1473" s="3">
        <v>1</v>
      </c>
      <c r="M1473" s="3" t="s">
        <v>274</v>
      </c>
      <c r="N1473" s="3">
        <v>9.15</v>
      </c>
      <c r="O1473">
        <v>0.13</v>
      </c>
      <c r="P1473">
        <v>5.4000000000000003E-3</v>
      </c>
    </row>
    <row r="1474" spans="1:21" x14ac:dyDescent="0.35">
      <c r="A1474" s="2">
        <v>1.2197</v>
      </c>
      <c r="B1474" s="2">
        <v>2</v>
      </c>
      <c r="C1474" s="2">
        <v>3</v>
      </c>
      <c r="D1474" s="2">
        <v>1</v>
      </c>
      <c r="E1474" s="2">
        <v>1</v>
      </c>
      <c r="F1474" s="2">
        <v>4</v>
      </c>
      <c r="G1474" s="3">
        <v>25</v>
      </c>
      <c r="H1474" s="3" t="s">
        <v>126</v>
      </c>
      <c r="I1474" s="3">
        <v>8</v>
      </c>
      <c r="J1474" s="7" t="s">
        <v>227</v>
      </c>
      <c r="K1474" s="3">
        <v>3</v>
      </c>
      <c r="L1474" s="3">
        <v>1</v>
      </c>
      <c r="M1474" s="3" t="s">
        <v>274</v>
      </c>
      <c r="N1474" s="3">
        <v>9.15</v>
      </c>
      <c r="O1474">
        <v>0.13</v>
      </c>
      <c r="P1474">
        <v>5.4000000000000003E-3</v>
      </c>
    </row>
    <row r="1475" spans="1:21" x14ac:dyDescent="0.35">
      <c r="A1475" s="2">
        <v>1.2197</v>
      </c>
      <c r="B1475" s="2">
        <v>2</v>
      </c>
      <c r="C1475" s="2">
        <v>3</v>
      </c>
      <c r="D1475" s="2">
        <v>1</v>
      </c>
      <c r="E1475" s="2">
        <v>1</v>
      </c>
      <c r="F1475" s="2">
        <v>4</v>
      </c>
      <c r="G1475" s="3">
        <v>25</v>
      </c>
      <c r="H1475" s="3" t="s">
        <v>126</v>
      </c>
      <c r="I1475" s="3">
        <v>8</v>
      </c>
      <c r="J1475" s="7" t="s">
        <v>227</v>
      </c>
      <c r="K1475" s="3">
        <v>4</v>
      </c>
      <c r="L1475" s="3">
        <v>1</v>
      </c>
      <c r="M1475" s="3" t="s">
        <v>288</v>
      </c>
      <c r="N1475" s="3">
        <v>125.98099999999999</v>
      </c>
      <c r="O1475">
        <v>0.88300000000000001</v>
      </c>
      <c r="P1475">
        <v>4.0000000000000003E-5</v>
      </c>
    </row>
    <row r="1476" spans="1:21" x14ac:dyDescent="0.35">
      <c r="A1476" s="2">
        <v>1.2197</v>
      </c>
      <c r="B1476" s="2">
        <v>2</v>
      </c>
      <c r="C1476" s="2">
        <v>3</v>
      </c>
      <c r="D1476" s="2">
        <v>1</v>
      </c>
      <c r="E1476" s="2">
        <v>1</v>
      </c>
      <c r="F1476" s="2">
        <v>4</v>
      </c>
      <c r="G1476" s="3">
        <v>25</v>
      </c>
      <c r="H1476" s="3" t="s">
        <v>126</v>
      </c>
      <c r="I1476" s="3">
        <v>8</v>
      </c>
      <c r="J1476" s="7" t="s">
        <v>227</v>
      </c>
      <c r="K1476" s="3">
        <v>5</v>
      </c>
      <c r="L1476" s="3">
        <v>1</v>
      </c>
      <c r="M1476" s="3" t="s">
        <v>292</v>
      </c>
      <c r="N1476" s="3">
        <v>125.98099999999999</v>
      </c>
      <c r="O1476">
        <v>0.12</v>
      </c>
      <c r="P1476">
        <v>3.3999999999999998E-3</v>
      </c>
    </row>
    <row r="1477" spans="1:21" x14ac:dyDescent="0.35">
      <c r="A1477" s="2">
        <v>1.2197</v>
      </c>
      <c r="B1477" s="2">
        <v>2</v>
      </c>
      <c r="C1477" s="2">
        <v>3</v>
      </c>
      <c r="D1477" s="2">
        <v>1</v>
      </c>
      <c r="E1477" s="2">
        <v>1</v>
      </c>
      <c r="F1477" s="2">
        <v>4</v>
      </c>
      <c r="G1477" s="3">
        <v>25</v>
      </c>
      <c r="H1477" s="3" t="s">
        <v>126</v>
      </c>
      <c r="I1477" s="3">
        <v>8</v>
      </c>
      <c r="J1477" s="7" t="s">
        <v>227</v>
      </c>
      <c r="K1477" s="3">
        <v>6</v>
      </c>
      <c r="L1477" s="3">
        <v>1</v>
      </c>
      <c r="M1477" s="3" t="s">
        <v>320</v>
      </c>
      <c r="N1477" s="3">
        <v>126.496</v>
      </c>
      <c r="O1477">
        <v>9.2999999999999999E-2</v>
      </c>
      <c r="P1477">
        <v>1.9E-3</v>
      </c>
    </row>
    <row r="1478" spans="1:21" x14ac:dyDescent="0.35">
      <c r="A1478" s="2">
        <v>1.2197</v>
      </c>
      <c r="B1478" s="2">
        <v>2</v>
      </c>
      <c r="C1478" s="2">
        <v>3</v>
      </c>
      <c r="D1478" s="2">
        <v>1</v>
      </c>
      <c r="E1478" s="2">
        <v>1</v>
      </c>
      <c r="F1478" s="2">
        <v>4</v>
      </c>
      <c r="G1478" s="3">
        <v>25</v>
      </c>
      <c r="H1478" s="2" t="s">
        <v>127</v>
      </c>
      <c r="I1478" s="2">
        <v>9</v>
      </c>
      <c r="J1478" s="6" t="s">
        <v>228</v>
      </c>
      <c r="K1478" s="2">
        <v>1</v>
      </c>
      <c r="L1478" s="2">
        <v>0</v>
      </c>
      <c r="M1478" s="3" t="s">
        <v>331</v>
      </c>
      <c r="N1478" s="2">
        <v>1261.2819999999999</v>
      </c>
      <c r="O1478">
        <v>0.01</v>
      </c>
      <c r="P1478">
        <v>1.2999999999999999E-2</v>
      </c>
    </row>
    <row r="1479" spans="1:21" x14ac:dyDescent="0.35">
      <c r="A1479" s="2">
        <v>1.2197</v>
      </c>
      <c r="B1479" s="2">
        <v>2</v>
      </c>
      <c r="C1479" s="2">
        <v>3</v>
      </c>
      <c r="D1479" s="2">
        <v>1</v>
      </c>
      <c r="E1479" s="2">
        <v>1</v>
      </c>
      <c r="F1479" s="2">
        <v>4</v>
      </c>
      <c r="G1479" s="3">
        <v>25</v>
      </c>
      <c r="H1479" s="2" t="s">
        <v>127</v>
      </c>
      <c r="I1479" s="2">
        <v>9</v>
      </c>
      <c r="J1479" s="6" t="s">
        <v>228</v>
      </c>
      <c r="K1479" s="2">
        <v>2</v>
      </c>
      <c r="L1479" s="2">
        <v>0</v>
      </c>
      <c r="M1479" s="3" t="s">
        <v>279</v>
      </c>
      <c r="N1479" s="2">
        <v>250.256</v>
      </c>
      <c r="O1479">
        <v>0.112</v>
      </c>
      <c r="P1479">
        <v>2E-3</v>
      </c>
      <c r="U1479"/>
    </row>
    <row r="1480" spans="1:21" x14ac:dyDescent="0.35">
      <c r="A1480" s="2">
        <v>1.2197</v>
      </c>
      <c r="B1480" s="2">
        <v>2</v>
      </c>
      <c r="C1480" s="2">
        <v>3</v>
      </c>
      <c r="D1480" s="2">
        <v>1</v>
      </c>
      <c r="E1480" s="2">
        <v>1</v>
      </c>
      <c r="F1480" s="2">
        <v>4</v>
      </c>
      <c r="G1480" s="3">
        <v>25</v>
      </c>
      <c r="H1480" s="2" t="s">
        <v>127</v>
      </c>
      <c r="I1480" s="2">
        <v>9</v>
      </c>
      <c r="J1480" s="6" t="s">
        <v>228</v>
      </c>
      <c r="K1480" s="2">
        <v>3</v>
      </c>
      <c r="L1480" s="2">
        <v>0</v>
      </c>
      <c r="M1480" s="3" t="s">
        <v>285</v>
      </c>
      <c r="N1480" s="2">
        <v>250.256</v>
      </c>
      <c r="O1480">
        <v>0.88200000000000001</v>
      </c>
      <c r="P1480">
        <v>8.9999999999999993E-3</v>
      </c>
    </row>
    <row r="1481" spans="1:21" x14ac:dyDescent="0.35">
      <c r="A1481" s="2">
        <v>1.2197</v>
      </c>
      <c r="B1481" s="2">
        <v>2</v>
      </c>
      <c r="C1481" s="2">
        <v>3</v>
      </c>
      <c r="D1481" s="2">
        <v>1</v>
      </c>
      <c r="E1481" s="2">
        <v>1</v>
      </c>
      <c r="F1481" s="2">
        <v>4</v>
      </c>
      <c r="G1481" s="3">
        <v>25</v>
      </c>
      <c r="H1481" s="2" t="s">
        <v>127</v>
      </c>
      <c r="I1481" s="2">
        <v>9</v>
      </c>
      <c r="J1481" s="6" t="s">
        <v>228</v>
      </c>
      <c r="K1481" s="2">
        <v>4</v>
      </c>
      <c r="L1481" s="2">
        <v>1</v>
      </c>
      <c r="M1481" s="3" t="s">
        <v>284</v>
      </c>
      <c r="N1481" s="2">
        <v>82.771000000000001</v>
      </c>
      <c r="O1481">
        <v>0.11799999999999999</v>
      </c>
      <c r="P1481">
        <v>2E-3</v>
      </c>
    </row>
    <row r="1482" spans="1:21" x14ac:dyDescent="0.35">
      <c r="A1482" s="2">
        <v>1.2197</v>
      </c>
      <c r="B1482" s="2">
        <v>2</v>
      </c>
      <c r="C1482" s="2">
        <v>3</v>
      </c>
      <c r="D1482" s="2">
        <v>1</v>
      </c>
      <c r="E1482" s="2">
        <v>1</v>
      </c>
      <c r="F1482" s="2">
        <v>4</v>
      </c>
      <c r="G1482" s="3">
        <v>25</v>
      </c>
      <c r="H1482" s="2" t="s">
        <v>127</v>
      </c>
      <c r="I1482" s="2">
        <v>9</v>
      </c>
      <c r="J1482" s="6" t="s">
        <v>228</v>
      </c>
      <c r="K1482" s="2">
        <v>5</v>
      </c>
      <c r="L1482" s="2">
        <v>1</v>
      </c>
      <c r="M1482" s="3" t="s">
        <v>320</v>
      </c>
      <c r="N1482" s="2">
        <v>33.395000000000003</v>
      </c>
      <c r="O1482">
        <v>9.2999999999999999E-2</v>
      </c>
      <c r="P1482">
        <v>1.9E-3</v>
      </c>
    </row>
    <row r="1483" spans="1:21" x14ac:dyDescent="0.35">
      <c r="A1483" s="2">
        <v>1.2197</v>
      </c>
      <c r="B1483" s="2">
        <v>2</v>
      </c>
      <c r="C1483" s="2">
        <v>3</v>
      </c>
      <c r="D1483" s="2">
        <v>1</v>
      </c>
      <c r="E1483" s="2">
        <v>1</v>
      </c>
      <c r="F1483" s="2">
        <v>4</v>
      </c>
      <c r="G1483" s="3">
        <v>25</v>
      </c>
      <c r="H1483" s="2" t="s">
        <v>127</v>
      </c>
      <c r="I1483" s="2">
        <v>9</v>
      </c>
      <c r="J1483" s="6" t="s">
        <v>228</v>
      </c>
      <c r="K1483" s="2">
        <v>6</v>
      </c>
      <c r="L1483" s="2">
        <v>1</v>
      </c>
      <c r="M1483" s="3" t="s">
        <v>320</v>
      </c>
      <c r="N1483" s="2">
        <v>33.395000000000003</v>
      </c>
      <c r="O1483">
        <v>9.2999999999999999E-2</v>
      </c>
      <c r="P1483">
        <v>1.9E-3</v>
      </c>
    </row>
    <row r="1484" spans="1:21" x14ac:dyDescent="0.35">
      <c r="A1484" s="2">
        <v>1.2197</v>
      </c>
      <c r="B1484" s="2">
        <v>2</v>
      </c>
      <c r="C1484" s="2">
        <v>3</v>
      </c>
      <c r="D1484" s="2">
        <v>1</v>
      </c>
      <c r="E1484" s="2">
        <v>1</v>
      </c>
      <c r="F1484" s="2">
        <v>4</v>
      </c>
      <c r="G1484" s="3">
        <v>25</v>
      </c>
      <c r="H1484" s="3" t="s">
        <v>128</v>
      </c>
      <c r="I1484" s="3">
        <v>10</v>
      </c>
      <c r="J1484" s="7" t="s">
        <v>229</v>
      </c>
      <c r="K1484" s="3">
        <v>1</v>
      </c>
      <c r="L1484" s="3">
        <v>0</v>
      </c>
      <c r="M1484" s="3" t="s">
        <v>331</v>
      </c>
      <c r="N1484" s="3">
        <v>1176.6510000000001</v>
      </c>
      <c r="O1484">
        <v>0.01</v>
      </c>
      <c r="P1484">
        <v>1.2999999999999999E-2</v>
      </c>
    </row>
    <row r="1485" spans="1:21" x14ac:dyDescent="0.35">
      <c r="A1485" s="2">
        <v>1.2197</v>
      </c>
      <c r="B1485" s="2">
        <v>2</v>
      </c>
      <c r="C1485" s="2">
        <v>3</v>
      </c>
      <c r="D1485" s="2">
        <v>1</v>
      </c>
      <c r="E1485" s="2">
        <v>1</v>
      </c>
      <c r="F1485" s="2">
        <v>4</v>
      </c>
      <c r="G1485" s="3">
        <v>25</v>
      </c>
      <c r="H1485" s="3" t="s">
        <v>128</v>
      </c>
      <c r="I1485" s="3">
        <v>10</v>
      </c>
      <c r="J1485" s="7" t="s">
        <v>229</v>
      </c>
      <c r="K1485" s="3">
        <v>2</v>
      </c>
      <c r="L1485" s="3">
        <v>1</v>
      </c>
      <c r="M1485" s="3" t="s">
        <v>279</v>
      </c>
      <c r="N1485" s="3">
        <v>24.2</v>
      </c>
      <c r="O1485">
        <v>0.112</v>
      </c>
      <c r="P1485">
        <v>2E-3</v>
      </c>
    </row>
    <row r="1486" spans="1:21" x14ac:dyDescent="0.35">
      <c r="A1486" s="2">
        <v>1.2197</v>
      </c>
      <c r="B1486" s="2">
        <v>2</v>
      </c>
      <c r="C1486" s="2">
        <v>3</v>
      </c>
      <c r="D1486" s="2">
        <v>1</v>
      </c>
      <c r="E1486" s="2">
        <v>1</v>
      </c>
      <c r="F1486" s="2">
        <v>4</v>
      </c>
      <c r="G1486" s="3">
        <v>25</v>
      </c>
      <c r="H1486" s="3" t="s">
        <v>128</v>
      </c>
      <c r="I1486" s="3">
        <v>10</v>
      </c>
      <c r="J1486" s="7" t="s">
        <v>229</v>
      </c>
      <c r="K1486" s="3">
        <v>3</v>
      </c>
      <c r="L1486" s="3">
        <v>1</v>
      </c>
      <c r="M1486" s="3" t="s">
        <v>279</v>
      </c>
      <c r="N1486" s="3">
        <v>24.2</v>
      </c>
      <c r="O1486">
        <v>0.112</v>
      </c>
      <c r="P1486">
        <v>2E-3</v>
      </c>
    </row>
    <row r="1487" spans="1:21" x14ac:dyDescent="0.35">
      <c r="A1487" s="2">
        <v>1.2197</v>
      </c>
      <c r="B1487" s="2">
        <v>2</v>
      </c>
      <c r="C1487" s="2">
        <v>3</v>
      </c>
      <c r="D1487" s="2">
        <v>1</v>
      </c>
      <c r="E1487" s="2">
        <v>1</v>
      </c>
      <c r="F1487" s="2">
        <v>4</v>
      </c>
      <c r="G1487" s="3">
        <v>25</v>
      </c>
      <c r="H1487" s="3" t="s">
        <v>128</v>
      </c>
      <c r="I1487" s="3">
        <v>10</v>
      </c>
      <c r="J1487" s="7" t="s">
        <v>229</v>
      </c>
      <c r="K1487" s="3">
        <v>4</v>
      </c>
      <c r="L1487" s="3">
        <v>1</v>
      </c>
      <c r="M1487" s="3" t="s">
        <v>326</v>
      </c>
      <c r="N1487" s="3">
        <v>177.815</v>
      </c>
      <c r="O1487">
        <v>0.61499999999999999</v>
      </c>
      <c r="P1487">
        <v>4.0000000000000001E-3</v>
      </c>
    </row>
    <row r="1488" spans="1:21" x14ac:dyDescent="0.35">
      <c r="A1488" s="2">
        <v>1.2197</v>
      </c>
      <c r="B1488" s="2">
        <v>2</v>
      </c>
      <c r="C1488" s="2">
        <v>3</v>
      </c>
      <c r="D1488" s="2">
        <v>1</v>
      </c>
      <c r="E1488" s="2">
        <v>1</v>
      </c>
      <c r="F1488" s="2">
        <v>4</v>
      </c>
      <c r="G1488" s="3">
        <v>25</v>
      </c>
      <c r="H1488" s="3" t="s">
        <v>128</v>
      </c>
      <c r="I1488" s="3">
        <v>10</v>
      </c>
      <c r="J1488" s="7" t="s">
        <v>229</v>
      </c>
      <c r="K1488" s="3">
        <v>5</v>
      </c>
      <c r="L1488" s="3">
        <v>1</v>
      </c>
      <c r="M1488" s="3" t="s">
        <v>284</v>
      </c>
      <c r="N1488" s="3">
        <v>70.491</v>
      </c>
      <c r="O1488">
        <v>0.11799999999999999</v>
      </c>
      <c r="P1488">
        <v>2E-3</v>
      </c>
    </row>
    <row r="1489" spans="1:16" x14ac:dyDescent="0.35">
      <c r="A1489" s="2">
        <v>1.2197</v>
      </c>
      <c r="B1489" s="2">
        <v>2</v>
      </c>
      <c r="C1489" s="2">
        <v>3</v>
      </c>
      <c r="D1489" s="2">
        <v>1</v>
      </c>
      <c r="E1489" s="2">
        <v>1</v>
      </c>
      <c r="F1489" s="2">
        <v>4</v>
      </c>
      <c r="G1489" s="3">
        <v>25</v>
      </c>
      <c r="H1489" s="3" t="s">
        <v>128</v>
      </c>
      <c r="I1489" s="3">
        <v>10</v>
      </c>
      <c r="J1489" s="7" t="s">
        <v>229</v>
      </c>
      <c r="K1489" s="3">
        <v>6</v>
      </c>
      <c r="L1489" s="3">
        <v>1</v>
      </c>
      <c r="M1489" s="3" t="s">
        <v>320</v>
      </c>
      <c r="N1489" s="3">
        <v>70.491</v>
      </c>
      <c r="O1489">
        <v>9.2999999999999999E-2</v>
      </c>
      <c r="P1489">
        <v>1.9E-3</v>
      </c>
    </row>
    <row r="1490" spans="1:16" x14ac:dyDescent="0.35">
      <c r="A1490" s="2">
        <v>1.2197</v>
      </c>
      <c r="B1490" s="2">
        <v>2</v>
      </c>
      <c r="C1490" s="2">
        <v>3</v>
      </c>
      <c r="D1490" s="2">
        <v>2</v>
      </c>
      <c r="E1490" s="2">
        <v>1</v>
      </c>
      <c r="F1490" s="2">
        <v>4</v>
      </c>
      <c r="G1490" s="2">
        <v>26</v>
      </c>
      <c r="H1490" s="2" t="s">
        <v>119</v>
      </c>
      <c r="I1490" s="2">
        <v>1</v>
      </c>
      <c r="J1490" s="6" t="s">
        <v>66</v>
      </c>
      <c r="K1490" s="2">
        <v>1</v>
      </c>
      <c r="L1490" s="2">
        <v>1</v>
      </c>
      <c r="M1490" s="3" t="s">
        <v>297</v>
      </c>
      <c r="N1490" s="2">
        <v>150.29300000000001</v>
      </c>
      <c r="O1490">
        <v>0.15</v>
      </c>
      <c r="P1490">
        <v>2.1000000000000001E-2</v>
      </c>
    </row>
    <row r="1491" spans="1:16" x14ac:dyDescent="0.35">
      <c r="A1491" s="2">
        <v>1.2197</v>
      </c>
      <c r="B1491" s="2">
        <v>2</v>
      </c>
      <c r="C1491" s="2">
        <v>3</v>
      </c>
      <c r="D1491" s="2">
        <v>2</v>
      </c>
      <c r="E1491" s="2">
        <v>1</v>
      </c>
      <c r="F1491" s="2">
        <v>4</v>
      </c>
      <c r="G1491" s="2">
        <v>26</v>
      </c>
      <c r="H1491" s="2" t="s">
        <v>119</v>
      </c>
      <c r="I1491" s="2">
        <v>1</v>
      </c>
      <c r="J1491" s="6" t="s">
        <v>66</v>
      </c>
      <c r="K1491" s="2">
        <v>2</v>
      </c>
      <c r="L1491" s="2">
        <v>1</v>
      </c>
      <c r="M1491" s="3" t="s">
        <v>315</v>
      </c>
      <c r="N1491" s="2">
        <v>150.29300000000001</v>
      </c>
      <c r="O1491">
        <v>0.62</v>
      </c>
      <c r="P1491">
        <v>3.3000000000000002E-2</v>
      </c>
    </row>
    <row r="1492" spans="1:16" x14ac:dyDescent="0.35">
      <c r="A1492" s="2">
        <v>1.2197</v>
      </c>
      <c r="B1492" s="2">
        <v>2</v>
      </c>
      <c r="C1492" s="2">
        <v>3</v>
      </c>
      <c r="D1492" s="2">
        <v>2</v>
      </c>
      <c r="E1492" s="2">
        <v>1</v>
      </c>
      <c r="F1492" s="2">
        <v>4</v>
      </c>
      <c r="G1492" s="2">
        <v>26</v>
      </c>
      <c r="H1492" s="2" t="s">
        <v>119</v>
      </c>
      <c r="I1492" s="2">
        <v>1</v>
      </c>
      <c r="J1492" s="6" t="s">
        <v>66</v>
      </c>
      <c r="K1492" s="2">
        <v>3</v>
      </c>
      <c r="L1492" s="2">
        <v>1</v>
      </c>
      <c r="M1492" s="3" t="s">
        <v>279</v>
      </c>
      <c r="N1492" s="2">
        <v>67.031000000000006</v>
      </c>
      <c r="O1492">
        <v>0.112</v>
      </c>
      <c r="P1492">
        <v>2E-3</v>
      </c>
    </row>
    <row r="1493" spans="1:16" x14ac:dyDescent="0.35">
      <c r="A1493" s="2">
        <v>1.2197</v>
      </c>
      <c r="B1493" s="2">
        <v>2</v>
      </c>
      <c r="C1493" s="2">
        <v>3</v>
      </c>
      <c r="D1493" s="2">
        <v>2</v>
      </c>
      <c r="E1493" s="2">
        <v>1</v>
      </c>
      <c r="F1493" s="2">
        <v>4</v>
      </c>
      <c r="G1493" s="2">
        <v>26</v>
      </c>
      <c r="H1493" s="2" t="s">
        <v>119</v>
      </c>
      <c r="I1493" s="2">
        <v>1</v>
      </c>
      <c r="J1493" s="6" t="s">
        <v>66</v>
      </c>
      <c r="K1493" s="2">
        <v>4</v>
      </c>
      <c r="L1493" s="2">
        <v>1</v>
      </c>
      <c r="M1493" s="3" t="s">
        <v>270</v>
      </c>
      <c r="N1493" s="2">
        <v>113.798</v>
      </c>
      <c r="O1493">
        <v>0.16600000000000001</v>
      </c>
      <c r="P1493">
        <v>4.0000000000000001E-3</v>
      </c>
    </row>
    <row r="1494" spans="1:16" x14ac:dyDescent="0.35">
      <c r="A1494" s="2">
        <v>1.2197</v>
      </c>
      <c r="B1494" s="2">
        <v>2</v>
      </c>
      <c r="C1494" s="2">
        <v>3</v>
      </c>
      <c r="D1494" s="2">
        <v>2</v>
      </c>
      <c r="E1494" s="2">
        <v>1</v>
      </c>
      <c r="F1494" s="2">
        <v>4</v>
      </c>
      <c r="G1494" s="2">
        <v>26</v>
      </c>
      <c r="H1494" s="2" t="s">
        <v>119</v>
      </c>
      <c r="I1494" s="2">
        <v>1</v>
      </c>
      <c r="J1494" s="6" t="s">
        <v>66</v>
      </c>
      <c r="K1494" s="2">
        <v>5</v>
      </c>
      <c r="L1494" s="2">
        <v>1</v>
      </c>
      <c r="M1494" s="3" t="s">
        <v>319</v>
      </c>
      <c r="N1494" s="2">
        <v>47.082999999999998</v>
      </c>
      <c r="O1494">
        <v>0.11799999999999999</v>
      </c>
      <c r="P1494">
        <v>8.9999999999999993E-3</v>
      </c>
    </row>
    <row r="1495" spans="1:16" x14ac:dyDescent="0.35">
      <c r="A1495" s="2">
        <v>1.2197</v>
      </c>
      <c r="B1495" s="2">
        <v>2</v>
      </c>
      <c r="C1495" s="2">
        <v>3</v>
      </c>
      <c r="D1495" s="2">
        <v>2</v>
      </c>
      <c r="E1495" s="2">
        <v>1</v>
      </c>
      <c r="F1495" s="2">
        <v>4</v>
      </c>
      <c r="G1495" s="2">
        <v>26</v>
      </c>
      <c r="H1495" s="2" t="s">
        <v>119</v>
      </c>
      <c r="I1495" s="2">
        <v>1</v>
      </c>
      <c r="J1495" s="6" t="s">
        <v>66</v>
      </c>
      <c r="K1495" s="2">
        <v>6</v>
      </c>
      <c r="L1495" s="2">
        <v>1</v>
      </c>
      <c r="M1495" s="3" t="s">
        <v>285</v>
      </c>
      <c r="N1495" s="2">
        <v>47.082999999999998</v>
      </c>
      <c r="O1495">
        <v>0.88200000000000001</v>
      </c>
      <c r="P1495">
        <v>8.9999999999999993E-3</v>
      </c>
    </row>
    <row r="1496" spans="1:16" x14ac:dyDescent="0.35">
      <c r="A1496" s="2">
        <v>1.2197</v>
      </c>
      <c r="B1496" s="2">
        <v>2</v>
      </c>
      <c r="C1496" s="2">
        <v>3</v>
      </c>
      <c r="D1496" s="2">
        <v>2</v>
      </c>
      <c r="E1496" s="2">
        <v>1</v>
      </c>
      <c r="F1496" s="2">
        <v>4</v>
      </c>
      <c r="G1496" s="2">
        <v>26</v>
      </c>
      <c r="H1496" s="3" t="s">
        <v>120</v>
      </c>
      <c r="I1496" s="3">
        <v>2</v>
      </c>
      <c r="J1496" s="7" t="s">
        <v>222</v>
      </c>
      <c r="K1496" s="3">
        <v>1</v>
      </c>
      <c r="L1496" s="3">
        <v>0</v>
      </c>
      <c r="M1496" s="3" t="s">
        <v>331</v>
      </c>
      <c r="N1496" s="3">
        <v>852.03899999999999</v>
      </c>
      <c r="O1496">
        <v>0.01</v>
      </c>
      <c r="P1496">
        <v>1.2999999999999999E-2</v>
      </c>
    </row>
    <row r="1497" spans="1:16" x14ac:dyDescent="0.35">
      <c r="A1497" s="2">
        <v>1.2197</v>
      </c>
      <c r="B1497" s="2">
        <v>2</v>
      </c>
      <c r="C1497" s="2">
        <v>3</v>
      </c>
      <c r="D1497" s="2">
        <v>2</v>
      </c>
      <c r="E1497" s="2">
        <v>1</v>
      </c>
      <c r="F1497" s="2">
        <v>4</v>
      </c>
      <c r="G1497" s="2">
        <v>26</v>
      </c>
      <c r="H1497" s="3" t="s">
        <v>120</v>
      </c>
      <c r="I1497" s="3">
        <v>2</v>
      </c>
      <c r="J1497" s="7" t="s">
        <v>222</v>
      </c>
      <c r="K1497" s="3">
        <v>2</v>
      </c>
      <c r="L1497" s="3">
        <v>1</v>
      </c>
      <c r="M1497" s="3" t="s">
        <v>319</v>
      </c>
      <c r="N1497" s="3">
        <v>51.44</v>
      </c>
      <c r="O1497">
        <v>0.11799999999999999</v>
      </c>
      <c r="P1497">
        <v>8.9999999999999993E-3</v>
      </c>
    </row>
    <row r="1498" spans="1:16" x14ac:dyDescent="0.35">
      <c r="A1498" s="2">
        <v>1.2197</v>
      </c>
      <c r="B1498" s="2">
        <v>2</v>
      </c>
      <c r="C1498" s="2">
        <v>3</v>
      </c>
      <c r="D1498" s="2">
        <v>2</v>
      </c>
      <c r="E1498" s="2">
        <v>1</v>
      </c>
      <c r="F1498" s="2">
        <v>4</v>
      </c>
      <c r="G1498" s="2">
        <v>26</v>
      </c>
      <c r="H1498" s="3" t="s">
        <v>120</v>
      </c>
      <c r="I1498" s="3">
        <v>2</v>
      </c>
      <c r="J1498" s="7" t="s">
        <v>222</v>
      </c>
      <c r="K1498" s="3">
        <v>3</v>
      </c>
      <c r="L1498" s="3">
        <v>1</v>
      </c>
      <c r="M1498" s="3" t="s">
        <v>319</v>
      </c>
      <c r="N1498" s="3">
        <v>51.44</v>
      </c>
      <c r="O1498">
        <v>0.11799999999999999</v>
      </c>
      <c r="P1498">
        <v>8.9999999999999993E-3</v>
      </c>
    </row>
    <row r="1499" spans="1:16" x14ac:dyDescent="0.35">
      <c r="A1499" s="2">
        <v>1.2197</v>
      </c>
      <c r="B1499" s="2">
        <v>2</v>
      </c>
      <c r="C1499" s="2">
        <v>3</v>
      </c>
      <c r="D1499" s="2">
        <v>2</v>
      </c>
      <c r="E1499" s="2">
        <v>1</v>
      </c>
      <c r="F1499" s="2">
        <v>4</v>
      </c>
      <c r="G1499" s="2">
        <v>26</v>
      </c>
      <c r="H1499" s="3" t="s">
        <v>120</v>
      </c>
      <c r="I1499" s="3">
        <v>2</v>
      </c>
      <c r="J1499" s="7" t="s">
        <v>222</v>
      </c>
      <c r="K1499" s="3">
        <v>4</v>
      </c>
      <c r="L1499" s="3">
        <v>1</v>
      </c>
      <c r="M1499" s="3" t="s">
        <v>285</v>
      </c>
      <c r="N1499" s="3">
        <v>70.346999999999994</v>
      </c>
      <c r="O1499">
        <v>0.88200000000000001</v>
      </c>
      <c r="P1499">
        <v>8.9999999999999993E-3</v>
      </c>
    </row>
    <row r="1500" spans="1:16" x14ac:dyDescent="0.35">
      <c r="A1500" s="2">
        <v>1.2197</v>
      </c>
      <c r="B1500" s="2">
        <v>2</v>
      </c>
      <c r="C1500" s="2">
        <v>3</v>
      </c>
      <c r="D1500" s="2">
        <v>2</v>
      </c>
      <c r="E1500" s="2">
        <v>1</v>
      </c>
      <c r="F1500" s="2">
        <v>4</v>
      </c>
      <c r="G1500" s="2">
        <v>26</v>
      </c>
      <c r="H1500" s="3" t="s">
        <v>120</v>
      </c>
      <c r="I1500" s="3">
        <v>2</v>
      </c>
      <c r="J1500" s="7" t="s">
        <v>222</v>
      </c>
      <c r="K1500" s="3">
        <v>5</v>
      </c>
      <c r="L1500" s="3">
        <v>1</v>
      </c>
      <c r="M1500" s="3" t="s">
        <v>326</v>
      </c>
      <c r="N1500" s="3">
        <v>146.554</v>
      </c>
      <c r="O1500">
        <v>0.61499999999999999</v>
      </c>
      <c r="P1500">
        <v>4.0000000000000001E-3</v>
      </c>
    </row>
    <row r="1501" spans="1:16" x14ac:dyDescent="0.35">
      <c r="A1501" s="2">
        <v>1.2197</v>
      </c>
      <c r="B1501" s="2">
        <v>2</v>
      </c>
      <c r="C1501" s="2">
        <v>3</v>
      </c>
      <c r="D1501" s="2">
        <v>2</v>
      </c>
      <c r="E1501" s="2">
        <v>1</v>
      </c>
      <c r="F1501" s="2">
        <v>4</v>
      </c>
      <c r="G1501" s="2">
        <v>26</v>
      </c>
      <c r="H1501" s="3" t="s">
        <v>120</v>
      </c>
      <c r="I1501" s="3">
        <v>2</v>
      </c>
      <c r="J1501" s="7" t="s">
        <v>222</v>
      </c>
      <c r="K1501" s="3">
        <v>6</v>
      </c>
      <c r="L1501" s="3">
        <v>0</v>
      </c>
      <c r="M1501" s="3" t="s">
        <v>345</v>
      </c>
      <c r="N1501" s="3">
        <v>670.18100000000004</v>
      </c>
      <c r="O1501">
        <v>0.08</v>
      </c>
      <c r="P1501">
        <v>2.1000000000000001E-2</v>
      </c>
    </row>
    <row r="1502" spans="1:16" x14ac:dyDescent="0.35">
      <c r="A1502" s="2">
        <v>1.2197</v>
      </c>
      <c r="B1502" s="2">
        <v>2</v>
      </c>
      <c r="C1502" s="2">
        <v>3</v>
      </c>
      <c r="D1502" s="2">
        <v>2</v>
      </c>
      <c r="E1502" s="2">
        <v>1</v>
      </c>
      <c r="F1502" s="2">
        <v>4</v>
      </c>
      <c r="G1502" s="2">
        <v>26</v>
      </c>
      <c r="H1502" s="2" t="s">
        <v>121</v>
      </c>
      <c r="I1502" s="2">
        <v>3</v>
      </c>
      <c r="J1502" s="6" t="s">
        <v>67</v>
      </c>
      <c r="K1502" s="2">
        <v>1</v>
      </c>
      <c r="L1502" s="2">
        <v>1</v>
      </c>
      <c r="M1502" s="3" t="s">
        <v>325</v>
      </c>
      <c r="N1502" s="2">
        <v>27.515000000000001</v>
      </c>
      <c r="O1502">
        <v>0.11</v>
      </c>
      <c r="P1502">
        <v>1.7999999999999999E-2</v>
      </c>
    </row>
    <row r="1503" spans="1:16" x14ac:dyDescent="0.35">
      <c r="A1503" s="2">
        <v>1.2197</v>
      </c>
      <c r="B1503" s="2">
        <v>2</v>
      </c>
      <c r="C1503" s="2">
        <v>3</v>
      </c>
      <c r="D1503" s="2">
        <v>2</v>
      </c>
      <c r="E1503" s="2">
        <v>1</v>
      </c>
      <c r="F1503" s="2">
        <v>4</v>
      </c>
      <c r="G1503" s="2">
        <v>26</v>
      </c>
      <c r="H1503" s="2" t="s">
        <v>121</v>
      </c>
      <c r="I1503" s="2">
        <v>3</v>
      </c>
      <c r="J1503" s="6" t="s">
        <v>67</v>
      </c>
      <c r="K1503" s="2">
        <v>2</v>
      </c>
      <c r="L1503" s="2">
        <v>1</v>
      </c>
      <c r="M1503" s="3" t="s">
        <v>280</v>
      </c>
      <c r="N1503" s="2">
        <v>27.515000000000001</v>
      </c>
      <c r="O1503">
        <v>0.13</v>
      </c>
      <c r="P1503">
        <v>0.01</v>
      </c>
    </row>
    <row r="1504" spans="1:16" x14ac:dyDescent="0.35">
      <c r="A1504" s="2">
        <v>1.2197</v>
      </c>
      <c r="B1504" s="2">
        <v>2</v>
      </c>
      <c r="C1504" s="2">
        <v>3</v>
      </c>
      <c r="D1504" s="2">
        <v>2</v>
      </c>
      <c r="E1504" s="2">
        <v>1</v>
      </c>
      <c r="F1504" s="2">
        <v>4</v>
      </c>
      <c r="G1504" s="2">
        <v>26</v>
      </c>
      <c r="H1504" s="2" t="s">
        <v>121</v>
      </c>
      <c r="I1504" s="2">
        <v>3</v>
      </c>
      <c r="J1504" s="6" t="s">
        <v>67</v>
      </c>
      <c r="K1504" s="2">
        <v>3</v>
      </c>
      <c r="L1504" s="2">
        <v>1</v>
      </c>
      <c r="M1504" s="3" t="s">
        <v>280</v>
      </c>
      <c r="N1504" s="2">
        <v>7.7949999999999999</v>
      </c>
      <c r="O1504">
        <v>0.13</v>
      </c>
      <c r="P1504">
        <v>0.01</v>
      </c>
    </row>
    <row r="1505" spans="1:16" x14ac:dyDescent="0.35">
      <c r="A1505" s="2">
        <v>1.2197</v>
      </c>
      <c r="B1505" s="2">
        <v>2</v>
      </c>
      <c r="C1505" s="2">
        <v>3</v>
      </c>
      <c r="D1505" s="2">
        <v>2</v>
      </c>
      <c r="E1505" s="2">
        <v>1</v>
      </c>
      <c r="F1505" s="2">
        <v>4</v>
      </c>
      <c r="G1505" s="2">
        <v>26</v>
      </c>
      <c r="H1505" s="2" t="s">
        <v>121</v>
      </c>
      <c r="I1505" s="2">
        <v>3</v>
      </c>
      <c r="J1505" s="6" t="s">
        <v>67</v>
      </c>
      <c r="K1505" s="2">
        <v>4</v>
      </c>
      <c r="L1505" s="2">
        <v>1</v>
      </c>
      <c r="M1505" s="3" t="s">
        <v>280</v>
      </c>
      <c r="N1505" s="2">
        <v>7.7949999999999999</v>
      </c>
      <c r="O1505">
        <v>0.13</v>
      </c>
      <c r="P1505">
        <v>0.01</v>
      </c>
    </row>
    <row r="1506" spans="1:16" x14ac:dyDescent="0.35">
      <c r="A1506" s="2">
        <v>1.2197</v>
      </c>
      <c r="B1506" s="2">
        <v>2</v>
      </c>
      <c r="C1506" s="2">
        <v>3</v>
      </c>
      <c r="D1506" s="2">
        <v>2</v>
      </c>
      <c r="E1506" s="2">
        <v>1</v>
      </c>
      <c r="F1506" s="2">
        <v>4</v>
      </c>
      <c r="G1506" s="2">
        <v>26</v>
      </c>
      <c r="H1506" s="2" t="s">
        <v>121</v>
      </c>
      <c r="I1506" s="2">
        <v>3</v>
      </c>
      <c r="J1506" s="6" t="s">
        <v>67</v>
      </c>
      <c r="K1506" s="2">
        <v>5</v>
      </c>
      <c r="L1506" s="2">
        <v>1</v>
      </c>
      <c r="M1506" s="3" t="s">
        <v>279</v>
      </c>
      <c r="N1506" s="2">
        <v>13.359</v>
      </c>
      <c r="O1506">
        <v>0.112</v>
      </c>
      <c r="P1506">
        <v>2E-3</v>
      </c>
    </row>
    <row r="1507" spans="1:16" x14ac:dyDescent="0.35">
      <c r="A1507" s="2">
        <v>1.2197</v>
      </c>
      <c r="B1507" s="2">
        <v>2</v>
      </c>
      <c r="C1507" s="2">
        <v>3</v>
      </c>
      <c r="D1507" s="2">
        <v>2</v>
      </c>
      <c r="E1507" s="2">
        <v>1</v>
      </c>
      <c r="F1507" s="2">
        <v>4</v>
      </c>
      <c r="G1507" s="2">
        <v>26</v>
      </c>
      <c r="H1507" s="2" t="s">
        <v>121</v>
      </c>
      <c r="I1507" s="2">
        <v>3</v>
      </c>
      <c r="J1507" s="6" t="s">
        <v>67</v>
      </c>
      <c r="K1507" s="2">
        <v>6</v>
      </c>
      <c r="L1507" s="2">
        <v>1</v>
      </c>
      <c r="M1507" s="3" t="s">
        <v>279</v>
      </c>
      <c r="N1507" s="2">
        <v>13.359</v>
      </c>
      <c r="O1507">
        <v>0.112</v>
      </c>
      <c r="P1507">
        <v>2E-3</v>
      </c>
    </row>
    <row r="1508" spans="1:16" x14ac:dyDescent="0.35">
      <c r="A1508" s="2">
        <v>1.2197</v>
      </c>
      <c r="B1508" s="2">
        <v>2</v>
      </c>
      <c r="C1508" s="2">
        <v>3</v>
      </c>
      <c r="D1508" s="2">
        <v>2</v>
      </c>
      <c r="E1508" s="2">
        <v>1</v>
      </c>
      <c r="F1508" s="2">
        <v>4</v>
      </c>
      <c r="G1508" s="2">
        <v>26</v>
      </c>
      <c r="H1508" s="3" t="s">
        <v>122</v>
      </c>
      <c r="I1508" s="3">
        <v>4</v>
      </c>
      <c r="J1508" s="7" t="s">
        <v>230</v>
      </c>
      <c r="K1508" s="3">
        <v>1</v>
      </c>
      <c r="L1508" s="3">
        <v>1</v>
      </c>
      <c r="M1508" s="3" t="s">
        <v>335</v>
      </c>
      <c r="N1508" s="3">
        <v>81.981999999999999</v>
      </c>
      <c r="O1508">
        <v>0.17</v>
      </c>
      <c r="P1508">
        <v>2.3E-2</v>
      </c>
    </row>
    <row r="1509" spans="1:16" x14ac:dyDescent="0.35">
      <c r="A1509" s="2">
        <v>1.2197</v>
      </c>
      <c r="B1509" s="2">
        <v>2</v>
      </c>
      <c r="C1509" s="2">
        <v>3</v>
      </c>
      <c r="D1509" s="2">
        <v>2</v>
      </c>
      <c r="E1509" s="2">
        <v>1</v>
      </c>
      <c r="F1509" s="2">
        <v>4</v>
      </c>
      <c r="G1509" s="2">
        <v>26</v>
      </c>
      <c r="H1509" s="3" t="s">
        <v>122</v>
      </c>
      <c r="I1509" s="3">
        <v>4</v>
      </c>
      <c r="J1509" s="7" t="s">
        <v>230</v>
      </c>
      <c r="K1509" s="3">
        <v>2</v>
      </c>
      <c r="L1509" s="3">
        <v>1</v>
      </c>
      <c r="M1509" s="3" t="s">
        <v>358</v>
      </c>
      <c r="N1509" s="3">
        <v>81.981999999999999</v>
      </c>
      <c r="O1509">
        <v>0.02</v>
      </c>
      <c r="P1509">
        <v>3.1E-2</v>
      </c>
    </row>
    <row r="1510" spans="1:16" x14ac:dyDescent="0.35">
      <c r="A1510" s="2">
        <v>1.2197</v>
      </c>
      <c r="B1510" s="2">
        <v>2</v>
      </c>
      <c r="C1510" s="2">
        <v>3</v>
      </c>
      <c r="D1510" s="2">
        <v>2</v>
      </c>
      <c r="E1510" s="2">
        <v>1</v>
      </c>
      <c r="F1510" s="2">
        <v>4</v>
      </c>
      <c r="G1510" s="2">
        <v>26</v>
      </c>
      <c r="H1510" s="3" t="s">
        <v>122</v>
      </c>
      <c r="I1510" s="3">
        <v>4</v>
      </c>
      <c r="J1510" s="7" t="s">
        <v>230</v>
      </c>
      <c r="K1510" s="3">
        <v>3</v>
      </c>
      <c r="L1510" s="3">
        <v>1</v>
      </c>
      <c r="M1510" s="3" t="s">
        <v>284</v>
      </c>
      <c r="N1510" s="3">
        <v>143.37100000000001</v>
      </c>
      <c r="O1510">
        <v>0.11799999999999999</v>
      </c>
      <c r="P1510">
        <v>2E-3</v>
      </c>
    </row>
    <row r="1511" spans="1:16" x14ac:dyDescent="0.35">
      <c r="A1511" s="2">
        <v>1.2197</v>
      </c>
      <c r="B1511" s="2">
        <v>2</v>
      </c>
      <c r="C1511" s="2">
        <v>3</v>
      </c>
      <c r="D1511" s="2">
        <v>2</v>
      </c>
      <c r="E1511" s="2">
        <v>1</v>
      </c>
      <c r="F1511" s="2">
        <v>4</v>
      </c>
      <c r="G1511" s="2">
        <v>26</v>
      </c>
      <c r="H1511" s="3" t="s">
        <v>122</v>
      </c>
      <c r="I1511" s="3">
        <v>4</v>
      </c>
      <c r="J1511" s="7" t="s">
        <v>230</v>
      </c>
      <c r="K1511" s="3">
        <v>4</v>
      </c>
      <c r="L1511" s="3">
        <v>1</v>
      </c>
      <c r="M1511" s="3" t="s">
        <v>326</v>
      </c>
      <c r="N1511" s="3">
        <v>126.173</v>
      </c>
      <c r="O1511">
        <v>0.61499999999999999</v>
      </c>
      <c r="P1511">
        <v>4.0000000000000001E-3</v>
      </c>
    </row>
    <row r="1512" spans="1:16" x14ac:dyDescent="0.35">
      <c r="A1512" s="2">
        <v>1.2197</v>
      </c>
      <c r="B1512" s="2">
        <v>2</v>
      </c>
      <c r="C1512" s="2">
        <v>3</v>
      </c>
      <c r="D1512" s="2">
        <v>2</v>
      </c>
      <c r="E1512" s="2">
        <v>1</v>
      </c>
      <c r="F1512" s="2">
        <v>4</v>
      </c>
      <c r="G1512" s="2">
        <v>26</v>
      </c>
      <c r="H1512" s="3" t="s">
        <v>122</v>
      </c>
      <c r="I1512" s="3">
        <v>4</v>
      </c>
      <c r="J1512" s="7" t="s">
        <v>230</v>
      </c>
      <c r="K1512" s="3">
        <v>5</v>
      </c>
      <c r="L1512" s="3">
        <v>1</v>
      </c>
      <c r="M1512" s="3" t="s">
        <v>285</v>
      </c>
      <c r="N1512" s="3">
        <v>126.173</v>
      </c>
      <c r="O1512">
        <v>0.88200000000000001</v>
      </c>
      <c r="P1512">
        <v>8.9999999999999993E-3</v>
      </c>
    </row>
    <row r="1513" spans="1:16" x14ac:dyDescent="0.35">
      <c r="A1513" s="2">
        <v>1.2197</v>
      </c>
      <c r="B1513" s="2">
        <v>2</v>
      </c>
      <c r="C1513" s="2">
        <v>3</v>
      </c>
      <c r="D1513" s="2">
        <v>2</v>
      </c>
      <c r="E1513" s="2">
        <v>1</v>
      </c>
      <c r="F1513" s="2">
        <v>4</v>
      </c>
      <c r="G1513" s="2">
        <v>26</v>
      </c>
      <c r="H1513" s="3" t="s">
        <v>122</v>
      </c>
      <c r="I1513" s="3">
        <v>4</v>
      </c>
      <c r="J1513" s="7" t="s">
        <v>230</v>
      </c>
      <c r="K1513" s="3">
        <v>6</v>
      </c>
      <c r="L1513" s="3">
        <v>0</v>
      </c>
      <c r="M1513" s="3" t="s">
        <v>279</v>
      </c>
      <c r="N1513" s="3">
        <v>257.49200000000002</v>
      </c>
      <c r="O1513">
        <v>0.112</v>
      </c>
      <c r="P1513">
        <v>2E-3</v>
      </c>
    </row>
    <row r="1514" spans="1:16" x14ac:dyDescent="0.35">
      <c r="A1514" s="2">
        <v>1.2197</v>
      </c>
      <c r="B1514" s="2">
        <v>2</v>
      </c>
      <c r="C1514" s="2">
        <v>3</v>
      </c>
      <c r="D1514" s="2">
        <v>2</v>
      </c>
      <c r="E1514" s="2">
        <v>1</v>
      </c>
      <c r="F1514" s="2">
        <v>4</v>
      </c>
      <c r="G1514" s="2">
        <v>26</v>
      </c>
      <c r="H1514" s="2" t="s">
        <v>123</v>
      </c>
      <c r="I1514" s="2">
        <v>5</v>
      </c>
      <c r="J1514" s="6" t="s">
        <v>68</v>
      </c>
      <c r="K1514" s="2">
        <v>1</v>
      </c>
      <c r="L1514" s="2">
        <v>1</v>
      </c>
      <c r="M1514" s="3" t="s">
        <v>299</v>
      </c>
      <c r="N1514" s="2">
        <v>128.559</v>
      </c>
      <c r="O1514">
        <v>7.0000000000000007E-2</v>
      </c>
      <c r="P1514">
        <v>2.8000000000000001E-2</v>
      </c>
    </row>
    <row r="1515" spans="1:16" x14ac:dyDescent="0.35">
      <c r="A1515" s="2">
        <v>1.2197</v>
      </c>
      <c r="B1515" s="2">
        <v>2</v>
      </c>
      <c r="C1515" s="2">
        <v>3</v>
      </c>
      <c r="D1515" s="2">
        <v>2</v>
      </c>
      <c r="E1515" s="2">
        <v>1</v>
      </c>
      <c r="F1515" s="2">
        <v>4</v>
      </c>
      <c r="G1515" s="2">
        <v>26</v>
      </c>
      <c r="H1515" s="2" t="s">
        <v>123</v>
      </c>
      <c r="I1515" s="2">
        <v>5</v>
      </c>
      <c r="J1515" s="6" t="s">
        <v>68</v>
      </c>
      <c r="K1515" s="2">
        <v>2</v>
      </c>
      <c r="L1515" s="2">
        <v>1</v>
      </c>
      <c r="M1515" s="3" t="s">
        <v>316</v>
      </c>
      <c r="N1515" s="2">
        <v>128.559</v>
      </c>
      <c r="O1515">
        <v>0.46</v>
      </c>
      <c r="P1515">
        <v>4.2999999999999997E-2</v>
      </c>
    </row>
    <row r="1516" spans="1:16" x14ac:dyDescent="0.35">
      <c r="A1516" s="2">
        <v>1.2197</v>
      </c>
      <c r="B1516" s="2">
        <v>2</v>
      </c>
      <c r="C1516" s="2">
        <v>3</v>
      </c>
      <c r="D1516" s="2">
        <v>2</v>
      </c>
      <c r="E1516" s="2">
        <v>1</v>
      </c>
      <c r="F1516" s="2">
        <v>4</v>
      </c>
      <c r="G1516" s="2">
        <v>26</v>
      </c>
      <c r="H1516" s="2" t="s">
        <v>123</v>
      </c>
      <c r="I1516" s="2">
        <v>5</v>
      </c>
      <c r="J1516" s="6" t="s">
        <v>68</v>
      </c>
      <c r="K1516" s="2">
        <v>3</v>
      </c>
      <c r="L1516" s="2">
        <v>0</v>
      </c>
      <c r="M1516" s="3" t="s">
        <v>304</v>
      </c>
      <c r="N1516" s="2">
        <v>206.096</v>
      </c>
      <c r="O1516">
        <v>0.98</v>
      </c>
      <c r="P1516">
        <v>6.0000000000000001E-3</v>
      </c>
    </row>
    <row r="1517" spans="1:16" x14ac:dyDescent="0.35">
      <c r="A1517" s="2">
        <v>1.2197</v>
      </c>
      <c r="B1517" s="2">
        <v>2</v>
      </c>
      <c r="C1517" s="2">
        <v>3</v>
      </c>
      <c r="D1517" s="2">
        <v>2</v>
      </c>
      <c r="E1517" s="2">
        <v>1</v>
      </c>
      <c r="F1517" s="2">
        <v>4</v>
      </c>
      <c r="G1517" s="2">
        <v>26</v>
      </c>
      <c r="H1517" s="2" t="s">
        <v>123</v>
      </c>
      <c r="I1517" s="2">
        <v>5</v>
      </c>
      <c r="J1517" s="6" t="s">
        <v>68</v>
      </c>
      <c r="K1517" s="2">
        <v>4</v>
      </c>
      <c r="L1517" s="2">
        <v>0</v>
      </c>
      <c r="M1517" s="3" t="s">
        <v>290</v>
      </c>
      <c r="N1517" s="2">
        <v>226.52500000000001</v>
      </c>
      <c r="O1517">
        <v>0.19</v>
      </c>
      <c r="P1517">
        <v>8.9999999999999993E-3</v>
      </c>
    </row>
    <row r="1518" spans="1:16" x14ac:dyDescent="0.35">
      <c r="A1518" s="2">
        <v>1.2197</v>
      </c>
      <c r="B1518" s="2">
        <v>2</v>
      </c>
      <c r="C1518" s="2">
        <v>3</v>
      </c>
      <c r="D1518" s="2">
        <v>2</v>
      </c>
      <c r="E1518" s="2">
        <v>1</v>
      </c>
      <c r="F1518" s="2">
        <v>4</v>
      </c>
      <c r="G1518" s="2">
        <v>26</v>
      </c>
      <c r="H1518" s="2" t="s">
        <v>123</v>
      </c>
      <c r="I1518" s="2">
        <v>5</v>
      </c>
      <c r="J1518" s="6" t="s">
        <v>68</v>
      </c>
      <c r="K1518" s="2">
        <v>5</v>
      </c>
      <c r="L1518" s="2">
        <v>1</v>
      </c>
      <c r="M1518" s="3" t="s">
        <v>274</v>
      </c>
      <c r="N1518" s="2">
        <v>29.364999999999998</v>
      </c>
      <c r="O1518">
        <v>0.13</v>
      </c>
      <c r="P1518">
        <v>5.4000000000000003E-3</v>
      </c>
    </row>
    <row r="1519" spans="1:16" x14ac:dyDescent="0.35">
      <c r="A1519" s="2">
        <v>1.2197</v>
      </c>
      <c r="B1519" s="2">
        <v>2</v>
      </c>
      <c r="C1519" s="2">
        <v>3</v>
      </c>
      <c r="D1519" s="2">
        <v>2</v>
      </c>
      <c r="E1519" s="2">
        <v>1</v>
      </c>
      <c r="F1519" s="2">
        <v>4</v>
      </c>
      <c r="G1519" s="2">
        <v>26</v>
      </c>
      <c r="H1519" s="2" t="s">
        <v>123</v>
      </c>
      <c r="I1519" s="2">
        <v>5</v>
      </c>
      <c r="J1519" s="6" t="s">
        <v>68</v>
      </c>
      <c r="K1519" s="2">
        <v>6</v>
      </c>
      <c r="L1519" s="2">
        <v>1</v>
      </c>
      <c r="M1519" s="3" t="s">
        <v>279</v>
      </c>
      <c r="N1519" s="2">
        <v>29.364999999999998</v>
      </c>
      <c r="O1519">
        <v>0.112</v>
      </c>
      <c r="P1519">
        <v>2E-3</v>
      </c>
    </row>
    <row r="1520" spans="1:16" x14ac:dyDescent="0.35">
      <c r="A1520" s="2">
        <v>1.2197</v>
      </c>
      <c r="B1520" s="2">
        <v>2</v>
      </c>
      <c r="C1520" s="2">
        <v>3</v>
      </c>
      <c r="D1520" s="2">
        <v>2</v>
      </c>
      <c r="E1520" s="2">
        <v>1</v>
      </c>
      <c r="F1520" s="2">
        <v>4</v>
      </c>
      <c r="G1520" s="2">
        <v>26</v>
      </c>
      <c r="H1520" s="3" t="s">
        <v>124</v>
      </c>
      <c r="I1520" s="3">
        <v>6</v>
      </c>
      <c r="J1520" s="7" t="s">
        <v>231</v>
      </c>
      <c r="K1520" s="3">
        <v>1</v>
      </c>
      <c r="L1520" s="3">
        <v>1</v>
      </c>
      <c r="M1520" s="3" t="s">
        <v>338</v>
      </c>
      <c r="N1520" s="3">
        <v>81.021000000000001</v>
      </c>
      <c r="O1520">
        <v>0.08</v>
      </c>
      <c r="P1520">
        <v>3.5000000000000003E-2</v>
      </c>
    </row>
    <row r="1521" spans="1:16" x14ac:dyDescent="0.35">
      <c r="A1521" s="2">
        <v>1.2197</v>
      </c>
      <c r="B1521" s="2">
        <v>2</v>
      </c>
      <c r="C1521" s="2">
        <v>3</v>
      </c>
      <c r="D1521" s="2">
        <v>2</v>
      </c>
      <c r="E1521" s="2">
        <v>1</v>
      </c>
      <c r="F1521" s="2">
        <v>4</v>
      </c>
      <c r="G1521" s="2">
        <v>26</v>
      </c>
      <c r="H1521" s="3" t="s">
        <v>124</v>
      </c>
      <c r="I1521" s="3">
        <v>6</v>
      </c>
      <c r="J1521" s="7" t="s">
        <v>231</v>
      </c>
      <c r="K1521" s="3">
        <v>2</v>
      </c>
      <c r="L1521" s="3">
        <v>1</v>
      </c>
      <c r="M1521" s="3" t="s">
        <v>343</v>
      </c>
      <c r="N1521" s="3">
        <v>81.021000000000001</v>
      </c>
      <c r="O1521">
        <v>0.04</v>
      </c>
      <c r="P1521">
        <v>3.3000000000000002E-2</v>
      </c>
    </row>
    <row r="1522" spans="1:16" x14ac:dyDescent="0.35">
      <c r="A1522" s="2">
        <v>1.2197</v>
      </c>
      <c r="B1522" s="2">
        <v>2</v>
      </c>
      <c r="C1522" s="2">
        <v>3</v>
      </c>
      <c r="D1522" s="2">
        <v>2</v>
      </c>
      <c r="E1522" s="2">
        <v>1</v>
      </c>
      <c r="F1522" s="2">
        <v>4</v>
      </c>
      <c r="G1522" s="2">
        <v>26</v>
      </c>
      <c r="H1522" s="3" t="s">
        <v>124</v>
      </c>
      <c r="I1522" s="3">
        <v>6</v>
      </c>
      <c r="J1522" s="7" t="s">
        <v>231</v>
      </c>
      <c r="K1522" s="3">
        <v>3</v>
      </c>
      <c r="L1522" s="3">
        <v>1</v>
      </c>
      <c r="M1522" s="3" t="s">
        <v>341</v>
      </c>
      <c r="N1522" s="3">
        <v>35.481000000000002</v>
      </c>
      <c r="O1522">
        <v>0.98</v>
      </c>
      <c r="P1522">
        <v>2.4E-2</v>
      </c>
    </row>
    <row r="1523" spans="1:16" x14ac:dyDescent="0.35">
      <c r="A1523" s="2">
        <v>1.2197</v>
      </c>
      <c r="B1523" s="2">
        <v>2</v>
      </c>
      <c r="C1523" s="2">
        <v>3</v>
      </c>
      <c r="D1523" s="2">
        <v>2</v>
      </c>
      <c r="E1523" s="2">
        <v>1</v>
      </c>
      <c r="F1523" s="2">
        <v>4</v>
      </c>
      <c r="G1523" s="2">
        <v>26</v>
      </c>
      <c r="H1523" s="3" t="s">
        <v>124</v>
      </c>
      <c r="I1523" s="3">
        <v>6</v>
      </c>
      <c r="J1523" s="7" t="s">
        <v>231</v>
      </c>
      <c r="K1523" s="3">
        <v>4</v>
      </c>
      <c r="L1523" s="3">
        <v>1</v>
      </c>
      <c r="M1523" s="3" t="s">
        <v>304</v>
      </c>
      <c r="N1523" s="3">
        <v>35.481000000000002</v>
      </c>
      <c r="O1523">
        <v>0.98</v>
      </c>
      <c r="P1523">
        <v>6.0000000000000001E-3</v>
      </c>
    </row>
    <row r="1524" spans="1:16" x14ac:dyDescent="0.35">
      <c r="A1524" s="2">
        <v>1.2197</v>
      </c>
      <c r="B1524" s="2">
        <v>2</v>
      </c>
      <c r="C1524" s="2">
        <v>3</v>
      </c>
      <c r="D1524" s="2">
        <v>2</v>
      </c>
      <c r="E1524" s="2">
        <v>1</v>
      </c>
      <c r="F1524" s="2">
        <v>4</v>
      </c>
      <c r="G1524" s="2">
        <v>26</v>
      </c>
      <c r="H1524" s="3" t="s">
        <v>124</v>
      </c>
      <c r="I1524" s="3">
        <v>6</v>
      </c>
      <c r="J1524" s="7" t="s">
        <v>231</v>
      </c>
      <c r="K1524" s="3">
        <v>5</v>
      </c>
      <c r="L1524" s="3">
        <v>1</v>
      </c>
      <c r="M1524" s="3" t="s">
        <v>319</v>
      </c>
      <c r="N1524" s="3">
        <v>78.707999999999998</v>
      </c>
      <c r="O1524">
        <v>0.11799999999999999</v>
      </c>
      <c r="P1524">
        <v>8.9999999999999993E-3</v>
      </c>
    </row>
    <row r="1525" spans="1:16" x14ac:dyDescent="0.35">
      <c r="A1525" s="2">
        <v>1.2197</v>
      </c>
      <c r="B1525" s="2">
        <v>2</v>
      </c>
      <c r="C1525" s="2">
        <v>3</v>
      </c>
      <c r="D1525" s="2">
        <v>2</v>
      </c>
      <c r="E1525" s="2">
        <v>1</v>
      </c>
      <c r="F1525" s="2">
        <v>4</v>
      </c>
      <c r="G1525" s="2">
        <v>26</v>
      </c>
      <c r="H1525" s="3" t="s">
        <v>124</v>
      </c>
      <c r="I1525" s="3">
        <v>6</v>
      </c>
      <c r="J1525" s="7" t="s">
        <v>231</v>
      </c>
      <c r="K1525" s="3">
        <v>6</v>
      </c>
      <c r="L1525" s="3">
        <v>1</v>
      </c>
      <c r="M1525" s="3" t="s">
        <v>285</v>
      </c>
      <c r="N1525" s="3">
        <v>78.707999999999998</v>
      </c>
      <c r="O1525">
        <v>0.88200000000000001</v>
      </c>
      <c r="P1525">
        <v>8.9999999999999993E-3</v>
      </c>
    </row>
    <row r="1526" spans="1:16" x14ac:dyDescent="0.35">
      <c r="A1526" s="2">
        <v>1.2197</v>
      </c>
      <c r="B1526" s="2">
        <v>2</v>
      </c>
      <c r="C1526" s="2">
        <v>3</v>
      </c>
      <c r="D1526" s="2">
        <v>2</v>
      </c>
      <c r="E1526" s="2">
        <v>1</v>
      </c>
      <c r="F1526" s="2">
        <v>4</v>
      </c>
      <c r="G1526" s="2">
        <v>26</v>
      </c>
      <c r="H1526" s="2" t="s">
        <v>125</v>
      </c>
      <c r="I1526" s="2">
        <v>7</v>
      </c>
      <c r="J1526" s="6" t="s">
        <v>232</v>
      </c>
      <c r="K1526" s="2">
        <v>1</v>
      </c>
      <c r="L1526" s="2">
        <v>0</v>
      </c>
      <c r="M1526" s="3" t="s">
        <v>338</v>
      </c>
      <c r="N1526" s="2">
        <v>927.39200000000005</v>
      </c>
      <c r="O1526">
        <v>0.08</v>
      </c>
      <c r="P1526">
        <v>3.5000000000000003E-2</v>
      </c>
    </row>
    <row r="1527" spans="1:16" x14ac:dyDescent="0.35">
      <c r="A1527" s="2">
        <v>1.2197</v>
      </c>
      <c r="B1527" s="2">
        <v>2</v>
      </c>
      <c r="C1527" s="2">
        <v>3</v>
      </c>
      <c r="D1527" s="2">
        <v>2</v>
      </c>
      <c r="E1527" s="2">
        <v>1</v>
      </c>
      <c r="F1527" s="2">
        <v>4</v>
      </c>
      <c r="G1527" s="2">
        <v>26</v>
      </c>
      <c r="H1527" s="2" t="s">
        <v>125</v>
      </c>
      <c r="I1527" s="2">
        <v>7</v>
      </c>
      <c r="J1527" s="6" t="s">
        <v>232</v>
      </c>
      <c r="K1527" s="2">
        <v>2</v>
      </c>
      <c r="L1527" s="2">
        <v>0</v>
      </c>
      <c r="M1527" s="3" t="s">
        <v>275</v>
      </c>
      <c r="N1527" s="2">
        <v>394.505</v>
      </c>
      <c r="O1527">
        <v>6.5000000000000002E-2</v>
      </c>
      <c r="P1527">
        <v>1.1000000000000001E-3</v>
      </c>
    </row>
    <row r="1528" spans="1:16" x14ac:dyDescent="0.35">
      <c r="A1528" s="2">
        <v>1.2197</v>
      </c>
      <c r="B1528" s="2">
        <v>2</v>
      </c>
      <c r="C1528" s="2">
        <v>3</v>
      </c>
      <c r="D1528" s="2">
        <v>2</v>
      </c>
      <c r="E1528" s="2">
        <v>1</v>
      </c>
      <c r="F1528" s="2">
        <v>4</v>
      </c>
      <c r="G1528" s="2">
        <v>26</v>
      </c>
      <c r="H1528" s="2" t="s">
        <v>125</v>
      </c>
      <c r="I1528" s="2">
        <v>7</v>
      </c>
      <c r="J1528" s="6" t="s">
        <v>232</v>
      </c>
      <c r="K1528" s="2">
        <v>3</v>
      </c>
      <c r="L1528" s="2">
        <v>1</v>
      </c>
      <c r="M1528" s="3" t="s">
        <v>285</v>
      </c>
      <c r="N1528" s="2">
        <v>46.942</v>
      </c>
      <c r="O1528">
        <v>0.88200000000000001</v>
      </c>
      <c r="P1528">
        <v>8.9999999999999993E-3</v>
      </c>
    </row>
    <row r="1529" spans="1:16" x14ac:dyDescent="0.35">
      <c r="A1529" s="2">
        <v>1.2197</v>
      </c>
      <c r="B1529" s="2">
        <v>2</v>
      </c>
      <c r="C1529" s="2">
        <v>3</v>
      </c>
      <c r="D1529" s="2">
        <v>2</v>
      </c>
      <c r="E1529" s="2">
        <v>1</v>
      </c>
      <c r="F1529" s="2">
        <v>4</v>
      </c>
      <c r="G1529" s="2">
        <v>26</v>
      </c>
      <c r="H1529" s="2" t="s">
        <v>125</v>
      </c>
      <c r="I1529" s="2">
        <v>7</v>
      </c>
      <c r="J1529" s="6" t="s">
        <v>232</v>
      </c>
      <c r="K1529" s="2">
        <v>4</v>
      </c>
      <c r="L1529" s="2">
        <v>1</v>
      </c>
      <c r="M1529" s="3" t="s">
        <v>285</v>
      </c>
      <c r="N1529" s="2">
        <v>33.688000000000002</v>
      </c>
      <c r="O1529">
        <v>0.88200000000000001</v>
      </c>
      <c r="P1529">
        <v>8.9999999999999993E-3</v>
      </c>
    </row>
    <row r="1530" spans="1:16" x14ac:dyDescent="0.35">
      <c r="A1530" s="2">
        <v>1.2197</v>
      </c>
      <c r="B1530" s="2">
        <v>2</v>
      </c>
      <c r="C1530" s="2">
        <v>3</v>
      </c>
      <c r="D1530" s="2">
        <v>2</v>
      </c>
      <c r="E1530" s="2">
        <v>1</v>
      </c>
      <c r="F1530" s="2">
        <v>4</v>
      </c>
      <c r="G1530" s="2">
        <v>26</v>
      </c>
      <c r="H1530" s="2" t="s">
        <v>125</v>
      </c>
      <c r="I1530" s="2">
        <v>7</v>
      </c>
      <c r="J1530" s="6" t="s">
        <v>232</v>
      </c>
      <c r="K1530" s="2">
        <v>5</v>
      </c>
      <c r="L1530" s="2">
        <v>1</v>
      </c>
      <c r="M1530" s="3" t="s">
        <v>319</v>
      </c>
      <c r="N1530" s="2">
        <v>33.688000000000002</v>
      </c>
      <c r="O1530">
        <v>0.11799999999999999</v>
      </c>
      <c r="P1530">
        <v>8.9999999999999993E-3</v>
      </c>
    </row>
    <row r="1531" spans="1:16" x14ac:dyDescent="0.35">
      <c r="A1531" s="2">
        <v>1.2197</v>
      </c>
      <c r="B1531" s="2">
        <v>2</v>
      </c>
      <c r="C1531" s="2">
        <v>3</v>
      </c>
      <c r="D1531" s="2">
        <v>2</v>
      </c>
      <c r="E1531" s="2">
        <v>1</v>
      </c>
      <c r="F1531" s="2">
        <v>4</v>
      </c>
      <c r="G1531" s="2">
        <v>26</v>
      </c>
      <c r="H1531" s="2" t="s">
        <v>125</v>
      </c>
      <c r="I1531" s="2">
        <v>7</v>
      </c>
      <c r="J1531" s="6" t="s">
        <v>232</v>
      </c>
      <c r="K1531" s="2">
        <v>6</v>
      </c>
      <c r="L1531" s="2">
        <v>1</v>
      </c>
      <c r="M1531" s="3" t="s">
        <v>296</v>
      </c>
      <c r="N1531" s="2">
        <v>71.287999999999997</v>
      </c>
      <c r="O1531">
        <v>0.09</v>
      </c>
      <c r="P1531">
        <v>5.7000000000000002E-3</v>
      </c>
    </row>
    <row r="1532" spans="1:16" x14ac:dyDescent="0.35">
      <c r="A1532" s="2">
        <v>1.2197</v>
      </c>
      <c r="B1532" s="2">
        <v>2</v>
      </c>
      <c r="C1532" s="2">
        <v>3</v>
      </c>
      <c r="D1532" s="2">
        <v>2</v>
      </c>
      <c r="E1532" s="2">
        <v>1</v>
      </c>
      <c r="F1532" s="2">
        <v>4</v>
      </c>
      <c r="G1532" s="2">
        <v>26</v>
      </c>
      <c r="H1532" s="3" t="s">
        <v>126</v>
      </c>
      <c r="I1532" s="3">
        <v>8</v>
      </c>
      <c r="J1532" s="7" t="s">
        <v>233</v>
      </c>
      <c r="K1532" s="3">
        <v>1</v>
      </c>
      <c r="L1532" s="3">
        <v>0</v>
      </c>
      <c r="M1532" s="3" t="s">
        <v>299</v>
      </c>
      <c r="N1532" s="3">
        <v>249.81899999999999</v>
      </c>
      <c r="O1532">
        <v>7.0000000000000007E-2</v>
      </c>
      <c r="P1532">
        <v>2.8000000000000001E-2</v>
      </c>
    </row>
    <row r="1533" spans="1:16" x14ac:dyDescent="0.35">
      <c r="A1533" s="2">
        <v>1.2197</v>
      </c>
      <c r="B1533" s="2">
        <v>2</v>
      </c>
      <c r="C1533" s="2">
        <v>3</v>
      </c>
      <c r="D1533" s="2">
        <v>2</v>
      </c>
      <c r="E1533" s="2">
        <v>1</v>
      </c>
      <c r="F1533" s="2">
        <v>4</v>
      </c>
      <c r="G1533" s="2">
        <v>26</v>
      </c>
      <c r="H1533" s="3" t="s">
        <v>126</v>
      </c>
      <c r="I1533" s="3">
        <v>8</v>
      </c>
      <c r="J1533" s="7" t="s">
        <v>233</v>
      </c>
      <c r="K1533" s="3">
        <v>2</v>
      </c>
      <c r="L1533" s="3">
        <v>0</v>
      </c>
      <c r="M1533" s="3" t="s">
        <v>341</v>
      </c>
      <c r="N1533" s="3">
        <v>249.81899999999999</v>
      </c>
      <c r="O1533">
        <v>0.98</v>
      </c>
      <c r="P1533">
        <v>2.4E-2</v>
      </c>
    </row>
    <row r="1534" spans="1:16" x14ac:dyDescent="0.35">
      <c r="A1534" s="2">
        <v>1.2197</v>
      </c>
      <c r="B1534" s="2">
        <v>2</v>
      </c>
      <c r="C1534" s="2">
        <v>3</v>
      </c>
      <c r="D1534" s="2">
        <v>2</v>
      </c>
      <c r="E1534" s="2">
        <v>1</v>
      </c>
      <c r="F1534" s="2">
        <v>4</v>
      </c>
      <c r="G1534" s="2">
        <v>26</v>
      </c>
      <c r="H1534" s="3" t="s">
        <v>126</v>
      </c>
      <c r="I1534" s="3">
        <v>8</v>
      </c>
      <c r="J1534" s="7" t="s">
        <v>233</v>
      </c>
      <c r="K1534" s="3">
        <v>3</v>
      </c>
      <c r="L1534" s="3">
        <v>1</v>
      </c>
      <c r="M1534" s="3" t="s">
        <v>274</v>
      </c>
      <c r="N1534" s="3">
        <v>15.545999999999999</v>
      </c>
      <c r="O1534">
        <v>0.13</v>
      </c>
      <c r="P1534">
        <v>5.4000000000000003E-3</v>
      </c>
    </row>
    <row r="1535" spans="1:16" x14ac:dyDescent="0.35">
      <c r="A1535" s="2">
        <v>1.2197</v>
      </c>
      <c r="B1535" s="2">
        <v>2</v>
      </c>
      <c r="C1535" s="2">
        <v>3</v>
      </c>
      <c r="D1535" s="2">
        <v>2</v>
      </c>
      <c r="E1535" s="2">
        <v>1</v>
      </c>
      <c r="F1535" s="2">
        <v>4</v>
      </c>
      <c r="G1535" s="2">
        <v>26</v>
      </c>
      <c r="H1535" s="3" t="s">
        <v>126</v>
      </c>
      <c r="I1535" s="3">
        <v>8</v>
      </c>
      <c r="J1535" s="7" t="s">
        <v>233</v>
      </c>
      <c r="K1535" s="3">
        <v>4</v>
      </c>
      <c r="L1535" s="3">
        <v>1</v>
      </c>
      <c r="M1535" s="3" t="s">
        <v>274</v>
      </c>
      <c r="N1535" s="3">
        <v>15.545999999999999</v>
      </c>
      <c r="O1535">
        <v>0.13</v>
      </c>
      <c r="P1535">
        <v>5.4000000000000003E-3</v>
      </c>
    </row>
    <row r="1536" spans="1:16" x14ac:dyDescent="0.35">
      <c r="A1536" s="2">
        <v>1.2197</v>
      </c>
      <c r="B1536" s="2">
        <v>2</v>
      </c>
      <c r="C1536" s="2">
        <v>3</v>
      </c>
      <c r="D1536" s="2">
        <v>2</v>
      </c>
      <c r="E1536" s="2">
        <v>1</v>
      </c>
      <c r="F1536" s="2">
        <v>4</v>
      </c>
      <c r="G1536" s="2">
        <v>26</v>
      </c>
      <c r="H1536" s="3" t="s">
        <v>126</v>
      </c>
      <c r="I1536" s="3">
        <v>8</v>
      </c>
      <c r="J1536" s="7" t="s">
        <v>233</v>
      </c>
      <c r="K1536" s="3">
        <v>5</v>
      </c>
      <c r="L1536" s="3">
        <v>1</v>
      </c>
      <c r="M1536" s="3" t="s">
        <v>274</v>
      </c>
      <c r="N1536" s="3">
        <v>114.504</v>
      </c>
      <c r="O1536">
        <v>0.13</v>
      </c>
      <c r="P1536">
        <v>5.4000000000000003E-3</v>
      </c>
    </row>
    <row r="1537" spans="1:16" x14ac:dyDescent="0.35">
      <c r="A1537" s="2">
        <v>1.2197</v>
      </c>
      <c r="B1537" s="2">
        <v>2</v>
      </c>
      <c r="C1537" s="2">
        <v>3</v>
      </c>
      <c r="D1537" s="2">
        <v>2</v>
      </c>
      <c r="E1537" s="2">
        <v>1</v>
      </c>
      <c r="F1537" s="2">
        <v>4</v>
      </c>
      <c r="G1537" s="2">
        <v>26</v>
      </c>
      <c r="H1537" s="3" t="s">
        <v>126</v>
      </c>
      <c r="I1537" s="3">
        <v>8</v>
      </c>
      <c r="J1537" s="7" t="s">
        <v>233</v>
      </c>
      <c r="K1537" s="3">
        <v>6</v>
      </c>
      <c r="L1537" s="3">
        <v>1</v>
      </c>
      <c r="M1537" s="3" t="s">
        <v>319</v>
      </c>
      <c r="N1537" s="3">
        <v>131.6</v>
      </c>
      <c r="O1537">
        <v>0.11799999999999999</v>
      </c>
      <c r="P1537">
        <v>8.9999999999999993E-3</v>
      </c>
    </row>
    <row r="1538" spans="1:16" x14ac:dyDescent="0.35">
      <c r="A1538" s="2">
        <v>1.2197</v>
      </c>
      <c r="B1538" s="2">
        <v>2</v>
      </c>
      <c r="C1538" s="2">
        <v>3</v>
      </c>
      <c r="D1538" s="2">
        <v>2</v>
      </c>
      <c r="E1538" s="2">
        <v>1</v>
      </c>
      <c r="F1538" s="2">
        <v>4</v>
      </c>
      <c r="G1538" s="2">
        <v>26</v>
      </c>
      <c r="H1538" s="2" t="s">
        <v>127</v>
      </c>
      <c r="I1538" s="2">
        <v>9</v>
      </c>
      <c r="J1538" s="6" t="s">
        <v>54</v>
      </c>
      <c r="K1538" s="2">
        <v>1</v>
      </c>
      <c r="L1538" s="2">
        <v>1</v>
      </c>
      <c r="M1538" s="3" t="s">
        <v>301</v>
      </c>
      <c r="N1538" s="2">
        <v>119.616</v>
      </c>
      <c r="O1538">
        <v>0.42</v>
      </c>
      <c r="P1538">
        <v>0.03</v>
      </c>
    </row>
    <row r="1539" spans="1:16" x14ac:dyDescent="0.35">
      <c r="A1539" s="2">
        <v>1.2197</v>
      </c>
      <c r="B1539" s="2">
        <v>2</v>
      </c>
      <c r="C1539" s="2">
        <v>3</v>
      </c>
      <c r="D1539" s="2">
        <v>2</v>
      </c>
      <c r="E1539" s="2">
        <v>1</v>
      </c>
      <c r="F1539" s="2">
        <v>4</v>
      </c>
      <c r="G1539" s="2">
        <v>26</v>
      </c>
      <c r="H1539" s="2" t="s">
        <v>127</v>
      </c>
      <c r="I1539" s="2">
        <v>9</v>
      </c>
      <c r="J1539" s="6" t="s">
        <v>54</v>
      </c>
      <c r="K1539" s="2">
        <v>2</v>
      </c>
      <c r="L1539" s="2">
        <v>1</v>
      </c>
      <c r="M1539" s="3" t="s">
        <v>266</v>
      </c>
      <c r="N1539" s="2">
        <v>48.4</v>
      </c>
      <c r="O1539">
        <v>0.84</v>
      </c>
      <c r="P1539">
        <v>2.5000000000000001E-3</v>
      </c>
    </row>
    <row r="1540" spans="1:16" x14ac:dyDescent="0.35">
      <c r="A1540" s="2">
        <v>1.2197</v>
      </c>
      <c r="B1540" s="2">
        <v>2</v>
      </c>
      <c r="C1540" s="2">
        <v>3</v>
      </c>
      <c r="D1540" s="2">
        <v>2</v>
      </c>
      <c r="E1540" s="2">
        <v>1</v>
      </c>
      <c r="F1540" s="2">
        <v>4</v>
      </c>
      <c r="G1540" s="2">
        <v>26</v>
      </c>
      <c r="H1540" s="2" t="s">
        <v>127</v>
      </c>
      <c r="I1540" s="2">
        <v>9</v>
      </c>
      <c r="J1540" s="6" t="s">
        <v>54</v>
      </c>
      <c r="K1540" s="2">
        <v>3</v>
      </c>
      <c r="L1540" s="2">
        <v>1</v>
      </c>
      <c r="M1540" s="3" t="s">
        <v>302</v>
      </c>
      <c r="N1540" s="2">
        <v>48.4</v>
      </c>
      <c r="O1540">
        <v>0.87</v>
      </c>
      <c r="P1540">
        <v>8.0000000000000002E-3</v>
      </c>
    </row>
    <row r="1541" spans="1:16" x14ac:dyDescent="0.35">
      <c r="A1541" s="2">
        <v>1.2197</v>
      </c>
      <c r="B1541" s="2">
        <v>2</v>
      </c>
      <c r="C1541" s="2">
        <v>3</v>
      </c>
      <c r="D1541" s="2">
        <v>2</v>
      </c>
      <c r="E1541" s="2">
        <v>1</v>
      </c>
      <c r="F1541" s="2">
        <v>4</v>
      </c>
      <c r="G1541" s="2">
        <v>26</v>
      </c>
      <c r="H1541" s="2" t="s">
        <v>127</v>
      </c>
      <c r="I1541" s="2">
        <v>9</v>
      </c>
      <c r="J1541" s="6" t="s">
        <v>54</v>
      </c>
      <c r="K1541" s="2">
        <v>4</v>
      </c>
      <c r="L1541" s="2">
        <v>1</v>
      </c>
      <c r="M1541" s="3" t="s">
        <v>302</v>
      </c>
      <c r="N1541" s="2">
        <v>48.444000000000003</v>
      </c>
      <c r="O1541">
        <v>0.87</v>
      </c>
      <c r="P1541">
        <v>8.0000000000000002E-3</v>
      </c>
    </row>
    <row r="1542" spans="1:16" x14ac:dyDescent="0.35">
      <c r="A1542" s="2">
        <v>1.2197</v>
      </c>
      <c r="B1542" s="2">
        <v>2</v>
      </c>
      <c r="C1542" s="2">
        <v>3</v>
      </c>
      <c r="D1542" s="2">
        <v>2</v>
      </c>
      <c r="E1542" s="2">
        <v>1</v>
      </c>
      <c r="F1542" s="2">
        <v>4</v>
      </c>
      <c r="G1542" s="2">
        <v>26</v>
      </c>
      <c r="H1542" s="2" t="s">
        <v>127</v>
      </c>
      <c r="I1542" s="2">
        <v>9</v>
      </c>
      <c r="J1542" s="6" t="s">
        <v>54</v>
      </c>
      <c r="K1542" s="2">
        <v>5</v>
      </c>
      <c r="L1542" s="2">
        <v>0</v>
      </c>
      <c r="M1542" s="3" t="s">
        <v>279</v>
      </c>
      <c r="N1542" s="2">
        <v>205.435</v>
      </c>
      <c r="O1542">
        <v>0.112</v>
      </c>
      <c r="P1542">
        <v>2E-3</v>
      </c>
    </row>
    <row r="1543" spans="1:16" x14ac:dyDescent="0.35">
      <c r="A1543" s="2">
        <v>1.2197</v>
      </c>
      <c r="B1543" s="2">
        <v>2</v>
      </c>
      <c r="C1543" s="2">
        <v>3</v>
      </c>
      <c r="D1543" s="2">
        <v>2</v>
      </c>
      <c r="E1543" s="2">
        <v>1</v>
      </c>
      <c r="F1543" s="2">
        <v>4</v>
      </c>
      <c r="G1543" s="2">
        <v>26</v>
      </c>
      <c r="H1543" s="2" t="s">
        <v>127</v>
      </c>
      <c r="I1543" s="2">
        <v>9</v>
      </c>
      <c r="J1543" s="6" t="s">
        <v>54</v>
      </c>
      <c r="K1543" s="2">
        <v>6</v>
      </c>
      <c r="L1543" s="2">
        <v>0</v>
      </c>
      <c r="M1543" s="3" t="s">
        <v>319</v>
      </c>
      <c r="N1543" s="2">
        <v>205.435</v>
      </c>
      <c r="O1543">
        <v>0.11799999999999999</v>
      </c>
      <c r="P1543">
        <v>8.9999999999999993E-3</v>
      </c>
    </row>
    <row r="1544" spans="1:16" x14ac:dyDescent="0.35">
      <c r="A1544" s="2">
        <v>1.2197</v>
      </c>
      <c r="B1544" s="2">
        <v>2</v>
      </c>
      <c r="C1544" s="2">
        <v>3</v>
      </c>
      <c r="D1544" s="2">
        <v>2</v>
      </c>
      <c r="E1544" s="2">
        <v>1</v>
      </c>
      <c r="F1544" s="2">
        <v>5</v>
      </c>
      <c r="G1544" s="2">
        <v>26</v>
      </c>
      <c r="H1544" s="3" t="s">
        <v>128</v>
      </c>
      <c r="I1544" s="3">
        <v>10</v>
      </c>
      <c r="J1544" s="7" t="s">
        <v>69</v>
      </c>
      <c r="K1544" s="3">
        <v>1</v>
      </c>
      <c r="L1544" s="3">
        <v>0</v>
      </c>
      <c r="M1544" s="3" t="s">
        <v>363</v>
      </c>
      <c r="N1544" s="3">
        <v>309.97899999999998</v>
      </c>
      <c r="O1544">
        <v>0.7</v>
      </c>
      <c r="P1544">
        <v>0.02</v>
      </c>
    </row>
    <row r="1545" spans="1:16" x14ac:dyDescent="0.35">
      <c r="A1545" s="2">
        <v>1.2197</v>
      </c>
      <c r="B1545" s="2">
        <v>2</v>
      </c>
      <c r="C1545" s="2">
        <v>3</v>
      </c>
      <c r="D1545" s="2">
        <v>2</v>
      </c>
      <c r="E1545" s="2">
        <v>1</v>
      </c>
      <c r="F1545" s="2">
        <v>5</v>
      </c>
      <c r="G1545" s="2">
        <v>26</v>
      </c>
      <c r="H1545" s="3" t="s">
        <v>128</v>
      </c>
      <c r="I1545" s="3">
        <v>10</v>
      </c>
      <c r="J1545" s="7" t="s">
        <v>69</v>
      </c>
      <c r="K1545" s="3">
        <v>2</v>
      </c>
      <c r="L1545" s="3">
        <v>1</v>
      </c>
      <c r="M1545" s="3" t="s">
        <v>272</v>
      </c>
      <c r="N1545" s="3">
        <v>51.838000000000001</v>
      </c>
      <c r="O1545">
        <v>5.0000000000000001E-3</v>
      </c>
      <c r="P1545">
        <v>1.4E-2</v>
      </c>
    </row>
    <row r="1546" spans="1:16" x14ac:dyDescent="0.35">
      <c r="A1546" s="2">
        <v>1.2197</v>
      </c>
      <c r="B1546" s="2">
        <v>2</v>
      </c>
      <c r="C1546" s="2">
        <v>3</v>
      </c>
      <c r="D1546" s="2">
        <v>2</v>
      </c>
      <c r="E1546" s="2">
        <v>1</v>
      </c>
      <c r="F1546" s="2">
        <v>5</v>
      </c>
      <c r="G1546" s="2">
        <v>26</v>
      </c>
      <c r="H1546" s="3" t="s">
        <v>128</v>
      </c>
      <c r="I1546" s="3">
        <v>10</v>
      </c>
      <c r="J1546" s="7" t="s">
        <v>69</v>
      </c>
      <c r="K1546" s="3">
        <v>3</v>
      </c>
      <c r="L1546" s="3">
        <v>1</v>
      </c>
      <c r="M1546" s="3" t="s">
        <v>272</v>
      </c>
      <c r="N1546" s="3">
        <v>0</v>
      </c>
      <c r="O1546">
        <v>5.0000000000000001E-3</v>
      </c>
      <c r="P1546">
        <v>1.4E-2</v>
      </c>
    </row>
    <row r="1547" spans="1:16" x14ac:dyDescent="0.35">
      <c r="A1547" s="2">
        <v>1.2197</v>
      </c>
      <c r="B1547" s="2">
        <v>2</v>
      </c>
      <c r="C1547" s="2">
        <v>3</v>
      </c>
      <c r="D1547" s="2">
        <v>2</v>
      </c>
      <c r="E1547" s="2">
        <v>1</v>
      </c>
      <c r="F1547" s="2">
        <v>5</v>
      </c>
      <c r="G1547" s="2">
        <v>26</v>
      </c>
      <c r="H1547" s="3" t="s">
        <v>128</v>
      </c>
      <c r="I1547" s="3">
        <v>10</v>
      </c>
      <c r="J1547" s="7" t="s">
        <v>69</v>
      </c>
      <c r="K1547" s="3">
        <v>4</v>
      </c>
      <c r="L1547" s="3">
        <v>1</v>
      </c>
      <c r="M1547" s="3" t="s">
        <v>272</v>
      </c>
      <c r="N1547" s="3">
        <v>0</v>
      </c>
      <c r="O1547">
        <v>5.0000000000000001E-3</v>
      </c>
      <c r="P1547">
        <v>1.4E-2</v>
      </c>
    </row>
    <row r="1548" spans="1:16" x14ac:dyDescent="0.35">
      <c r="A1548" s="2">
        <v>1.2197</v>
      </c>
      <c r="B1548" s="2">
        <v>2</v>
      </c>
      <c r="C1548" s="2">
        <v>3</v>
      </c>
      <c r="D1548" s="2">
        <v>2</v>
      </c>
      <c r="E1548" s="2">
        <v>1</v>
      </c>
      <c r="F1548" s="2">
        <v>5</v>
      </c>
      <c r="G1548" s="2">
        <v>26</v>
      </c>
      <c r="H1548" s="3" t="s">
        <v>128</v>
      </c>
      <c r="I1548" s="3">
        <v>10</v>
      </c>
      <c r="J1548" s="7" t="s">
        <v>69</v>
      </c>
      <c r="K1548" s="3">
        <v>5</v>
      </c>
      <c r="L1548" s="3">
        <v>1</v>
      </c>
      <c r="M1548" s="3" t="s">
        <v>279</v>
      </c>
      <c r="N1548" s="3">
        <v>56.787999999999997</v>
      </c>
      <c r="O1548">
        <v>0.112</v>
      </c>
      <c r="P1548">
        <v>2E-3</v>
      </c>
    </row>
    <row r="1549" spans="1:16" x14ac:dyDescent="0.35">
      <c r="A1549" s="2">
        <v>1.2197</v>
      </c>
      <c r="B1549" s="2">
        <v>2</v>
      </c>
      <c r="C1549" s="2">
        <v>3</v>
      </c>
      <c r="D1549" s="2">
        <v>2</v>
      </c>
      <c r="E1549" s="2">
        <v>1</v>
      </c>
      <c r="F1549" s="2">
        <v>5</v>
      </c>
      <c r="G1549" s="2">
        <v>26</v>
      </c>
      <c r="H1549" s="3" t="s">
        <v>128</v>
      </c>
      <c r="I1549" s="3">
        <v>10</v>
      </c>
      <c r="J1549" s="7" t="s">
        <v>69</v>
      </c>
      <c r="K1549" s="3">
        <v>6</v>
      </c>
      <c r="L1549" s="3">
        <v>1</v>
      </c>
      <c r="M1549" s="3" t="s">
        <v>279</v>
      </c>
      <c r="N1549" s="3">
        <v>56.787999999999997</v>
      </c>
      <c r="O1549">
        <v>0.112</v>
      </c>
      <c r="P1549">
        <v>2E-3</v>
      </c>
    </row>
    <row r="1550" spans="1:16" x14ac:dyDescent="0.35">
      <c r="A1550" s="2">
        <v>1.2197</v>
      </c>
      <c r="B1550" s="2">
        <v>2</v>
      </c>
      <c r="C1550" s="2">
        <v>3</v>
      </c>
      <c r="D1550" s="2">
        <v>3</v>
      </c>
      <c r="E1550" s="2">
        <v>0</v>
      </c>
      <c r="F1550" s="2">
        <v>4</v>
      </c>
      <c r="G1550" s="3">
        <v>27</v>
      </c>
      <c r="H1550" s="2" t="s">
        <v>119</v>
      </c>
      <c r="I1550" s="2">
        <v>1</v>
      </c>
      <c r="J1550" s="6" t="s">
        <v>69</v>
      </c>
      <c r="K1550" s="2">
        <v>1</v>
      </c>
      <c r="L1550" s="2">
        <v>0</v>
      </c>
      <c r="M1550" s="3" t="s">
        <v>353</v>
      </c>
      <c r="N1550" s="2">
        <v>911.34199999999998</v>
      </c>
      <c r="O1550">
        <v>0.9</v>
      </c>
      <c r="P1550">
        <v>8.0000000000000002E-3</v>
      </c>
    </row>
    <row r="1551" spans="1:16" x14ac:dyDescent="0.35">
      <c r="A1551" s="2">
        <v>1.2197</v>
      </c>
      <c r="B1551" s="2">
        <v>2</v>
      </c>
      <c r="C1551" s="2">
        <v>3</v>
      </c>
      <c r="D1551" s="2">
        <v>3</v>
      </c>
      <c r="E1551" s="2">
        <v>0</v>
      </c>
      <c r="F1551" s="2">
        <v>4</v>
      </c>
      <c r="G1551" s="3">
        <v>27</v>
      </c>
      <c r="H1551" s="2" t="s">
        <v>119</v>
      </c>
      <c r="I1551" s="2">
        <v>1</v>
      </c>
      <c r="J1551" s="6" t="s">
        <v>69</v>
      </c>
      <c r="K1551" s="2">
        <v>2</v>
      </c>
      <c r="L1551" s="2">
        <v>1</v>
      </c>
      <c r="M1551" s="3" t="s">
        <v>342</v>
      </c>
      <c r="N1551" s="2">
        <v>20.161000000000001</v>
      </c>
      <c r="O1551">
        <v>0.15</v>
      </c>
      <c r="P1551">
        <v>1.6E-2</v>
      </c>
    </row>
    <row r="1552" spans="1:16" x14ac:dyDescent="0.35">
      <c r="A1552" s="2">
        <v>1.2197</v>
      </c>
      <c r="B1552" s="2">
        <v>2</v>
      </c>
      <c r="C1552" s="2">
        <v>3</v>
      </c>
      <c r="D1552" s="2">
        <v>3</v>
      </c>
      <c r="E1552" s="2">
        <v>0</v>
      </c>
      <c r="F1552" s="2">
        <v>4</v>
      </c>
      <c r="G1552" s="3">
        <v>27</v>
      </c>
      <c r="H1552" s="2" t="s">
        <v>119</v>
      </c>
      <c r="I1552" s="2">
        <v>1</v>
      </c>
      <c r="J1552" s="6" t="s">
        <v>69</v>
      </c>
      <c r="K1552" s="2">
        <v>3</v>
      </c>
      <c r="L1552" s="2">
        <v>1</v>
      </c>
      <c r="M1552" s="3" t="s">
        <v>328</v>
      </c>
      <c r="N1552" s="2">
        <v>20.161000000000001</v>
      </c>
      <c r="O1552">
        <v>0.05</v>
      </c>
      <c r="P1552">
        <v>7.0000000000000001E-3</v>
      </c>
    </row>
    <row r="1553" spans="1:16" x14ac:dyDescent="0.35">
      <c r="A1553" s="2">
        <v>1.2197</v>
      </c>
      <c r="B1553" s="2">
        <v>2</v>
      </c>
      <c r="C1553" s="2">
        <v>3</v>
      </c>
      <c r="D1553" s="2">
        <v>3</v>
      </c>
      <c r="E1553" s="2">
        <v>0</v>
      </c>
      <c r="F1553" s="2">
        <v>4</v>
      </c>
      <c r="G1553" s="3">
        <v>27</v>
      </c>
      <c r="H1553" s="2" t="s">
        <v>119</v>
      </c>
      <c r="I1553" s="2">
        <v>1</v>
      </c>
      <c r="J1553" s="6" t="s">
        <v>69</v>
      </c>
      <c r="K1553" s="2">
        <v>4</v>
      </c>
      <c r="L1553" s="2">
        <v>1</v>
      </c>
      <c r="M1553" s="3" t="s">
        <v>342</v>
      </c>
      <c r="N1553" s="2">
        <v>83.085999999999999</v>
      </c>
      <c r="O1553">
        <v>0.15</v>
      </c>
      <c r="P1553">
        <v>1.6E-2</v>
      </c>
    </row>
    <row r="1554" spans="1:16" x14ac:dyDescent="0.35">
      <c r="A1554" s="2">
        <v>1.2197</v>
      </c>
      <c r="B1554" s="2">
        <v>2</v>
      </c>
      <c r="C1554" s="2">
        <v>3</v>
      </c>
      <c r="D1554" s="2">
        <v>3</v>
      </c>
      <c r="E1554" s="2">
        <v>0</v>
      </c>
      <c r="F1554" s="2">
        <v>4</v>
      </c>
      <c r="G1554" s="3">
        <v>27</v>
      </c>
      <c r="H1554" s="2" t="s">
        <v>119</v>
      </c>
      <c r="I1554" s="2">
        <v>1</v>
      </c>
      <c r="J1554" s="6" t="s">
        <v>69</v>
      </c>
      <c r="K1554" s="2">
        <v>5</v>
      </c>
      <c r="L1554" s="2">
        <v>1</v>
      </c>
      <c r="M1554" s="3" t="s">
        <v>292</v>
      </c>
      <c r="N1554" s="2">
        <v>25.582999999999998</v>
      </c>
      <c r="O1554">
        <v>0.12</v>
      </c>
      <c r="P1554">
        <v>3.3999999999999998E-3</v>
      </c>
    </row>
    <row r="1555" spans="1:16" x14ac:dyDescent="0.35">
      <c r="A1555" s="2">
        <v>1.2197</v>
      </c>
      <c r="B1555" s="2">
        <v>2</v>
      </c>
      <c r="C1555" s="2">
        <v>3</v>
      </c>
      <c r="D1555" s="2">
        <v>3</v>
      </c>
      <c r="E1555" s="2">
        <v>0</v>
      </c>
      <c r="F1555" s="2">
        <v>4</v>
      </c>
      <c r="G1555" s="3">
        <v>27</v>
      </c>
      <c r="H1555" s="2" t="s">
        <v>119</v>
      </c>
      <c r="I1555" s="2">
        <v>1</v>
      </c>
      <c r="J1555" s="6" t="s">
        <v>69</v>
      </c>
      <c r="K1555" s="2">
        <v>6</v>
      </c>
      <c r="L1555" s="2">
        <v>1</v>
      </c>
      <c r="M1555" s="3" t="s">
        <v>326</v>
      </c>
      <c r="N1555" s="2">
        <v>25.582999999999998</v>
      </c>
      <c r="O1555">
        <v>0.61499999999999999</v>
      </c>
      <c r="P1555">
        <v>4.0000000000000001E-3</v>
      </c>
    </row>
    <row r="1556" spans="1:16" x14ac:dyDescent="0.35">
      <c r="A1556" s="2">
        <v>1.2197</v>
      </c>
      <c r="B1556" s="2">
        <v>2</v>
      </c>
      <c r="C1556" s="2">
        <v>3</v>
      </c>
      <c r="D1556" s="2">
        <v>3</v>
      </c>
      <c r="E1556" s="2">
        <v>0</v>
      </c>
      <c r="F1556" s="2">
        <v>4</v>
      </c>
      <c r="G1556" s="3">
        <v>27</v>
      </c>
      <c r="H1556" s="3" t="s">
        <v>120</v>
      </c>
      <c r="I1556" s="3">
        <v>2</v>
      </c>
      <c r="J1556" s="7" t="s">
        <v>234</v>
      </c>
      <c r="K1556" s="3">
        <v>1</v>
      </c>
      <c r="L1556" s="3">
        <v>1</v>
      </c>
      <c r="M1556" s="3" t="s">
        <v>287</v>
      </c>
      <c r="N1556" s="3">
        <v>47.787999999999997</v>
      </c>
      <c r="O1556">
        <v>0.09</v>
      </c>
      <c r="P1556">
        <v>3.8E-3</v>
      </c>
    </row>
    <row r="1557" spans="1:16" x14ac:dyDescent="0.35">
      <c r="A1557" s="2">
        <v>1.2197</v>
      </c>
      <c r="B1557" s="2">
        <v>2</v>
      </c>
      <c r="C1557" s="2">
        <v>3</v>
      </c>
      <c r="D1557" s="2">
        <v>3</v>
      </c>
      <c r="E1557" s="2">
        <v>0</v>
      </c>
      <c r="F1557" s="2">
        <v>4</v>
      </c>
      <c r="G1557" s="3">
        <v>27</v>
      </c>
      <c r="H1557" s="3" t="s">
        <v>120</v>
      </c>
      <c r="I1557" s="3">
        <v>2</v>
      </c>
      <c r="J1557" s="7" t="s">
        <v>234</v>
      </c>
      <c r="K1557" s="3">
        <v>2</v>
      </c>
      <c r="L1557" s="3">
        <v>1</v>
      </c>
      <c r="M1557" s="3" t="s">
        <v>307</v>
      </c>
      <c r="N1557" s="3">
        <v>18.911999999999999</v>
      </c>
      <c r="O1557">
        <v>0.13</v>
      </c>
      <c r="P1557">
        <v>2.0999999999999999E-3</v>
      </c>
    </row>
    <row r="1558" spans="1:16" x14ac:dyDescent="0.35">
      <c r="A1558" s="2">
        <v>1.2197</v>
      </c>
      <c r="B1558" s="2">
        <v>2</v>
      </c>
      <c r="C1558" s="2">
        <v>3</v>
      </c>
      <c r="D1558" s="2">
        <v>3</v>
      </c>
      <c r="E1558" s="2">
        <v>0</v>
      </c>
      <c r="F1558" s="2">
        <v>4</v>
      </c>
      <c r="G1558" s="3">
        <v>27</v>
      </c>
      <c r="H1558" s="3" t="s">
        <v>120</v>
      </c>
      <c r="I1558" s="3">
        <v>2</v>
      </c>
      <c r="J1558" s="7" t="s">
        <v>234</v>
      </c>
      <c r="K1558" s="3">
        <v>3</v>
      </c>
      <c r="L1558" s="3">
        <v>1</v>
      </c>
      <c r="M1558" s="3" t="s">
        <v>307</v>
      </c>
      <c r="N1558" s="3">
        <v>18.652000000000001</v>
      </c>
      <c r="O1558">
        <v>0.13</v>
      </c>
      <c r="P1558">
        <v>2.0999999999999999E-3</v>
      </c>
    </row>
    <row r="1559" spans="1:16" x14ac:dyDescent="0.35">
      <c r="A1559" s="2">
        <v>1.2197</v>
      </c>
      <c r="B1559" s="2">
        <v>2</v>
      </c>
      <c r="C1559" s="2">
        <v>3</v>
      </c>
      <c r="D1559" s="2">
        <v>3</v>
      </c>
      <c r="E1559" s="2">
        <v>0</v>
      </c>
      <c r="F1559" s="2">
        <v>4</v>
      </c>
      <c r="G1559" s="3">
        <v>27</v>
      </c>
      <c r="H1559" s="3" t="s">
        <v>120</v>
      </c>
      <c r="I1559" s="3">
        <v>2</v>
      </c>
      <c r="J1559" s="7" t="s">
        <v>234</v>
      </c>
      <c r="K1559" s="3">
        <v>4</v>
      </c>
      <c r="L1559" s="3">
        <v>1</v>
      </c>
      <c r="M1559" s="3" t="s">
        <v>307</v>
      </c>
      <c r="N1559" s="3">
        <v>18.652000000000001</v>
      </c>
      <c r="O1559">
        <v>0.13</v>
      </c>
      <c r="P1559">
        <v>2.0999999999999999E-3</v>
      </c>
    </row>
    <row r="1560" spans="1:16" x14ac:dyDescent="0.35">
      <c r="A1560" s="2">
        <v>1.2197</v>
      </c>
      <c r="B1560" s="2">
        <v>2</v>
      </c>
      <c r="C1560" s="2">
        <v>3</v>
      </c>
      <c r="D1560" s="2">
        <v>3</v>
      </c>
      <c r="E1560" s="2">
        <v>0</v>
      </c>
      <c r="F1560" s="2">
        <v>4</v>
      </c>
      <c r="G1560" s="3">
        <v>27</v>
      </c>
      <c r="H1560" s="3" t="s">
        <v>120</v>
      </c>
      <c r="I1560" s="3">
        <v>2</v>
      </c>
      <c r="J1560" s="7" t="s">
        <v>234</v>
      </c>
      <c r="K1560" s="3">
        <v>5</v>
      </c>
      <c r="L1560" s="3">
        <v>1</v>
      </c>
      <c r="M1560" s="3" t="s">
        <v>307</v>
      </c>
      <c r="N1560" s="3">
        <v>20.907</v>
      </c>
      <c r="O1560">
        <v>0.13</v>
      </c>
      <c r="P1560">
        <v>2.0999999999999999E-3</v>
      </c>
    </row>
    <row r="1561" spans="1:16" x14ac:dyDescent="0.35">
      <c r="A1561" s="2">
        <v>1.2197</v>
      </c>
      <c r="B1561" s="2">
        <v>2</v>
      </c>
      <c r="C1561" s="2">
        <v>3</v>
      </c>
      <c r="D1561" s="2">
        <v>3</v>
      </c>
      <c r="E1561" s="2">
        <v>0</v>
      </c>
      <c r="F1561" s="2">
        <v>4</v>
      </c>
      <c r="G1561" s="3">
        <v>27</v>
      </c>
      <c r="H1561" s="3" t="s">
        <v>120</v>
      </c>
      <c r="I1561" s="3">
        <v>2</v>
      </c>
      <c r="J1561" s="7" t="s">
        <v>234</v>
      </c>
      <c r="K1561" s="3">
        <v>6</v>
      </c>
      <c r="L1561" s="3">
        <v>1</v>
      </c>
      <c r="M1561" s="3" t="s">
        <v>283</v>
      </c>
      <c r="N1561" s="3">
        <v>55.142000000000003</v>
      </c>
      <c r="O1561">
        <v>0.09</v>
      </c>
      <c r="P1561">
        <v>4.0000000000000001E-3</v>
      </c>
    </row>
    <row r="1562" spans="1:16" x14ac:dyDescent="0.35">
      <c r="A1562" s="2">
        <v>1.2197</v>
      </c>
      <c r="B1562" s="2">
        <v>2</v>
      </c>
      <c r="C1562" s="2">
        <v>3</v>
      </c>
      <c r="D1562" s="2">
        <v>3</v>
      </c>
      <c r="E1562" s="2">
        <v>0</v>
      </c>
      <c r="F1562" s="2">
        <v>4</v>
      </c>
      <c r="G1562" s="3">
        <v>27</v>
      </c>
      <c r="H1562" s="2" t="s">
        <v>121</v>
      </c>
      <c r="I1562" s="2">
        <v>3</v>
      </c>
      <c r="J1562" s="6" t="s">
        <v>70</v>
      </c>
      <c r="K1562" s="2">
        <v>1</v>
      </c>
      <c r="L1562" s="2">
        <v>1</v>
      </c>
      <c r="M1562" s="3" t="s">
        <v>331</v>
      </c>
      <c r="N1562" s="2">
        <v>52.892000000000003</v>
      </c>
      <c r="O1562">
        <v>0.01</v>
      </c>
      <c r="P1562">
        <v>1.2999999999999999E-2</v>
      </c>
    </row>
    <row r="1563" spans="1:16" x14ac:dyDescent="0.35">
      <c r="A1563" s="2">
        <v>1.2197</v>
      </c>
      <c r="B1563" s="2">
        <v>2</v>
      </c>
      <c r="C1563" s="2">
        <v>3</v>
      </c>
      <c r="D1563" s="2">
        <v>3</v>
      </c>
      <c r="E1563" s="2">
        <v>0</v>
      </c>
      <c r="F1563" s="2">
        <v>4</v>
      </c>
      <c r="G1563" s="3">
        <v>27</v>
      </c>
      <c r="H1563" s="2" t="s">
        <v>121</v>
      </c>
      <c r="I1563" s="2">
        <v>3</v>
      </c>
      <c r="J1563" s="6" t="s">
        <v>70</v>
      </c>
      <c r="K1563" s="2">
        <v>2</v>
      </c>
      <c r="L1563" s="2">
        <v>1</v>
      </c>
      <c r="M1563" s="3" t="s">
        <v>331</v>
      </c>
      <c r="N1563" s="2">
        <v>52.146000000000001</v>
      </c>
      <c r="O1563">
        <v>0.01</v>
      </c>
      <c r="P1563">
        <v>1.2999999999999999E-2</v>
      </c>
    </row>
    <row r="1564" spans="1:16" x14ac:dyDescent="0.35">
      <c r="A1564" s="2">
        <v>1.2197</v>
      </c>
      <c r="B1564" s="2">
        <v>2</v>
      </c>
      <c r="C1564" s="2">
        <v>3</v>
      </c>
      <c r="D1564" s="2">
        <v>3</v>
      </c>
      <c r="E1564" s="2">
        <v>0</v>
      </c>
      <c r="F1564" s="2">
        <v>4</v>
      </c>
      <c r="G1564" s="3">
        <v>27</v>
      </c>
      <c r="H1564" s="2" t="s">
        <v>121</v>
      </c>
      <c r="I1564" s="2">
        <v>3</v>
      </c>
      <c r="J1564" s="6" t="s">
        <v>70</v>
      </c>
      <c r="K1564" s="2">
        <v>3</v>
      </c>
      <c r="L1564" s="2">
        <v>1</v>
      </c>
      <c r="M1564" s="3" t="s">
        <v>331</v>
      </c>
      <c r="N1564" s="2">
        <v>52.146000000000001</v>
      </c>
      <c r="O1564">
        <v>0.01</v>
      </c>
      <c r="P1564">
        <v>1.2999999999999999E-2</v>
      </c>
    </row>
    <row r="1565" spans="1:16" x14ac:dyDescent="0.35">
      <c r="A1565" s="2">
        <v>1.2197</v>
      </c>
      <c r="B1565" s="2">
        <v>2</v>
      </c>
      <c r="C1565" s="2">
        <v>3</v>
      </c>
      <c r="D1565" s="2">
        <v>3</v>
      </c>
      <c r="E1565" s="2">
        <v>0</v>
      </c>
      <c r="F1565" s="2">
        <v>4</v>
      </c>
      <c r="G1565" s="3">
        <v>27</v>
      </c>
      <c r="H1565" s="2" t="s">
        <v>121</v>
      </c>
      <c r="I1565" s="2">
        <v>3</v>
      </c>
      <c r="J1565" s="6" t="s">
        <v>70</v>
      </c>
      <c r="K1565" s="2">
        <v>4</v>
      </c>
      <c r="L1565" s="2">
        <v>1</v>
      </c>
      <c r="M1565" s="3" t="s">
        <v>333</v>
      </c>
      <c r="N1565" s="2">
        <v>45.344999999999999</v>
      </c>
      <c r="O1565">
        <v>0.12</v>
      </c>
      <c r="P1565">
        <v>3.1E-2</v>
      </c>
    </row>
    <row r="1566" spans="1:16" x14ac:dyDescent="0.35">
      <c r="A1566" s="2">
        <v>1.2197</v>
      </c>
      <c r="B1566" s="2">
        <v>2</v>
      </c>
      <c r="C1566" s="2">
        <v>3</v>
      </c>
      <c r="D1566" s="2">
        <v>3</v>
      </c>
      <c r="E1566" s="2">
        <v>0</v>
      </c>
      <c r="F1566" s="2">
        <v>4</v>
      </c>
      <c r="G1566" s="3">
        <v>27</v>
      </c>
      <c r="H1566" s="2" t="s">
        <v>121</v>
      </c>
      <c r="I1566" s="2">
        <v>3</v>
      </c>
      <c r="J1566" s="6" t="s">
        <v>70</v>
      </c>
      <c r="K1566" s="2">
        <v>5</v>
      </c>
      <c r="L1566" s="2">
        <v>1</v>
      </c>
      <c r="M1566" s="3" t="s">
        <v>333</v>
      </c>
      <c r="N1566" s="2">
        <v>45.344999999999999</v>
      </c>
      <c r="O1566">
        <v>0.12</v>
      </c>
      <c r="P1566">
        <v>3.1E-2</v>
      </c>
    </row>
    <row r="1567" spans="1:16" x14ac:dyDescent="0.35">
      <c r="A1567" s="2">
        <v>1.2197</v>
      </c>
      <c r="B1567" s="2">
        <v>2</v>
      </c>
      <c r="C1567" s="2">
        <v>3</v>
      </c>
      <c r="D1567" s="2">
        <v>3</v>
      </c>
      <c r="E1567" s="2">
        <v>0</v>
      </c>
      <c r="F1567" s="2">
        <v>4</v>
      </c>
      <c r="G1567" s="3">
        <v>27</v>
      </c>
      <c r="H1567" s="2" t="s">
        <v>121</v>
      </c>
      <c r="I1567" s="2">
        <v>3</v>
      </c>
      <c r="J1567" s="6" t="s">
        <v>70</v>
      </c>
      <c r="K1567" s="2">
        <v>6</v>
      </c>
      <c r="L1567" s="2">
        <v>1</v>
      </c>
      <c r="M1567" s="3" t="s">
        <v>265</v>
      </c>
      <c r="N1567" s="2">
        <v>78.28</v>
      </c>
      <c r="O1567">
        <v>0.37</v>
      </c>
      <c r="P1567">
        <v>4.2000000000000003E-2</v>
      </c>
    </row>
    <row r="1568" spans="1:16" x14ac:dyDescent="0.35">
      <c r="A1568" s="2">
        <v>1.2197</v>
      </c>
      <c r="B1568" s="2">
        <v>2</v>
      </c>
      <c r="C1568" s="2">
        <v>3</v>
      </c>
      <c r="D1568" s="2">
        <v>3</v>
      </c>
      <c r="E1568" s="2">
        <v>0</v>
      </c>
      <c r="F1568" s="2">
        <v>4</v>
      </c>
      <c r="G1568" s="3">
        <v>27</v>
      </c>
      <c r="H1568" s="3" t="s">
        <v>122</v>
      </c>
      <c r="I1568" s="3">
        <v>4</v>
      </c>
      <c r="J1568" s="7" t="s">
        <v>235</v>
      </c>
      <c r="K1568" s="3">
        <v>1</v>
      </c>
      <c r="L1568" s="3">
        <v>0</v>
      </c>
      <c r="M1568" s="3" t="s">
        <v>297</v>
      </c>
      <c r="N1568" s="3">
        <v>274.07799999999997</v>
      </c>
      <c r="O1568">
        <v>0.15</v>
      </c>
      <c r="P1568">
        <v>2.1000000000000001E-2</v>
      </c>
    </row>
    <row r="1569" spans="1:16" x14ac:dyDescent="0.35">
      <c r="A1569" s="2">
        <v>1.2197</v>
      </c>
      <c r="B1569" s="2">
        <v>2</v>
      </c>
      <c r="C1569" s="2">
        <v>3</v>
      </c>
      <c r="D1569" s="2">
        <v>3</v>
      </c>
      <c r="E1569" s="2">
        <v>0</v>
      </c>
      <c r="F1569" s="2">
        <v>4</v>
      </c>
      <c r="G1569" s="3">
        <v>27</v>
      </c>
      <c r="H1569" s="3" t="s">
        <v>122</v>
      </c>
      <c r="I1569" s="3">
        <v>4</v>
      </c>
      <c r="J1569" s="7" t="s">
        <v>235</v>
      </c>
      <c r="K1569" s="3">
        <v>2</v>
      </c>
      <c r="L1569" s="3">
        <v>0</v>
      </c>
      <c r="M1569" s="3" t="s">
        <v>363</v>
      </c>
      <c r="N1569" s="3">
        <v>274.07799999999997</v>
      </c>
      <c r="O1569">
        <v>0.7</v>
      </c>
      <c r="P1569">
        <v>0.02</v>
      </c>
    </row>
    <row r="1570" spans="1:16" x14ac:dyDescent="0.35">
      <c r="A1570" s="2">
        <v>1.2197</v>
      </c>
      <c r="B1570" s="2">
        <v>2</v>
      </c>
      <c r="C1570" s="2">
        <v>3</v>
      </c>
      <c r="D1570" s="2">
        <v>3</v>
      </c>
      <c r="E1570" s="2">
        <v>0</v>
      </c>
      <c r="F1570" s="2">
        <v>4</v>
      </c>
      <c r="G1570" s="3">
        <v>27</v>
      </c>
      <c r="H1570" s="3" t="s">
        <v>122</v>
      </c>
      <c r="I1570" s="3">
        <v>4</v>
      </c>
      <c r="J1570" s="7" t="s">
        <v>235</v>
      </c>
      <c r="K1570" s="3">
        <v>3</v>
      </c>
      <c r="L1570" s="3">
        <v>1</v>
      </c>
      <c r="M1570" s="3" t="s">
        <v>285</v>
      </c>
      <c r="N1570" s="3">
        <v>18.448</v>
      </c>
      <c r="O1570">
        <v>0.88200000000000001</v>
      </c>
      <c r="P1570">
        <v>8.9999999999999993E-3</v>
      </c>
    </row>
    <row r="1571" spans="1:16" x14ac:dyDescent="0.35">
      <c r="A1571" s="2">
        <v>1.2197</v>
      </c>
      <c r="B1571" s="2">
        <v>2</v>
      </c>
      <c r="C1571" s="2">
        <v>3</v>
      </c>
      <c r="D1571" s="2">
        <v>3</v>
      </c>
      <c r="E1571" s="2">
        <v>0</v>
      </c>
      <c r="F1571" s="2">
        <v>4</v>
      </c>
      <c r="G1571" s="3">
        <v>27</v>
      </c>
      <c r="H1571" s="3" t="s">
        <v>122</v>
      </c>
      <c r="I1571" s="3">
        <v>4</v>
      </c>
      <c r="J1571" s="7" t="s">
        <v>235</v>
      </c>
      <c r="K1571" s="3">
        <v>4</v>
      </c>
      <c r="L1571" s="3">
        <v>1</v>
      </c>
      <c r="M1571" s="3" t="s">
        <v>285</v>
      </c>
      <c r="N1571" s="3">
        <v>18.448</v>
      </c>
      <c r="O1571">
        <v>0.88200000000000001</v>
      </c>
      <c r="P1571">
        <v>8.9999999999999993E-3</v>
      </c>
    </row>
    <row r="1572" spans="1:16" x14ac:dyDescent="0.35">
      <c r="A1572" s="2">
        <v>1.2197</v>
      </c>
      <c r="B1572" s="2">
        <v>2</v>
      </c>
      <c r="C1572" s="2">
        <v>3</v>
      </c>
      <c r="D1572" s="2">
        <v>3</v>
      </c>
      <c r="E1572" s="2">
        <v>0</v>
      </c>
      <c r="F1572" s="2">
        <v>4</v>
      </c>
      <c r="G1572" s="3">
        <v>27</v>
      </c>
      <c r="H1572" s="3" t="s">
        <v>122</v>
      </c>
      <c r="I1572" s="3">
        <v>4</v>
      </c>
      <c r="J1572" s="7" t="s">
        <v>235</v>
      </c>
      <c r="K1572" s="3">
        <v>5</v>
      </c>
      <c r="L1572" s="3">
        <v>1</v>
      </c>
      <c r="M1572" s="3" t="s">
        <v>288</v>
      </c>
      <c r="N1572" s="3">
        <v>37.503999999999998</v>
      </c>
      <c r="O1572">
        <v>0.88300000000000001</v>
      </c>
      <c r="P1572">
        <v>4.0000000000000003E-5</v>
      </c>
    </row>
    <row r="1573" spans="1:16" x14ac:dyDescent="0.35">
      <c r="A1573" s="2">
        <v>1.2197</v>
      </c>
      <c r="B1573" s="2">
        <v>2</v>
      </c>
      <c r="C1573" s="2">
        <v>3</v>
      </c>
      <c r="D1573" s="2">
        <v>3</v>
      </c>
      <c r="E1573" s="2">
        <v>0</v>
      </c>
      <c r="F1573" s="2">
        <v>4</v>
      </c>
      <c r="G1573" s="3">
        <v>27</v>
      </c>
      <c r="H1573" s="3" t="s">
        <v>122</v>
      </c>
      <c r="I1573" s="3">
        <v>4</v>
      </c>
      <c r="J1573" s="7" t="s">
        <v>235</v>
      </c>
      <c r="K1573" s="3">
        <v>6</v>
      </c>
      <c r="L1573" s="3">
        <v>1</v>
      </c>
      <c r="M1573" s="3" t="s">
        <v>288</v>
      </c>
      <c r="N1573" s="3">
        <v>37.503999999999998</v>
      </c>
      <c r="O1573">
        <v>0.88300000000000001</v>
      </c>
      <c r="P1573">
        <v>4.0000000000000003E-5</v>
      </c>
    </row>
    <row r="1574" spans="1:16" x14ac:dyDescent="0.35">
      <c r="A1574" s="2">
        <v>1.2197</v>
      </c>
      <c r="B1574" s="2">
        <v>2</v>
      </c>
      <c r="C1574" s="2">
        <v>3</v>
      </c>
      <c r="D1574" s="2">
        <v>3</v>
      </c>
      <c r="E1574" s="2">
        <v>0</v>
      </c>
      <c r="F1574" s="2">
        <v>4</v>
      </c>
      <c r="G1574" s="3">
        <v>27</v>
      </c>
      <c r="H1574" s="2" t="s">
        <v>123</v>
      </c>
      <c r="I1574" s="2">
        <v>5</v>
      </c>
      <c r="J1574" s="6" t="s">
        <v>71</v>
      </c>
      <c r="K1574" s="2">
        <v>1</v>
      </c>
      <c r="L1574" s="2">
        <v>1</v>
      </c>
      <c r="M1574" s="3" t="s">
        <v>292</v>
      </c>
      <c r="N1574" s="2">
        <v>50.649000000000001</v>
      </c>
      <c r="O1574">
        <v>0.12</v>
      </c>
      <c r="P1574">
        <v>3.3999999999999998E-3</v>
      </c>
    </row>
    <row r="1575" spans="1:16" x14ac:dyDescent="0.35">
      <c r="A1575" s="2">
        <v>1.2197</v>
      </c>
      <c r="B1575" s="2">
        <v>2</v>
      </c>
      <c r="C1575" s="2">
        <v>3</v>
      </c>
      <c r="D1575" s="2">
        <v>3</v>
      </c>
      <c r="E1575" s="2">
        <v>0</v>
      </c>
      <c r="F1575" s="2">
        <v>4</v>
      </c>
      <c r="G1575" s="3">
        <v>27</v>
      </c>
      <c r="H1575" s="2" t="s">
        <v>123</v>
      </c>
      <c r="I1575" s="2">
        <v>5</v>
      </c>
      <c r="J1575" s="6" t="s">
        <v>71</v>
      </c>
      <c r="K1575" s="2">
        <v>2</v>
      </c>
      <c r="L1575" s="2">
        <v>1</v>
      </c>
      <c r="M1575" s="3" t="s">
        <v>284</v>
      </c>
      <c r="N1575" s="2">
        <v>35.86</v>
      </c>
      <c r="O1575">
        <v>0.11799999999999999</v>
      </c>
      <c r="P1575">
        <v>2E-3</v>
      </c>
    </row>
    <row r="1576" spans="1:16" x14ac:dyDescent="0.35">
      <c r="A1576" s="2">
        <v>1.2197</v>
      </c>
      <c r="B1576" s="2">
        <v>2</v>
      </c>
      <c r="C1576" s="2">
        <v>3</v>
      </c>
      <c r="D1576" s="2">
        <v>3</v>
      </c>
      <c r="E1576" s="2">
        <v>0</v>
      </c>
      <c r="F1576" s="2">
        <v>4</v>
      </c>
      <c r="G1576" s="3">
        <v>27</v>
      </c>
      <c r="H1576" s="2" t="s">
        <v>123</v>
      </c>
      <c r="I1576" s="2">
        <v>5</v>
      </c>
      <c r="J1576" s="6" t="s">
        <v>71</v>
      </c>
      <c r="K1576" s="2">
        <v>3</v>
      </c>
      <c r="L1576" s="2">
        <v>1</v>
      </c>
      <c r="M1576" s="3" t="s">
        <v>284</v>
      </c>
      <c r="N1576" s="2">
        <v>35.86</v>
      </c>
      <c r="O1576">
        <v>0.11799999999999999</v>
      </c>
      <c r="P1576">
        <v>2E-3</v>
      </c>
    </row>
    <row r="1577" spans="1:16" x14ac:dyDescent="0.35">
      <c r="A1577" s="2">
        <v>1.2197</v>
      </c>
      <c r="B1577" s="2">
        <v>2</v>
      </c>
      <c r="C1577" s="2">
        <v>3</v>
      </c>
      <c r="D1577" s="2">
        <v>3</v>
      </c>
      <c r="E1577" s="2">
        <v>0</v>
      </c>
      <c r="F1577" s="2">
        <v>4</v>
      </c>
      <c r="G1577" s="3">
        <v>27</v>
      </c>
      <c r="H1577" s="2" t="s">
        <v>123</v>
      </c>
      <c r="I1577" s="2">
        <v>5</v>
      </c>
      <c r="J1577" s="6" t="s">
        <v>71</v>
      </c>
      <c r="K1577" s="2">
        <v>4</v>
      </c>
      <c r="L1577" s="2">
        <v>1</v>
      </c>
      <c r="M1577" s="3" t="s">
        <v>284</v>
      </c>
      <c r="N1577" s="2">
        <v>24.407</v>
      </c>
      <c r="O1577">
        <v>0.11799999999999999</v>
      </c>
      <c r="P1577">
        <v>2E-3</v>
      </c>
    </row>
    <row r="1578" spans="1:16" x14ac:dyDescent="0.35">
      <c r="A1578" s="2">
        <v>1.2197</v>
      </c>
      <c r="B1578" s="2">
        <v>2</v>
      </c>
      <c r="C1578" s="2">
        <v>3</v>
      </c>
      <c r="D1578" s="2">
        <v>3</v>
      </c>
      <c r="E1578" s="2">
        <v>0</v>
      </c>
      <c r="F1578" s="2">
        <v>4</v>
      </c>
      <c r="G1578" s="3">
        <v>27</v>
      </c>
      <c r="H1578" s="2" t="s">
        <v>123</v>
      </c>
      <c r="I1578" s="2">
        <v>5</v>
      </c>
      <c r="J1578" s="6" t="s">
        <v>71</v>
      </c>
      <c r="K1578" s="2">
        <v>5</v>
      </c>
      <c r="L1578" s="2">
        <v>1</v>
      </c>
      <c r="M1578" s="3" t="s">
        <v>320</v>
      </c>
      <c r="N1578" s="2">
        <v>24.407</v>
      </c>
      <c r="O1578">
        <v>9.2999999999999999E-2</v>
      </c>
      <c r="P1578">
        <v>1.9E-3</v>
      </c>
    </row>
    <row r="1579" spans="1:16" x14ac:dyDescent="0.35">
      <c r="A1579" s="2">
        <v>1.2197</v>
      </c>
      <c r="B1579" s="2">
        <v>2</v>
      </c>
      <c r="C1579" s="2">
        <v>3</v>
      </c>
      <c r="D1579" s="2">
        <v>3</v>
      </c>
      <c r="E1579" s="2">
        <v>0</v>
      </c>
      <c r="F1579" s="2">
        <v>4</v>
      </c>
      <c r="G1579" s="3">
        <v>27</v>
      </c>
      <c r="H1579" s="2" t="s">
        <v>123</v>
      </c>
      <c r="I1579" s="2">
        <v>5</v>
      </c>
      <c r="J1579" s="6" t="s">
        <v>71</v>
      </c>
      <c r="K1579" s="2">
        <v>6</v>
      </c>
      <c r="L1579" s="2">
        <v>1</v>
      </c>
      <c r="M1579" s="3" t="s">
        <v>320</v>
      </c>
      <c r="N1579" s="2">
        <v>33.125999999999998</v>
      </c>
      <c r="O1579">
        <v>9.2999999999999999E-2</v>
      </c>
      <c r="P1579">
        <v>1.9E-3</v>
      </c>
    </row>
    <row r="1580" spans="1:16" x14ac:dyDescent="0.35">
      <c r="A1580" s="2">
        <v>1.2197</v>
      </c>
      <c r="B1580" s="2">
        <v>2</v>
      </c>
      <c r="C1580" s="2">
        <v>3</v>
      </c>
      <c r="D1580" s="2">
        <v>3</v>
      </c>
      <c r="E1580" s="2">
        <v>0</v>
      </c>
      <c r="F1580" s="2">
        <v>4</v>
      </c>
      <c r="G1580" s="3">
        <v>27</v>
      </c>
      <c r="H1580" s="3" t="s">
        <v>124</v>
      </c>
      <c r="I1580" s="3">
        <v>6</v>
      </c>
      <c r="J1580" s="7" t="s">
        <v>236</v>
      </c>
      <c r="K1580" s="3">
        <v>1</v>
      </c>
      <c r="L1580" s="3">
        <v>0</v>
      </c>
      <c r="M1580" s="3" t="s">
        <v>319</v>
      </c>
      <c r="N1580" s="3">
        <v>1254.127</v>
      </c>
      <c r="O1580">
        <v>0.11799999999999999</v>
      </c>
      <c r="P1580">
        <v>8.9999999999999993E-3</v>
      </c>
    </row>
    <row r="1581" spans="1:16" x14ac:dyDescent="0.35">
      <c r="A1581" s="2">
        <v>1.2197</v>
      </c>
      <c r="B1581" s="2">
        <v>2</v>
      </c>
      <c r="C1581" s="2">
        <v>3</v>
      </c>
      <c r="D1581" s="2">
        <v>3</v>
      </c>
      <c r="E1581" s="2">
        <v>0</v>
      </c>
      <c r="F1581" s="2">
        <v>4</v>
      </c>
      <c r="G1581" s="3">
        <v>27</v>
      </c>
      <c r="H1581" s="3" t="s">
        <v>124</v>
      </c>
      <c r="I1581" s="3">
        <v>6</v>
      </c>
      <c r="J1581" s="7" t="s">
        <v>236</v>
      </c>
      <c r="K1581" s="3">
        <v>2</v>
      </c>
      <c r="L1581" s="3">
        <v>1</v>
      </c>
      <c r="M1581" s="3" t="s">
        <v>298</v>
      </c>
      <c r="N1581" s="3">
        <v>33.192999999999998</v>
      </c>
      <c r="O1581">
        <v>0.18</v>
      </c>
      <c r="P1581">
        <v>2.1000000000000001E-2</v>
      </c>
    </row>
    <row r="1582" spans="1:16" x14ac:dyDescent="0.35">
      <c r="A1582" s="2">
        <v>1.2197</v>
      </c>
      <c r="B1582" s="2">
        <v>2</v>
      </c>
      <c r="C1582" s="2">
        <v>3</v>
      </c>
      <c r="D1582" s="2">
        <v>3</v>
      </c>
      <c r="E1582" s="2">
        <v>0</v>
      </c>
      <c r="F1582" s="2">
        <v>4</v>
      </c>
      <c r="G1582" s="3">
        <v>27</v>
      </c>
      <c r="H1582" s="3" t="s">
        <v>124</v>
      </c>
      <c r="I1582" s="3">
        <v>6</v>
      </c>
      <c r="J1582" s="7" t="s">
        <v>236</v>
      </c>
      <c r="K1582" s="3">
        <v>3</v>
      </c>
      <c r="L1582" s="3">
        <v>1</v>
      </c>
      <c r="M1582" s="3" t="s">
        <v>298</v>
      </c>
      <c r="N1582" s="3">
        <v>15.731</v>
      </c>
      <c r="O1582">
        <v>0.18</v>
      </c>
      <c r="P1582">
        <v>2.1000000000000001E-2</v>
      </c>
    </row>
    <row r="1583" spans="1:16" x14ac:dyDescent="0.35">
      <c r="A1583" s="2">
        <v>1.2197</v>
      </c>
      <c r="B1583" s="2">
        <v>2</v>
      </c>
      <c r="C1583" s="2">
        <v>3</v>
      </c>
      <c r="D1583" s="2">
        <v>3</v>
      </c>
      <c r="E1583" s="2">
        <v>0</v>
      </c>
      <c r="F1583" s="2">
        <v>4</v>
      </c>
      <c r="G1583" s="3">
        <v>27</v>
      </c>
      <c r="H1583" s="3" t="s">
        <v>124</v>
      </c>
      <c r="I1583" s="3">
        <v>6</v>
      </c>
      <c r="J1583" s="7" t="s">
        <v>236</v>
      </c>
      <c r="K1583" s="3">
        <v>4</v>
      </c>
      <c r="L1583" s="3">
        <v>1</v>
      </c>
      <c r="M1583" s="3" t="s">
        <v>344</v>
      </c>
      <c r="N1583" s="3">
        <v>15.731</v>
      </c>
      <c r="O1583">
        <v>0.04</v>
      </c>
      <c r="P1583">
        <v>8.9999999999999993E-3</v>
      </c>
    </row>
    <row r="1584" spans="1:16" x14ac:dyDescent="0.35">
      <c r="A1584" s="2">
        <v>1.2197</v>
      </c>
      <c r="B1584" s="2">
        <v>2</v>
      </c>
      <c r="C1584" s="2">
        <v>3</v>
      </c>
      <c r="D1584" s="2">
        <v>3</v>
      </c>
      <c r="E1584" s="2">
        <v>0</v>
      </c>
      <c r="F1584" s="2">
        <v>4</v>
      </c>
      <c r="G1584" s="3">
        <v>27</v>
      </c>
      <c r="H1584" s="3" t="s">
        <v>124</v>
      </c>
      <c r="I1584" s="3">
        <v>6</v>
      </c>
      <c r="J1584" s="7" t="s">
        <v>236</v>
      </c>
      <c r="K1584" s="3">
        <v>5</v>
      </c>
      <c r="L1584" s="3">
        <v>1</v>
      </c>
      <c r="M1584" s="3" t="s">
        <v>344</v>
      </c>
      <c r="N1584" s="3">
        <v>30.361999999999998</v>
      </c>
      <c r="O1584">
        <v>0.04</v>
      </c>
      <c r="P1584">
        <v>8.9999999999999993E-3</v>
      </c>
    </row>
    <row r="1585" spans="1:16" x14ac:dyDescent="0.35">
      <c r="A1585" s="2">
        <v>1.2197</v>
      </c>
      <c r="B1585" s="2">
        <v>2</v>
      </c>
      <c r="C1585" s="2">
        <v>3</v>
      </c>
      <c r="D1585" s="2">
        <v>3</v>
      </c>
      <c r="E1585" s="2">
        <v>0</v>
      </c>
      <c r="F1585" s="2">
        <v>4</v>
      </c>
      <c r="G1585" s="3">
        <v>27</v>
      </c>
      <c r="H1585" s="3" t="s">
        <v>124</v>
      </c>
      <c r="I1585" s="3">
        <v>6</v>
      </c>
      <c r="J1585" s="7" t="s">
        <v>236</v>
      </c>
      <c r="K1585" s="3">
        <v>6</v>
      </c>
      <c r="L1585" s="3">
        <v>1</v>
      </c>
      <c r="M1585" s="3" t="s">
        <v>344</v>
      </c>
      <c r="N1585" s="3">
        <v>45.926000000000002</v>
      </c>
      <c r="O1585">
        <v>0.04</v>
      </c>
      <c r="P1585">
        <v>8.9999999999999993E-3</v>
      </c>
    </row>
    <row r="1586" spans="1:16" x14ac:dyDescent="0.35">
      <c r="A1586" s="2">
        <v>1.2197</v>
      </c>
      <c r="B1586" s="2">
        <v>2</v>
      </c>
      <c r="C1586" s="2">
        <v>3</v>
      </c>
      <c r="D1586" s="2">
        <v>3</v>
      </c>
      <c r="E1586" s="2">
        <v>0</v>
      </c>
      <c r="F1586" s="2">
        <v>4</v>
      </c>
      <c r="G1586" s="3">
        <v>27</v>
      </c>
      <c r="H1586" s="2" t="s">
        <v>125</v>
      </c>
      <c r="I1586" s="2">
        <v>7</v>
      </c>
      <c r="J1586" s="6" t="s">
        <v>226</v>
      </c>
      <c r="K1586" s="2">
        <v>1</v>
      </c>
      <c r="L1586" s="2">
        <v>1</v>
      </c>
      <c r="M1586" s="3" t="s">
        <v>285</v>
      </c>
      <c r="N1586" s="2">
        <v>37.594000000000001</v>
      </c>
      <c r="O1586">
        <v>0.88200000000000001</v>
      </c>
      <c r="P1586">
        <v>8.9999999999999993E-3</v>
      </c>
    </row>
    <row r="1587" spans="1:16" x14ac:dyDescent="0.35">
      <c r="A1587" s="2">
        <v>1.2197</v>
      </c>
      <c r="B1587" s="2">
        <v>2</v>
      </c>
      <c r="C1587" s="2">
        <v>3</v>
      </c>
      <c r="D1587" s="2">
        <v>3</v>
      </c>
      <c r="E1587" s="2">
        <v>0</v>
      </c>
      <c r="F1587" s="2">
        <v>4</v>
      </c>
      <c r="G1587" s="3">
        <v>27</v>
      </c>
      <c r="H1587" s="2" t="s">
        <v>125</v>
      </c>
      <c r="I1587" s="2">
        <v>7</v>
      </c>
      <c r="J1587" s="6" t="s">
        <v>226</v>
      </c>
      <c r="K1587" s="2">
        <v>2</v>
      </c>
      <c r="L1587" s="2">
        <v>1</v>
      </c>
      <c r="M1587" s="3" t="s">
        <v>288</v>
      </c>
      <c r="N1587" s="2">
        <v>9.4329999999999998</v>
      </c>
      <c r="O1587">
        <v>0.88300000000000001</v>
      </c>
      <c r="P1587">
        <v>4.0000000000000003E-5</v>
      </c>
    </row>
    <row r="1588" spans="1:16" x14ac:dyDescent="0.35">
      <c r="A1588" s="2">
        <v>1.2197</v>
      </c>
      <c r="B1588" s="2">
        <v>2</v>
      </c>
      <c r="C1588" s="2">
        <v>3</v>
      </c>
      <c r="D1588" s="2">
        <v>3</v>
      </c>
      <c r="E1588" s="2">
        <v>0</v>
      </c>
      <c r="F1588" s="2">
        <v>4</v>
      </c>
      <c r="G1588" s="3">
        <v>27</v>
      </c>
      <c r="H1588" s="2" t="s">
        <v>125</v>
      </c>
      <c r="I1588" s="2">
        <v>7</v>
      </c>
      <c r="J1588" s="6" t="s">
        <v>226</v>
      </c>
      <c r="K1588" s="2">
        <v>3</v>
      </c>
      <c r="L1588" s="2">
        <v>1</v>
      </c>
      <c r="M1588" s="3" t="s">
        <v>288</v>
      </c>
      <c r="N1588" s="2">
        <v>0</v>
      </c>
      <c r="O1588">
        <v>0.88300000000000001</v>
      </c>
      <c r="P1588">
        <v>4.0000000000000003E-5</v>
      </c>
    </row>
    <row r="1589" spans="1:16" x14ac:dyDescent="0.35">
      <c r="A1589" s="2">
        <v>1.2197</v>
      </c>
      <c r="B1589" s="2">
        <v>2</v>
      </c>
      <c r="C1589" s="2">
        <v>3</v>
      </c>
      <c r="D1589" s="2">
        <v>3</v>
      </c>
      <c r="E1589" s="2">
        <v>0</v>
      </c>
      <c r="F1589" s="2">
        <v>4</v>
      </c>
      <c r="G1589" s="3">
        <v>27</v>
      </c>
      <c r="H1589" s="2" t="s">
        <v>125</v>
      </c>
      <c r="I1589" s="2">
        <v>7</v>
      </c>
      <c r="J1589" s="6" t="s">
        <v>226</v>
      </c>
      <c r="K1589" s="2">
        <v>4</v>
      </c>
      <c r="L1589" s="2">
        <v>1</v>
      </c>
      <c r="M1589" s="3" t="s">
        <v>288</v>
      </c>
      <c r="N1589" s="2">
        <v>0</v>
      </c>
      <c r="O1589">
        <v>0.88300000000000001</v>
      </c>
      <c r="P1589">
        <v>4.0000000000000003E-5</v>
      </c>
    </row>
    <row r="1590" spans="1:16" x14ac:dyDescent="0.35">
      <c r="A1590" s="2">
        <v>1.2197</v>
      </c>
      <c r="B1590" s="2">
        <v>2</v>
      </c>
      <c r="C1590" s="2">
        <v>3</v>
      </c>
      <c r="D1590" s="2">
        <v>3</v>
      </c>
      <c r="E1590" s="2">
        <v>0</v>
      </c>
      <c r="F1590" s="2">
        <v>4</v>
      </c>
      <c r="G1590" s="3">
        <v>27</v>
      </c>
      <c r="H1590" s="2" t="s">
        <v>125</v>
      </c>
      <c r="I1590" s="2">
        <v>7</v>
      </c>
      <c r="J1590" s="6" t="s">
        <v>226</v>
      </c>
      <c r="K1590" s="2">
        <v>5</v>
      </c>
      <c r="L1590" s="2">
        <v>1</v>
      </c>
      <c r="M1590" s="3" t="s">
        <v>288</v>
      </c>
      <c r="N1590" s="2">
        <v>22.806999999999999</v>
      </c>
      <c r="O1590">
        <v>0.88300000000000001</v>
      </c>
      <c r="P1590">
        <v>4.0000000000000003E-5</v>
      </c>
    </row>
    <row r="1591" spans="1:16" x14ac:dyDescent="0.35">
      <c r="A1591" s="2">
        <v>1.2197</v>
      </c>
      <c r="B1591" s="2">
        <v>2</v>
      </c>
      <c r="C1591" s="2">
        <v>3</v>
      </c>
      <c r="D1591" s="2">
        <v>3</v>
      </c>
      <c r="E1591" s="2">
        <v>0</v>
      </c>
      <c r="F1591" s="2">
        <v>4</v>
      </c>
      <c r="G1591" s="3">
        <v>27</v>
      </c>
      <c r="H1591" s="2" t="s">
        <v>125</v>
      </c>
      <c r="I1591" s="2">
        <v>7</v>
      </c>
      <c r="J1591" s="6" t="s">
        <v>226</v>
      </c>
      <c r="K1591" s="2">
        <v>6</v>
      </c>
      <c r="L1591" s="2">
        <v>1</v>
      </c>
      <c r="M1591" s="3" t="s">
        <v>326</v>
      </c>
      <c r="N1591" s="2">
        <v>38.140999999999998</v>
      </c>
      <c r="O1591">
        <v>0.61499999999999999</v>
      </c>
      <c r="P1591">
        <v>4.0000000000000001E-3</v>
      </c>
    </row>
    <row r="1592" spans="1:16" x14ac:dyDescent="0.35">
      <c r="A1592" s="2">
        <v>1.2197</v>
      </c>
      <c r="B1592" s="2">
        <v>2</v>
      </c>
      <c r="C1592" s="2">
        <v>3</v>
      </c>
      <c r="D1592" s="2">
        <v>3</v>
      </c>
      <c r="E1592" s="2">
        <v>0</v>
      </c>
      <c r="F1592" s="2">
        <v>4</v>
      </c>
      <c r="G1592" s="3">
        <v>27</v>
      </c>
      <c r="H1592" s="3" t="s">
        <v>126</v>
      </c>
      <c r="I1592" s="3">
        <v>8</v>
      </c>
      <c r="J1592" s="7" t="s">
        <v>101</v>
      </c>
      <c r="K1592" s="3">
        <v>1</v>
      </c>
      <c r="L1592" s="3">
        <v>1</v>
      </c>
      <c r="M1592" s="3" t="s">
        <v>279</v>
      </c>
      <c r="N1592" s="3">
        <v>135.55099999999999</v>
      </c>
      <c r="O1592">
        <v>0.112</v>
      </c>
      <c r="P1592">
        <v>2E-3</v>
      </c>
    </row>
    <row r="1593" spans="1:16" x14ac:dyDescent="0.35">
      <c r="A1593" s="2">
        <v>1.2197</v>
      </c>
      <c r="B1593" s="2">
        <v>2</v>
      </c>
      <c r="C1593" s="2">
        <v>3</v>
      </c>
      <c r="D1593" s="2">
        <v>3</v>
      </c>
      <c r="E1593" s="2">
        <v>0</v>
      </c>
      <c r="F1593" s="2">
        <v>4</v>
      </c>
      <c r="G1593" s="3">
        <v>27</v>
      </c>
      <c r="H1593" s="3" t="s">
        <v>126</v>
      </c>
      <c r="I1593" s="3">
        <v>8</v>
      </c>
      <c r="J1593" s="7" t="s">
        <v>101</v>
      </c>
      <c r="K1593" s="3">
        <v>2</v>
      </c>
      <c r="L1593" s="3">
        <v>1</v>
      </c>
      <c r="M1593" s="3" t="s">
        <v>270</v>
      </c>
      <c r="N1593" s="3">
        <v>23.100999999999999</v>
      </c>
      <c r="O1593">
        <v>0.16600000000000001</v>
      </c>
      <c r="P1593">
        <v>4.0000000000000001E-3</v>
      </c>
    </row>
    <row r="1594" spans="1:16" x14ac:dyDescent="0.35">
      <c r="A1594" s="2">
        <v>1.2197</v>
      </c>
      <c r="B1594" s="2">
        <v>2</v>
      </c>
      <c r="C1594" s="2">
        <v>3</v>
      </c>
      <c r="D1594" s="2">
        <v>3</v>
      </c>
      <c r="E1594" s="2">
        <v>0</v>
      </c>
      <c r="F1594" s="2">
        <v>4</v>
      </c>
      <c r="G1594" s="3">
        <v>27</v>
      </c>
      <c r="H1594" s="3" t="s">
        <v>126</v>
      </c>
      <c r="I1594" s="3">
        <v>8</v>
      </c>
      <c r="J1594" s="7" t="s">
        <v>101</v>
      </c>
      <c r="K1594" s="3">
        <v>3</v>
      </c>
      <c r="L1594" s="3">
        <v>1</v>
      </c>
      <c r="M1594" s="3" t="s">
        <v>319</v>
      </c>
      <c r="N1594" s="3">
        <v>18.928000000000001</v>
      </c>
      <c r="O1594">
        <v>0.11799999999999999</v>
      </c>
      <c r="P1594">
        <v>8.9999999999999993E-3</v>
      </c>
    </row>
    <row r="1595" spans="1:16" x14ac:dyDescent="0.35">
      <c r="A1595" s="2">
        <v>1.2197</v>
      </c>
      <c r="B1595" s="2">
        <v>2</v>
      </c>
      <c r="C1595" s="2">
        <v>3</v>
      </c>
      <c r="D1595" s="2">
        <v>3</v>
      </c>
      <c r="E1595" s="2">
        <v>0</v>
      </c>
      <c r="F1595" s="2">
        <v>4</v>
      </c>
      <c r="G1595" s="3">
        <v>27</v>
      </c>
      <c r="H1595" s="3" t="s">
        <v>126</v>
      </c>
      <c r="I1595" s="3">
        <v>8</v>
      </c>
      <c r="J1595" s="7" t="s">
        <v>101</v>
      </c>
      <c r="K1595" s="3">
        <v>4</v>
      </c>
      <c r="L1595" s="3">
        <v>1</v>
      </c>
      <c r="M1595" s="3" t="s">
        <v>319</v>
      </c>
      <c r="N1595" s="3">
        <v>18.928000000000001</v>
      </c>
      <c r="O1595">
        <v>0.11799999999999999</v>
      </c>
      <c r="P1595">
        <v>8.9999999999999993E-3</v>
      </c>
    </row>
    <row r="1596" spans="1:16" x14ac:dyDescent="0.35">
      <c r="A1596" s="2">
        <v>1.2197</v>
      </c>
      <c r="B1596" s="2">
        <v>2</v>
      </c>
      <c r="C1596" s="2">
        <v>3</v>
      </c>
      <c r="D1596" s="2">
        <v>3</v>
      </c>
      <c r="E1596" s="2">
        <v>0</v>
      </c>
      <c r="F1596" s="2">
        <v>4</v>
      </c>
      <c r="G1596" s="3">
        <v>27</v>
      </c>
      <c r="H1596" s="3" t="s">
        <v>126</v>
      </c>
      <c r="I1596" s="3">
        <v>8</v>
      </c>
      <c r="J1596" s="7" t="s">
        <v>101</v>
      </c>
      <c r="K1596" s="3">
        <v>5</v>
      </c>
      <c r="L1596" s="3">
        <v>1</v>
      </c>
      <c r="M1596" s="3" t="s">
        <v>319</v>
      </c>
      <c r="N1596" s="3">
        <v>15.215999999999999</v>
      </c>
      <c r="O1596">
        <v>0.11799999999999999</v>
      </c>
      <c r="P1596">
        <v>8.9999999999999993E-3</v>
      </c>
    </row>
    <row r="1597" spans="1:16" x14ac:dyDescent="0.35">
      <c r="A1597" s="2">
        <v>1.2197</v>
      </c>
      <c r="B1597" s="2">
        <v>2</v>
      </c>
      <c r="C1597" s="2">
        <v>3</v>
      </c>
      <c r="D1597" s="2">
        <v>3</v>
      </c>
      <c r="E1597" s="2">
        <v>0</v>
      </c>
      <c r="F1597" s="2">
        <v>4</v>
      </c>
      <c r="G1597" s="3">
        <v>27</v>
      </c>
      <c r="H1597" s="3" t="s">
        <v>126</v>
      </c>
      <c r="I1597" s="3">
        <v>8</v>
      </c>
      <c r="J1597" s="7" t="s">
        <v>101</v>
      </c>
      <c r="K1597" s="3">
        <v>6</v>
      </c>
      <c r="L1597" s="3">
        <v>1</v>
      </c>
      <c r="M1597" s="3" t="s">
        <v>319</v>
      </c>
      <c r="N1597" s="3">
        <v>15.215999999999999</v>
      </c>
      <c r="O1597">
        <v>0.11799999999999999</v>
      </c>
      <c r="P1597">
        <v>8.9999999999999993E-3</v>
      </c>
    </row>
    <row r="1598" spans="1:16" x14ac:dyDescent="0.35">
      <c r="A1598" s="2">
        <v>1.2197</v>
      </c>
      <c r="B1598" s="2">
        <v>2</v>
      </c>
      <c r="C1598" s="2">
        <v>3</v>
      </c>
      <c r="D1598" s="2">
        <v>3</v>
      </c>
      <c r="E1598" s="2">
        <v>0</v>
      </c>
      <c r="F1598" s="2">
        <v>4</v>
      </c>
      <c r="G1598" s="3">
        <v>27</v>
      </c>
      <c r="H1598" s="2" t="s">
        <v>127</v>
      </c>
      <c r="I1598" s="2">
        <v>9</v>
      </c>
      <c r="J1598" s="6" t="s">
        <v>237</v>
      </c>
      <c r="K1598" s="2">
        <v>1</v>
      </c>
      <c r="L1598" s="2">
        <v>1</v>
      </c>
      <c r="M1598" s="3" t="s">
        <v>307</v>
      </c>
      <c r="N1598" s="2">
        <v>98.067999999999998</v>
      </c>
      <c r="O1598">
        <v>0.13</v>
      </c>
      <c r="P1598">
        <v>2.0999999999999999E-3</v>
      </c>
    </row>
    <row r="1599" spans="1:16" x14ac:dyDescent="0.35">
      <c r="A1599" s="2">
        <v>1.2197</v>
      </c>
      <c r="B1599" s="2">
        <v>2</v>
      </c>
      <c r="C1599" s="2">
        <v>3</v>
      </c>
      <c r="D1599" s="2">
        <v>3</v>
      </c>
      <c r="E1599" s="2">
        <v>0</v>
      </c>
      <c r="F1599" s="2">
        <v>4</v>
      </c>
      <c r="G1599" s="3">
        <v>27</v>
      </c>
      <c r="H1599" s="2" t="s">
        <v>127</v>
      </c>
      <c r="I1599" s="2">
        <v>9</v>
      </c>
      <c r="J1599" s="6" t="s">
        <v>237</v>
      </c>
      <c r="K1599" s="2">
        <v>2</v>
      </c>
      <c r="L1599" s="2">
        <v>1</v>
      </c>
      <c r="M1599" s="3" t="s">
        <v>283</v>
      </c>
      <c r="N1599" s="2">
        <v>98.067999999999998</v>
      </c>
      <c r="O1599">
        <v>0.09</v>
      </c>
      <c r="P1599">
        <v>4.0000000000000001E-3</v>
      </c>
    </row>
    <row r="1600" spans="1:16" x14ac:dyDescent="0.35">
      <c r="A1600" s="2">
        <v>1.2197</v>
      </c>
      <c r="B1600" s="2">
        <v>2</v>
      </c>
      <c r="C1600" s="2">
        <v>3</v>
      </c>
      <c r="D1600" s="2">
        <v>3</v>
      </c>
      <c r="E1600" s="2">
        <v>0</v>
      </c>
      <c r="F1600" s="2">
        <v>4</v>
      </c>
      <c r="G1600" s="3">
        <v>27</v>
      </c>
      <c r="H1600" s="2" t="s">
        <v>127</v>
      </c>
      <c r="I1600" s="2">
        <v>9</v>
      </c>
      <c r="J1600" s="6" t="s">
        <v>237</v>
      </c>
      <c r="K1600" s="2">
        <v>3</v>
      </c>
      <c r="L1600" s="2">
        <v>1</v>
      </c>
      <c r="M1600" s="3" t="s">
        <v>279</v>
      </c>
      <c r="N1600" s="2">
        <v>44.398000000000003</v>
      </c>
      <c r="O1600">
        <v>0.112</v>
      </c>
      <c r="P1600">
        <v>2E-3</v>
      </c>
    </row>
    <row r="1601" spans="1:16" x14ac:dyDescent="0.35">
      <c r="A1601" s="2">
        <v>1.2197</v>
      </c>
      <c r="B1601" s="2">
        <v>2</v>
      </c>
      <c r="C1601" s="2">
        <v>3</v>
      </c>
      <c r="D1601" s="2">
        <v>3</v>
      </c>
      <c r="E1601" s="2">
        <v>0</v>
      </c>
      <c r="F1601" s="2">
        <v>4</v>
      </c>
      <c r="G1601" s="3">
        <v>27</v>
      </c>
      <c r="H1601" s="2" t="s">
        <v>127</v>
      </c>
      <c r="I1601" s="2">
        <v>9</v>
      </c>
      <c r="J1601" s="6" t="s">
        <v>237</v>
      </c>
      <c r="K1601" s="2">
        <v>4</v>
      </c>
      <c r="L1601" s="2">
        <v>1</v>
      </c>
      <c r="M1601" s="3" t="s">
        <v>279</v>
      </c>
      <c r="N1601" s="2">
        <v>44.398000000000003</v>
      </c>
      <c r="O1601">
        <v>0.112</v>
      </c>
      <c r="P1601">
        <v>2E-3</v>
      </c>
    </row>
    <row r="1602" spans="1:16" x14ac:dyDescent="0.35">
      <c r="A1602" s="2">
        <v>1.2197</v>
      </c>
      <c r="B1602" s="2">
        <v>2</v>
      </c>
      <c r="C1602" s="2">
        <v>3</v>
      </c>
      <c r="D1602" s="2">
        <v>3</v>
      </c>
      <c r="E1602" s="2">
        <v>0</v>
      </c>
      <c r="F1602" s="2">
        <v>4</v>
      </c>
      <c r="G1602" s="3">
        <v>27</v>
      </c>
      <c r="H1602" s="2" t="s">
        <v>127</v>
      </c>
      <c r="I1602" s="2">
        <v>9</v>
      </c>
      <c r="J1602" s="6" t="s">
        <v>237</v>
      </c>
      <c r="K1602" s="2">
        <v>5</v>
      </c>
      <c r="L1602" s="2">
        <v>1</v>
      </c>
      <c r="M1602" s="3" t="s">
        <v>279</v>
      </c>
      <c r="N1602" s="2">
        <v>18.494</v>
      </c>
      <c r="O1602">
        <v>0.112</v>
      </c>
      <c r="P1602">
        <v>2E-3</v>
      </c>
    </row>
    <row r="1603" spans="1:16" x14ac:dyDescent="0.35">
      <c r="A1603" s="2">
        <v>1.2197</v>
      </c>
      <c r="B1603" s="2">
        <v>2</v>
      </c>
      <c r="C1603" s="2">
        <v>3</v>
      </c>
      <c r="D1603" s="2">
        <v>3</v>
      </c>
      <c r="E1603" s="2">
        <v>0</v>
      </c>
      <c r="F1603" s="2">
        <v>4</v>
      </c>
      <c r="G1603" s="3">
        <v>27</v>
      </c>
      <c r="H1603" s="2" t="s">
        <v>127</v>
      </c>
      <c r="I1603" s="2">
        <v>9</v>
      </c>
      <c r="J1603" s="6" t="s">
        <v>237</v>
      </c>
      <c r="K1603" s="2">
        <v>6</v>
      </c>
      <c r="L1603" s="2">
        <v>1</v>
      </c>
      <c r="M1603" s="3" t="s">
        <v>279</v>
      </c>
      <c r="N1603" s="2">
        <v>18.494</v>
      </c>
      <c r="O1603">
        <v>0.112</v>
      </c>
      <c r="P1603">
        <v>2E-3</v>
      </c>
    </row>
    <row r="1604" spans="1:16" x14ac:dyDescent="0.35">
      <c r="A1604" s="2">
        <v>1.2197</v>
      </c>
      <c r="B1604" s="2">
        <v>2</v>
      </c>
      <c r="C1604" s="2">
        <v>3</v>
      </c>
      <c r="D1604" s="2">
        <v>3</v>
      </c>
      <c r="E1604" s="2">
        <v>0</v>
      </c>
      <c r="F1604" s="2">
        <v>4</v>
      </c>
      <c r="G1604" s="3">
        <v>27</v>
      </c>
      <c r="H1604" s="3" t="s">
        <v>128</v>
      </c>
      <c r="I1604" s="3">
        <v>10</v>
      </c>
      <c r="J1604" s="7" t="s">
        <v>239</v>
      </c>
      <c r="K1604" s="3">
        <v>1</v>
      </c>
      <c r="L1604" s="3">
        <v>1</v>
      </c>
      <c r="M1604" s="3" t="s">
        <v>279</v>
      </c>
      <c r="N1604" s="3">
        <v>26.655999999999999</v>
      </c>
      <c r="O1604">
        <v>0.112</v>
      </c>
      <c r="P1604">
        <v>2E-3</v>
      </c>
    </row>
    <row r="1605" spans="1:16" x14ac:dyDescent="0.35">
      <c r="A1605" s="2">
        <v>1.2197</v>
      </c>
      <c r="B1605" s="2">
        <v>2</v>
      </c>
      <c r="C1605" s="2">
        <v>3</v>
      </c>
      <c r="D1605" s="2">
        <v>3</v>
      </c>
      <c r="E1605" s="2">
        <v>0</v>
      </c>
      <c r="F1605" s="2">
        <v>4</v>
      </c>
      <c r="G1605" s="3">
        <v>27</v>
      </c>
      <c r="H1605" s="3" t="s">
        <v>128</v>
      </c>
      <c r="I1605" s="3">
        <v>10</v>
      </c>
      <c r="J1605" s="7" t="s">
        <v>239</v>
      </c>
      <c r="K1605" s="3">
        <v>2</v>
      </c>
      <c r="L1605" s="3">
        <v>1</v>
      </c>
      <c r="M1605" s="3" t="s">
        <v>279</v>
      </c>
      <c r="N1605" s="3">
        <v>17.274000000000001</v>
      </c>
      <c r="O1605">
        <v>0.112</v>
      </c>
      <c r="P1605">
        <v>2E-3</v>
      </c>
    </row>
    <row r="1606" spans="1:16" x14ac:dyDescent="0.35">
      <c r="A1606" s="2">
        <v>1.2197</v>
      </c>
      <c r="B1606" s="2">
        <v>2</v>
      </c>
      <c r="C1606" s="2">
        <v>3</v>
      </c>
      <c r="D1606" s="2">
        <v>3</v>
      </c>
      <c r="E1606" s="2">
        <v>0</v>
      </c>
      <c r="F1606" s="2">
        <v>4</v>
      </c>
      <c r="G1606" s="3">
        <v>27</v>
      </c>
      <c r="H1606" s="3" t="s">
        <v>128</v>
      </c>
      <c r="I1606" s="3">
        <v>10</v>
      </c>
      <c r="J1606" s="7" t="s">
        <v>239</v>
      </c>
      <c r="K1606" s="3">
        <v>3</v>
      </c>
      <c r="L1606" s="3">
        <v>1</v>
      </c>
      <c r="M1606" s="3" t="s">
        <v>279</v>
      </c>
      <c r="N1606" s="3">
        <v>17.274000000000001</v>
      </c>
      <c r="O1606">
        <v>0.112</v>
      </c>
      <c r="P1606">
        <v>2E-3</v>
      </c>
    </row>
    <row r="1607" spans="1:16" x14ac:dyDescent="0.35">
      <c r="A1607" s="2">
        <v>1.2197</v>
      </c>
      <c r="B1607" s="2">
        <v>2</v>
      </c>
      <c r="C1607" s="2">
        <v>3</v>
      </c>
      <c r="D1607" s="2">
        <v>3</v>
      </c>
      <c r="E1607" s="2">
        <v>0</v>
      </c>
      <c r="F1607" s="2">
        <v>4</v>
      </c>
      <c r="G1607" s="3">
        <v>27</v>
      </c>
      <c r="H1607" s="3" t="s">
        <v>128</v>
      </c>
      <c r="I1607" s="3">
        <v>10</v>
      </c>
      <c r="J1607" s="7" t="s">
        <v>239</v>
      </c>
      <c r="K1607" s="3">
        <v>4</v>
      </c>
      <c r="L1607" s="3">
        <v>1</v>
      </c>
      <c r="M1607" s="3" t="s">
        <v>279</v>
      </c>
      <c r="N1607" s="3">
        <v>21.951000000000001</v>
      </c>
      <c r="O1607">
        <v>0.112</v>
      </c>
      <c r="P1607">
        <v>2E-3</v>
      </c>
    </row>
    <row r="1608" spans="1:16" x14ac:dyDescent="0.35">
      <c r="A1608" s="2">
        <v>1.2197</v>
      </c>
      <c r="B1608" s="2">
        <v>2</v>
      </c>
      <c r="C1608" s="2">
        <v>3</v>
      </c>
      <c r="D1608" s="2">
        <v>3</v>
      </c>
      <c r="E1608" s="2">
        <v>0</v>
      </c>
      <c r="F1608" s="2">
        <v>4</v>
      </c>
      <c r="G1608" s="3">
        <v>27</v>
      </c>
      <c r="H1608" s="3" t="s">
        <v>128</v>
      </c>
      <c r="I1608" s="3">
        <v>10</v>
      </c>
      <c r="J1608" s="7" t="s">
        <v>239</v>
      </c>
      <c r="K1608" s="3">
        <v>5</v>
      </c>
      <c r="L1608" s="3">
        <v>1</v>
      </c>
      <c r="M1608" s="3" t="s">
        <v>279</v>
      </c>
      <c r="N1608" s="3">
        <v>11.46</v>
      </c>
      <c r="O1608">
        <v>0.112</v>
      </c>
      <c r="P1608">
        <v>2E-3</v>
      </c>
    </row>
    <row r="1609" spans="1:16" x14ac:dyDescent="0.35">
      <c r="A1609" s="2">
        <v>1.2197</v>
      </c>
      <c r="B1609" s="2">
        <v>2</v>
      </c>
      <c r="C1609" s="2">
        <v>3</v>
      </c>
      <c r="D1609" s="2">
        <v>3</v>
      </c>
      <c r="E1609" s="2">
        <v>0</v>
      </c>
      <c r="F1609" s="2">
        <v>4</v>
      </c>
      <c r="G1609" s="3">
        <v>27</v>
      </c>
      <c r="H1609" s="3" t="s">
        <v>128</v>
      </c>
      <c r="I1609" s="3">
        <v>10</v>
      </c>
      <c r="J1609" s="7" t="s">
        <v>239</v>
      </c>
      <c r="K1609" s="3">
        <v>6</v>
      </c>
      <c r="L1609" s="3">
        <v>1</v>
      </c>
      <c r="M1609" s="3" t="s">
        <v>279</v>
      </c>
      <c r="N1609" s="3">
        <v>11.46</v>
      </c>
      <c r="O1609">
        <v>0.112</v>
      </c>
      <c r="P1609">
        <v>2E-3</v>
      </c>
    </row>
    <row r="1610" spans="1:16" x14ac:dyDescent="0.35">
      <c r="A1610" s="2">
        <v>1.2197</v>
      </c>
      <c r="B1610" s="2">
        <v>2</v>
      </c>
      <c r="C1610" s="2">
        <v>3</v>
      </c>
      <c r="D1610" s="2">
        <v>4</v>
      </c>
      <c r="E1610" s="2">
        <v>0</v>
      </c>
      <c r="F1610" s="2">
        <v>4</v>
      </c>
      <c r="G1610" s="2">
        <v>28</v>
      </c>
      <c r="H1610" s="2" t="s">
        <v>119</v>
      </c>
      <c r="I1610" s="2">
        <v>1</v>
      </c>
      <c r="J1610" s="6" t="s">
        <v>69</v>
      </c>
      <c r="K1610" s="2">
        <v>1</v>
      </c>
      <c r="L1610" s="2">
        <v>1</v>
      </c>
      <c r="M1610" s="3" t="s">
        <v>308</v>
      </c>
      <c r="N1610" s="2">
        <v>34.417999999999999</v>
      </c>
      <c r="O1610">
        <v>0.02</v>
      </c>
      <c r="P1610">
        <v>1.9E-2</v>
      </c>
    </row>
    <row r="1611" spans="1:16" x14ac:dyDescent="0.35">
      <c r="A1611" s="2">
        <v>1.2197</v>
      </c>
      <c r="B1611" s="2">
        <v>2</v>
      </c>
      <c r="C1611" s="2">
        <v>3</v>
      </c>
      <c r="D1611" s="2">
        <v>4</v>
      </c>
      <c r="E1611" s="2">
        <v>0</v>
      </c>
      <c r="F1611" s="2">
        <v>4</v>
      </c>
      <c r="G1611" s="2">
        <v>28</v>
      </c>
      <c r="H1611" s="2" t="s">
        <v>119</v>
      </c>
      <c r="I1611" s="2">
        <v>1</v>
      </c>
      <c r="J1611" s="6" t="s">
        <v>69</v>
      </c>
      <c r="K1611" s="2">
        <v>2</v>
      </c>
      <c r="L1611" s="2">
        <v>1</v>
      </c>
      <c r="M1611" s="3" t="s">
        <v>309</v>
      </c>
      <c r="N1611" s="2">
        <v>34.417999999999999</v>
      </c>
      <c r="O1611">
        <v>0.05</v>
      </c>
      <c r="P1611">
        <v>0.02</v>
      </c>
    </row>
    <row r="1612" spans="1:16" x14ac:dyDescent="0.35">
      <c r="A1612" s="2">
        <v>1.2197</v>
      </c>
      <c r="B1612" s="2">
        <v>2</v>
      </c>
      <c r="C1612" s="2">
        <v>3</v>
      </c>
      <c r="D1612" s="2">
        <v>4</v>
      </c>
      <c r="E1612" s="2">
        <v>0</v>
      </c>
      <c r="F1612" s="2">
        <v>4</v>
      </c>
      <c r="G1612" s="2">
        <v>28</v>
      </c>
      <c r="H1612" s="2" t="s">
        <v>119</v>
      </c>
      <c r="I1612" s="2">
        <v>1</v>
      </c>
      <c r="J1612" s="6" t="s">
        <v>69</v>
      </c>
      <c r="K1612" s="2">
        <v>3</v>
      </c>
      <c r="L1612" s="2">
        <v>1</v>
      </c>
      <c r="M1612" s="3" t="s">
        <v>309</v>
      </c>
      <c r="N1612" s="2">
        <v>97.084000000000003</v>
      </c>
      <c r="O1612">
        <v>0.05</v>
      </c>
      <c r="P1612">
        <v>0.02</v>
      </c>
    </row>
    <row r="1613" spans="1:16" x14ac:dyDescent="0.35">
      <c r="A1613" s="2">
        <v>1.2197</v>
      </c>
      <c r="B1613" s="2">
        <v>2</v>
      </c>
      <c r="C1613" s="2">
        <v>3</v>
      </c>
      <c r="D1613" s="2">
        <v>4</v>
      </c>
      <c r="E1613" s="2">
        <v>0</v>
      </c>
      <c r="F1613" s="2">
        <v>4</v>
      </c>
      <c r="G1613" s="2">
        <v>28</v>
      </c>
      <c r="H1613" s="2" t="s">
        <v>119</v>
      </c>
      <c r="I1613" s="2">
        <v>1</v>
      </c>
      <c r="J1613" s="6" t="s">
        <v>69</v>
      </c>
      <c r="K1613" s="2">
        <v>4</v>
      </c>
      <c r="L1613" s="2">
        <v>0</v>
      </c>
      <c r="M1613" s="3" t="s">
        <v>274</v>
      </c>
      <c r="N1613" s="2">
        <v>214.261</v>
      </c>
      <c r="O1613">
        <v>0.13</v>
      </c>
      <c r="P1613">
        <v>5.4000000000000003E-3</v>
      </c>
    </row>
    <row r="1614" spans="1:16" x14ac:dyDescent="0.35">
      <c r="A1614" s="2">
        <v>1.2197</v>
      </c>
      <c r="B1614" s="2">
        <v>2</v>
      </c>
      <c r="C1614" s="2">
        <v>3</v>
      </c>
      <c r="D1614" s="2">
        <v>4</v>
      </c>
      <c r="E1614" s="2">
        <v>0</v>
      </c>
      <c r="F1614" s="2">
        <v>4</v>
      </c>
      <c r="G1614" s="2">
        <v>28</v>
      </c>
      <c r="H1614" s="2" t="s">
        <v>119</v>
      </c>
      <c r="I1614" s="2">
        <v>1</v>
      </c>
      <c r="J1614" s="6" t="s">
        <v>69</v>
      </c>
      <c r="K1614" s="2">
        <v>5</v>
      </c>
      <c r="L1614" s="2">
        <v>0</v>
      </c>
      <c r="M1614" s="3" t="s">
        <v>285</v>
      </c>
      <c r="N1614" s="2">
        <v>214.261</v>
      </c>
      <c r="O1614">
        <v>0.88200000000000001</v>
      </c>
      <c r="P1614">
        <v>8.9999999999999993E-3</v>
      </c>
    </row>
    <row r="1615" spans="1:16" x14ac:dyDescent="0.35">
      <c r="A1615" s="2">
        <v>1.2197</v>
      </c>
      <c r="B1615" s="2">
        <v>2</v>
      </c>
      <c r="C1615" s="2">
        <v>3</v>
      </c>
      <c r="D1615" s="2">
        <v>4</v>
      </c>
      <c r="E1615" s="2">
        <v>0</v>
      </c>
      <c r="F1615" s="2">
        <v>4</v>
      </c>
      <c r="G1615" s="2">
        <v>28</v>
      </c>
      <c r="H1615" s="2" t="s">
        <v>119</v>
      </c>
      <c r="I1615" s="2">
        <v>1</v>
      </c>
      <c r="J1615" s="6" t="s">
        <v>69</v>
      </c>
      <c r="K1615" s="2">
        <v>6</v>
      </c>
      <c r="L1615" s="2">
        <v>0</v>
      </c>
      <c r="M1615" s="3" t="s">
        <v>292</v>
      </c>
      <c r="N1615" s="2">
        <v>258.97699999999998</v>
      </c>
      <c r="O1615">
        <v>0.12</v>
      </c>
      <c r="P1615">
        <v>3.3999999999999998E-3</v>
      </c>
    </row>
    <row r="1616" spans="1:16" x14ac:dyDescent="0.35">
      <c r="A1616" s="2">
        <v>1.2197</v>
      </c>
      <c r="B1616" s="2">
        <v>2</v>
      </c>
      <c r="C1616" s="2">
        <v>3</v>
      </c>
      <c r="D1616" s="2">
        <v>4</v>
      </c>
      <c r="E1616" s="2">
        <v>0</v>
      </c>
      <c r="F1616" s="2">
        <v>4</v>
      </c>
      <c r="G1616" s="2">
        <v>28</v>
      </c>
      <c r="H1616" s="3" t="s">
        <v>120</v>
      </c>
      <c r="I1616" s="3">
        <v>2</v>
      </c>
      <c r="J1616" s="7" t="s">
        <v>240</v>
      </c>
      <c r="K1616" s="3">
        <v>1</v>
      </c>
      <c r="L1616" s="3">
        <v>0</v>
      </c>
      <c r="M1616" s="3" t="s">
        <v>275</v>
      </c>
      <c r="N1616" s="3">
        <v>1138.4110000000001</v>
      </c>
      <c r="O1616">
        <v>6.5000000000000002E-2</v>
      </c>
      <c r="P1616">
        <v>1.1000000000000001E-3</v>
      </c>
    </row>
    <row r="1617" spans="1:16" x14ac:dyDescent="0.35">
      <c r="A1617" s="2">
        <v>1.2197</v>
      </c>
      <c r="B1617" s="2">
        <v>2</v>
      </c>
      <c r="C1617" s="2">
        <v>3</v>
      </c>
      <c r="D1617" s="2">
        <v>4</v>
      </c>
      <c r="E1617" s="2">
        <v>0</v>
      </c>
      <c r="F1617" s="2">
        <v>4</v>
      </c>
      <c r="G1617" s="2">
        <v>28</v>
      </c>
      <c r="H1617" s="3" t="s">
        <v>120</v>
      </c>
      <c r="I1617" s="3">
        <v>2</v>
      </c>
      <c r="J1617" s="7" t="s">
        <v>240</v>
      </c>
      <c r="K1617" s="3">
        <v>2</v>
      </c>
      <c r="L1617" s="3">
        <v>1</v>
      </c>
      <c r="M1617" s="3" t="s">
        <v>331</v>
      </c>
      <c r="N1617" s="3">
        <v>19.241</v>
      </c>
      <c r="O1617">
        <v>0.01</v>
      </c>
      <c r="P1617">
        <v>1.2999999999999999E-2</v>
      </c>
    </row>
    <row r="1618" spans="1:16" x14ac:dyDescent="0.35">
      <c r="A1618" s="2">
        <v>1.2197</v>
      </c>
      <c r="B1618" s="2">
        <v>2</v>
      </c>
      <c r="C1618" s="2">
        <v>3</v>
      </c>
      <c r="D1618" s="2">
        <v>4</v>
      </c>
      <c r="E1618" s="2">
        <v>0</v>
      </c>
      <c r="F1618" s="2">
        <v>4</v>
      </c>
      <c r="G1618" s="2">
        <v>28</v>
      </c>
      <c r="H1618" s="3" t="s">
        <v>120</v>
      </c>
      <c r="I1618" s="3">
        <v>2</v>
      </c>
      <c r="J1618" s="7" t="s">
        <v>240</v>
      </c>
      <c r="K1618" s="3">
        <v>3</v>
      </c>
      <c r="L1618" s="3">
        <v>1</v>
      </c>
      <c r="M1618" s="3" t="s">
        <v>331</v>
      </c>
      <c r="N1618" s="3">
        <v>19.241</v>
      </c>
      <c r="O1618">
        <v>0.01</v>
      </c>
      <c r="P1618">
        <v>1.2999999999999999E-2</v>
      </c>
    </row>
    <row r="1619" spans="1:16" x14ac:dyDescent="0.35">
      <c r="A1619" s="2">
        <v>1.2197</v>
      </c>
      <c r="B1619" s="2">
        <v>2</v>
      </c>
      <c r="C1619" s="2">
        <v>3</v>
      </c>
      <c r="D1619" s="2">
        <v>4</v>
      </c>
      <c r="E1619" s="2">
        <v>0</v>
      </c>
      <c r="F1619" s="2">
        <v>4</v>
      </c>
      <c r="G1619" s="2">
        <v>28</v>
      </c>
      <c r="H1619" s="3" t="s">
        <v>120</v>
      </c>
      <c r="I1619" s="3">
        <v>2</v>
      </c>
      <c r="J1619" s="7" t="s">
        <v>240</v>
      </c>
      <c r="K1619" s="3">
        <v>4</v>
      </c>
      <c r="L1619" s="3">
        <v>1</v>
      </c>
      <c r="M1619" s="3" t="s">
        <v>272</v>
      </c>
      <c r="N1619" s="3">
        <v>103.721</v>
      </c>
      <c r="O1619">
        <v>5.0000000000000001E-3</v>
      </c>
      <c r="P1619">
        <v>1.4E-2</v>
      </c>
    </row>
    <row r="1620" spans="1:16" x14ac:dyDescent="0.35">
      <c r="A1620" s="2">
        <v>1.2197</v>
      </c>
      <c r="B1620" s="2">
        <v>2</v>
      </c>
      <c r="C1620" s="2">
        <v>3</v>
      </c>
      <c r="D1620" s="2">
        <v>4</v>
      </c>
      <c r="E1620" s="2">
        <v>0</v>
      </c>
      <c r="F1620" s="2">
        <v>4</v>
      </c>
      <c r="G1620" s="2">
        <v>28</v>
      </c>
      <c r="H1620" s="3" t="s">
        <v>120</v>
      </c>
      <c r="I1620" s="3">
        <v>2</v>
      </c>
      <c r="J1620" s="7" t="s">
        <v>240</v>
      </c>
      <c r="K1620" s="3">
        <v>5</v>
      </c>
      <c r="L1620" s="3">
        <v>1</v>
      </c>
      <c r="M1620" s="3" t="s">
        <v>308</v>
      </c>
      <c r="N1620" s="3">
        <v>51.537999999999997</v>
      </c>
      <c r="O1620">
        <v>0.02</v>
      </c>
      <c r="P1620">
        <v>1.9E-2</v>
      </c>
    </row>
    <row r="1621" spans="1:16" x14ac:dyDescent="0.35">
      <c r="A1621" s="2">
        <v>1.2197</v>
      </c>
      <c r="B1621" s="2">
        <v>2</v>
      </c>
      <c r="C1621" s="2">
        <v>3</v>
      </c>
      <c r="D1621" s="2">
        <v>4</v>
      </c>
      <c r="E1621" s="2">
        <v>0</v>
      </c>
      <c r="F1621" s="2">
        <v>4</v>
      </c>
      <c r="G1621" s="2">
        <v>28</v>
      </c>
      <c r="H1621" s="3" t="s">
        <v>120</v>
      </c>
      <c r="I1621" s="3">
        <v>2</v>
      </c>
      <c r="J1621" s="7" t="s">
        <v>240</v>
      </c>
      <c r="K1621" s="3">
        <v>6</v>
      </c>
      <c r="L1621" s="3">
        <v>1</v>
      </c>
      <c r="M1621" s="3" t="s">
        <v>308</v>
      </c>
      <c r="N1621" s="3">
        <v>51.537999999999997</v>
      </c>
      <c r="O1621">
        <v>0.02</v>
      </c>
      <c r="P1621">
        <v>1.9E-2</v>
      </c>
    </row>
    <row r="1622" spans="1:16" x14ac:dyDescent="0.35">
      <c r="A1622" s="2">
        <v>1.2197</v>
      </c>
      <c r="B1622" s="2">
        <v>2</v>
      </c>
      <c r="C1622" s="2">
        <v>3</v>
      </c>
      <c r="D1622" s="2">
        <v>4</v>
      </c>
      <c r="E1622" s="2">
        <v>0</v>
      </c>
      <c r="F1622" s="2">
        <v>4</v>
      </c>
      <c r="G1622" s="2">
        <v>28</v>
      </c>
      <c r="H1622" s="2" t="s">
        <v>121</v>
      </c>
      <c r="I1622" s="2">
        <v>3</v>
      </c>
      <c r="J1622" s="6" t="s">
        <v>70</v>
      </c>
      <c r="K1622" s="2">
        <v>1</v>
      </c>
      <c r="L1622" s="2">
        <v>1</v>
      </c>
      <c r="M1622" s="3" t="s">
        <v>334</v>
      </c>
      <c r="N1622" s="2">
        <v>24.748000000000001</v>
      </c>
      <c r="O1622">
        <v>0.06</v>
      </c>
      <c r="P1622">
        <v>2.4E-2</v>
      </c>
    </row>
    <row r="1623" spans="1:16" x14ac:dyDescent="0.35">
      <c r="A1623" s="2">
        <v>1.2197</v>
      </c>
      <c r="B1623" s="2">
        <v>2</v>
      </c>
      <c r="C1623" s="2">
        <v>3</v>
      </c>
      <c r="D1623" s="2">
        <v>4</v>
      </c>
      <c r="E1623" s="2">
        <v>0</v>
      </c>
      <c r="F1623" s="2">
        <v>4</v>
      </c>
      <c r="G1623" s="2">
        <v>28</v>
      </c>
      <c r="H1623" s="2" t="s">
        <v>121</v>
      </c>
      <c r="I1623" s="2">
        <v>3</v>
      </c>
      <c r="J1623" s="6" t="s">
        <v>70</v>
      </c>
      <c r="K1623" s="2">
        <v>2</v>
      </c>
      <c r="L1623" s="2">
        <v>1</v>
      </c>
      <c r="M1623" s="3" t="s">
        <v>334</v>
      </c>
      <c r="N1623" s="2">
        <v>24.748000000000001</v>
      </c>
      <c r="O1623">
        <v>0.06</v>
      </c>
      <c r="P1623">
        <v>2.4E-2</v>
      </c>
    </row>
    <row r="1624" spans="1:16" x14ac:dyDescent="0.35">
      <c r="A1624" s="2">
        <v>1.2197</v>
      </c>
      <c r="B1624" s="2">
        <v>2</v>
      </c>
      <c r="C1624" s="2">
        <v>3</v>
      </c>
      <c r="D1624" s="2">
        <v>4</v>
      </c>
      <c r="E1624" s="2">
        <v>0</v>
      </c>
      <c r="F1624" s="2">
        <v>4</v>
      </c>
      <c r="G1624" s="2">
        <v>28</v>
      </c>
      <c r="H1624" s="2" t="s">
        <v>121</v>
      </c>
      <c r="I1624" s="2">
        <v>3</v>
      </c>
      <c r="J1624" s="6" t="s">
        <v>70</v>
      </c>
      <c r="K1624" s="2">
        <v>3</v>
      </c>
      <c r="L1624" s="2">
        <v>1</v>
      </c>
      <c r="M1624" s="3" t="s">
        <v>270</v>
      </c>
      <c r="N1624" s="2">
        <v>78.525000000000006</v>
      </c>
      <c r="O1624">
        <v>0.16600000000000001</v>
      </c>
      <c r="P1624">
        <v>4.0000000000000001E-3</v>
      </c>
    </row>
    <row r="1625" spans="1:16" x14ac:dyDescent="0.35">
      <c r="A1625" s="2">
        <v>1.2197</v>
      </c>
      <c r="B1625" s="2">
        <v>2</v>
      </c>
      <c r="C1625" s="2">
        <v>3</v>
      </c>
      <c r="D1625" s="2">
        <v>4</v>
      </c>
      <c r="E1625" s="2">
        <v>0</v>
      </c>
      <c r="F1625" s="2">
        <v>4</v>
      </c>
      <c r="G1625" s="2">
        <v>28</v>
      </c>
      <c r="H1625" s="2" t="s">
        <v>121</v>
      </c>
      <c r="I1625" s="2">
        <v>3</v>
      </c>
      <c r="J1625" s="6" t="s">
        <v>70</v>
      </c>
      <c r="K1625" s="2">
        <v>4</v>
      </c>
      <c r="L1625" s="2">
        <v>1</v>
      </c>
      <c r="M1625" s="3" t="s">
        <v>285</v>
      </c>
      <c r="N1625" s="2">
        <v>78.525000000000006</v>
      </c>
      <c r="O1625">
        <v>0.88200000000000001</v>
      </c>
      <c r="P1625">
        <v>8.9999999999999993E-3</v>
      </c>
    </row>
    <row r="1626" spans="1:16" x14ac:dyDescent="0.35">
      <c r="A1626" s="2">
        <v>1.2197</v>
      </c>
      <c r="B1626" s="2">
        <v>2</v>
      </c>
      <c r="C1626" s="2">
        <v>3</v>
      </c>
      <c r="D1626" s="2">
        <v>4</v>
      </c>
      <c r="E1626" s="2">
        <v>0</v>
      </c>
      <c r="F1626" s="2">
        <v>4</v>
      </c>
      <c r="G1626" s="2">
        <v>28</v>
      </c>
      <c r="H1626" s="2" t="s">
        <v>121</v>
      </c>
      <c r="I1626" s="2">
        <v>3</v>
      </c>
      <c r="J1626" s="6" t="s">
        <v>70</v>
      </c>
      <c r="K1626" s="2">
        <v>5</v>
      </c>
      <c r="L1626" s="2">
        <v>1</v>
      </c>
      <c r="M1626" s="3" t="s">
        <v>284</v>
      </c>
      <c r="N1626" s="2">
        <v>150.874</v>
      </c>
      <c r="O1626">
        <v>0.11799999999999999</v>
      </c>
      <c r="P1626">
        <v>2E-3</v>
      </c>
    </row>
    <row r="1627" spans="1:16" x14ac:dyDescent="0.35">
      <c r="A1627" s="2">
        <v>1.2197</v>
      </c>
      <c r="B1627" s="2">
        <v>2</v>
      </c>
      <c r="C1627" s="2">
        <v>3</v>
      </c>
      <c r="D1627" s="2">
        <v>4</v>
      </c>
      <c r="E1627" s="2">
        <v>0</v>
      </c>
      <c r="F1627" s="2">
        <v>4</v>
      </c>
      <c r="G1627" s="2">
        <v>28</v>
      </c>
      <c r="H1627" s="2" t="s">
        <v>121</v>
      </c>
      <c r="I1627" s="2">
        <v>3</v>
      </c>
      <c r="J1627" s="6" t="s">
        <v>70</v>
      </c>
      <c r="K1627" s="2">
        <v>6</v>
      </c>
      <c r="L1627" s="2">
        <v>1</v>
      </c>
      <c r="M1627" s="3" t="s">
        <v>275</v>
      </c>
      <c r="N1627" s="2">
        <v>150.874</v>
      </c>
      <c r="O1627">
        <v>6.5000000000000002E-2</v>
      </c>
      <c r="P1627">
        <v>1.1000000000000001E-3</v>
      </c>
    </row>
    <row r="1628" spans="1:16" x14ac:dyDescent="0.35">
      <c r="A1628" s="2">
        <v>1.2197</v>
      </c>
      <c r="B1628" s="2">
        <v>2</v>
      </c>
      <c r="C1628" s="2">
        <v>3</v>
      </c>
      <c r="D1628" s="2">
        <v>4</v>
      </c>
      <c r="E1628" s="2">
        <v>0</v>
      </c>
      <c r="F1628" s="2">
        <v>4</v>
      </c>
      <c r="G1628" s="2">
        <v>28</v>
      </c>
      <c r="H1628" s="3" t="s">
        <v>122</v>
      </c>
      <c r="I1628" s="3">
        <v>4</v>
      </c>
      <c r="J1628" s="7" t="s">
        <v>241</v>
      </c>
      <c r="K1628" s="3">
        <v>1</v>
      </c>
      <c r="L1628" s="3">
        <v>1</v>
      </c>
      <c r="M1628" s="3" t="s">
        <v>337</v>
      </c>
      <c r="N1628" s="3">
        <v>27.119</v>
      </c>
      <c r="O1628">
        <v>0.12</v>
      </c>
      <c r="P1628">
        <v>8.0000000000000002E-3</v>
      </c>
    </row>
    <row r="1629" spans="1:16" x14ac:dyDescent="0.35">
      <c r="A1629" s="2">
        <v>1.2197</v>
      </c>
      <c r="B1629" s="2">
        <v>2</v>
      </c>
      <c r="C1629" s="2">
        <v>3</v>
      </c>
      <c r="D1629" s="2">
        <v>4</v>
      </c>
      <c r="E1629" s="2">
        <v>0</v>
      </c>
      <c r="F1629" s="2">
        <v>4</v>
      </c>
      <c r="G1629" s="2">
        <v>28</v>
      </c>
      <c r="H1629" s="3" t="s">
        <v>122</v>
      </c>
      <c r="I1629" s="3">
        <v>4</v>
      </c>
      <c r="J1629" s="7" t="s">
        <v>241</v>
      </c>
      <c r="K1629" s="3">
        <v>2</v>
      </c>
      <c r="L1629" s="3">
        <v>1</v>
      </c>
      <c r="M1629" s="3" t="s">
        <v>337</v>
      </c>
      <c r="N1629" s="3">
        <v>27.119</v>
      </c>
      <c r="O1629">
        <v>0.12</v>
      </c>
      <c r="P1629">
        <v>8.0000000000000002E-3</v>
      </c>
    </row>
    <row r="1630" spans="1:16" x14ac:dyDescent="0.35">
      <c r="A1630" s="2">
        <v>1.2197</v>
      </c>
      <c r="B1630" s="2">
        <v>2</v>
      </c>
      <c r="C1630" s="2">
        <v>3</v>
      </c>
      <c r="D1630" s="2">
        <v>4</v>
      </c>
      <c r="E1630" s="2">
        <v>0</v>
      </c>
      <c r="F1630" s="2">
        <v>4</v>
      </c>
      <c r="G1630" s="2">
        <v>28</v>
      </c>
      <c r="H1630" s="3" t="s">
        <v>122</v>
      </c>
      <c r="I1630" s="3">
        <v>4</v>
      </c>
      <c r="J1630" s="7" t="s">
        <v>241</v>
      </c>
      <c r="K1630" s="3">
        <v>3</v>
      </c>
      <c r="L1630" s="3">
        <v>1</v>
      </c>
      <c r="M1630" s="3" t="s">
        <v>337</v>
      </c>
      <c r="N1630" s="3">
        <v>36.908999999999999</v>
      </c>
      <c r="O1630">
        <v>0.12</v>
      </c>
      <c r="P1630">
        <v>8.0000000000000002E-3</v>
      </c>
    </row>
    <row r="1631" spans="1:16" x14ac:dyDescent="0.35">
      <c r="A1631" s="2">
        <v>1.2197</v>
      </c>
      <c r="B1631" s="2">
        <v>2</v>
      </c>
      <c r="C1631" s="2">
        <v>3</v>
      </c>
      <c r="D1631" s="2">
        <v>4</v>
      </c>
      <c r="E1631" s="2">
        <v>0</v>
      </c>
      <c r="F1631" s="2">
        <v>4</v>
      </c>
      <c r="G1631" s="2">
        <v>28</v>
      </c>
      <c r="H1631" s="3" t="s">
        <v>122</v>
      </c>
      <c r="I1631" s="3">
        <v>4</v>
      </c>
      <c r="J1631" s="7" t="s">
        <v>241</v>
      </c>
      <c r="K1631" s="3">
        <v>4</v>
      </c>
      <c r="L1631" s="3">
        <v>1</v>
      </c>
      <c r="M1631" s="3" t="s">
        <v>337</v>
      </c>
      <c r="N1631" s="3">
        <v>41.936</v>
      </c>
      <c r="O1631">
        <v>0.12</v>
      </c>
      <c r="P1631">
        <v>8.0000000000000002E-3</v>
      </c>
    </row>
    <row r="1632" spans="1:16" x14ac:dyDescent="0.35">
      <c r="A1632" s="2">
        <v>1.2197</v>
      </c>
      <c r="B1632" s="2">
        <v>2</v>
      </c>
      <c r="C1632" s="2">
        <v>3</v>
      </c>
      <c r="D1632" s="2">
        <v>4</v>
      </c>
      <c r="E1632" s="2">
        <v>0</v>
      </c>
      <c r="F1632" s="2">
        <v>4</v>
      </c>
      <c r="G1632" s="2">
        <v>28</v>
      </c>
      <c r="H1632" s="3" t="s">
        <v>122</v>
      </c>
      <c r="I1632" s="3">
        <v>4</v>
      </c>
      <c r="J1632" s="7" t="s">
        <v>241</v>
      </c>
      <c r="K1632" s="3">
        <v>5</v>
      </c>
      <c r="L1632" s="3">
        <v>0</v>
      </c>
      <c r="M1632" s="3" t="s">
        <v>327</v>
      </c>
      <c r="N1632" s="3">
        <v>264.79899999999998</v>
      </c>
      <c r="O1632">
        <v>0.11</v>
      </c>
      <c r="P1632">
        <v>9.4000000000000004E-3</v>
      </c>
    </row>
    <row r="1633" spans="1:16" x14ac:dyDescent="0.35">
      <c r="A1633" s="2">
        <v>1.2197</v>
      </c>
      <c r="B1633" s="2">
        <v>2</v>
      </c>
      <c r="C1633" s="2">
        <v>3</v>
      </c>
      <c r="D1633" s="2">
        <v>4</v>
      </c>
      <c r="E1633" s="2">
        <v>0</v>
      </c>
      <c r="F1633" s="2">
        <v>4</v>
      </c>
      <c r="G1633" s="2">
        <v>28</v>
      </c>
      <c r="H1633" s="3" t="s">
        <v>122</v>
      </c>
      <c r="I1633" s="3">
        <v>4</v>
      </c>
      <c r="J1633" s="7" t="s">
        <v>241</v>
      </c>
      <c r="K1633" s="3">
        <v>6</v>
      </c>
      <c r="L1633" s="3">
        <v>0</v>
      </c>
      <c r="M1633" s="3" t="s">
        <v>284</v>
      </c>
      <c r="N1633" s="3">
        <v>264.79899999999998</v>
      </c>
      <c r="O1633">
        <v>0.11799999999999999</v>
      </c>
      <c r="P1633">
        <v>2E-3</v>
      </c>
    </row>
    <row r="1634" spans="1:16" x14ac:dyDescent="0.35">
      <c r="A1634" s="2">
        <v>1.2197</v>
      </c>
      <c r="B1634" s="2">
        <v>2</v>
      </c>
      <c r="C1634" s="2">
        <v>3</v>
      </c>
      <c r="D1634" s="2">
        <v>4</v>
      </c>
      <c r="E1634" s="2">
        <v>0</v>
      </c>
      <c r="F1634" s="2">
        <v>4</v>
      </c>
      <c r="G1634" s="2">
        <v>28</v>
      </c>
      <c r="H1634" s="2" t="s">
        <v>123</v>
      </c>
      <c r="I1634" s="2">
        <v>5</v>
      </c>
      <c r="J1634" s="6" t="s">
        <v>71</v>
      </c>
      <c r="K1634" s="2">
        <v>1</v>
      </c>
      <c r="L1634" s="2">
        <v>1</v>
      </c>
      <c r="M1634" s="3" t="s">
        <v>271</v>
      </c>
      <c r="N1634" s="2">
        <v>143.137</v>
      </c>
      <c r="O1634">
        <v>0.03</v>
      </c>
      <c r="P1634">
        <v>3.0000000000000001E-3</v>
      </c>
    </row>
    <row r="1635" spans="1:16" x14ac:dyDescent="0.35">
      <c r="A1635" s="2">
        <v>1.2197</v>
      </c>
      <c r="B1635" s="2">
        <v>2</v>
      </c>
      <c r="C1635" s="2">
        <v>3</v>
      </c>
      <c r="D1635" s="2">
        <v>4</v>
      </c>
      <c r="E1635" s="2">
        <v>0</v>
      </c>
      <c r="F1635" s="2">
        <v>4</v>
      </c>
      <c r="G1635" s="2">
        <v>28</v>
      </c>
      <c r="H1635" s="2" t="s">
        <v>123</v>
      </c>
      <c r="I1635" s="2">
        <v>5</v>
      </c>
      <c r="J1635" s="6" t="s">
        <v>71</v>
      </c>
      <c r="K1635" s="2">
        <v>2</v>
      </c>
      <c r="L1635" s="2">
        <v>1</v>
      </c>
      <c r="M1635" s="3" t="s">
        <v>271</v>
      </c>
      <c r="N1635" s="2">
        <v>143.137</v>
      </c>
      <c r="O1635">
        <v>0.03</v>
      </c>
      <c r="P1635">
        <v>3.0000000000000001E-3</v>
      </c>
    </row>
    <row r="1636" spans="1:16" x14ac:dyDescent="0.35">
      <c r="A1636" s="2">
        <v>1.2197</v>
      </c>
      <c r="B1636" s="2">
        <v>2</v>
      </c>
      <c r="C1636" s="2">
        <v>3</v>
      </c>
      <c r="D1636" s="2">
        <v>4</v>
      </c>
      <c r="E1636" s="2">
        <v>0</v>
      </c>
      <c r="F1636" s="2">
        <v>4</v>
      </c>
      <c r="G1636" s="2">
        <v>28</v>
      </c>
      <c r="H1636" s="2" t="s">
        <v>123</v>
      </c>
      <c r="I1636" s="2">
        <v>5</v>
      </c>
      <c r="J1636" s="6" t="s">
        <v>71</v>
      </c>
      <c r="K1636" s="2">
        <v>3</v>
      </c>
      <c r="L1636" s="2">
        <v>1</v>
      </c>
      <c r="M1636" s="3" t="s">
        <v>353</v>
      </c>
      <c r="N1636" s="2">
        <v>167.36099999999999</v>
      </c>
      <c r="O1636">
        <v>0.9</v>
      </c>
      <c r="P1636">
        <v>8.0000000000000002E-3</v>
      </c>
    </row>
    <row r="1637" spans="1:16" x14ac:dyDescent="0.35">
      <c r="A1637" s="2">
        <v>1.2197</v>
      </c>
      <c r="B1637" s="2">
        <v>2</v>
      </c>
      <c r="C1637" s="2">
        <v>3</v>
      </c>
      <c r="D1637" s="2">
        <v>4</v>
      </c>
      <c r="E1637" s="2">
        <v>0</v>
      </c>
      <c r="F1637" s="2">
        <v>4</v>
      </c>
      <c r="G1637" s="2">
        <v>28</v>
      </c>
      <c r="H1637" s="2" t="s">
        <v>123</v>
      </c>
      <c r="I1637" s="2">
        <v>5</v>
      </c>
      <c r="J1637" s="6" t="s">
        <v>71</v>
      </c>
      <c r="K1637" s="2">
        <v>4</v>
      </c>
      <c r="L1637" s="2">
        <v>1</v>
      </c>
      <c r="M1637" s="3" t="s">
        <v>332</v>
      </c>
      <c r="N1637" s="2">
        <v>167.36099999999999</v>
      </c>
      <c r="O1637">
        <v>0.36</v>
      </c>
      <c r="P1637">
        <v>0.03</v>
      </c>
    </row>
    <row r="1638" spans="1:16" x14ac:dyDescent="0.35">
      <c r="A1638" s="2">
        <v>1.2197</v>
      </c>
      <c r="B1638" s="2">
        <v>2</v>
      </c>
      <c r="C1638" s="2">
        <v>3</v>
      </c>
      <c r="D1638" s="2">
        <v>4</v>
      </c>
      <c r="E1638" s="2">
        <v>0</v>
      </c>
      <c r="F1638" s="2">
        <v>4</v>
      </c>
      <c r="G1638" s="2">
        <v>28</v>
      </c>
      <c r="H1638" s="2" t="s">
        <v>123</v>
      </c>
      <c r="I1638" s="2">
        <v>5</v>
      </c>
      <c r="J1638" s="6" t="s">
        <v>71</v>
      </c>
      <c r="K1638" s="2">
        <v>5</v>
      </c>
      <c r="L1638" s="2">
        <v>1</v>
      </c>
      <c r="M1638" s="3" t="s">
        <v>284</v>
      </c>
      <c r="N1638" s="2">
        <v>77.302999999999997</v>
      </c>
      <c r="O1638">
        <v>0.11799999999999999</v>
      </c>
      <c r="P1638">
        <v>2E-3</v>
      </c>
    </row>
    <row r="1639" spans="1:16" x14ac:dyDescent="0.35">
      <c r="A1639" s="2">
        <v>1.2197</v>
      </c>
      <c r="B1639" s="2">
        <v>2</v>
      </c>
      <c r="C1639" s="2">
        <v>3</v>
      </c>
      <c r="D1639" s="2">
        <v>4</v>
      </c>
      <c r="E1639" s="2">
        <v>0</v>
      </c>
      <c r="F1639" s="2">
        <v>4</v>
      </c>
      <c r="G1639" s="2">
        <v>28</v>
      </c>
      <c r="H1639" s="2" t="s">
        <v>123</v>
      </c>
      <c r="I1639" s="2">
        <v>5</v>
      </c>
      <c r="J1639" s="6" t="s">
        <v>71</v>
      </c>
      <c r="K1639" s="2">
        <v>6</v>
      </c>
      <c r="L1639" s="2">
        <v>1</v>
      </c>
      <c r="M1639" s="3" t="s">
        <v>307</v>
      </c>
      <c r="N1639" s="2">
        <v>77.302999999999997</v>
      </c>
      <c r="O1639">
        <v>0.13</v>
      </c>
      <c r="P1639">
        <v>2.0999999999999999E-3</v>
      </c>
    </row>
    <row r="1640" spans="1:16" x14ac:dyDescent="0.35">
      <c r="A1640" s="2">
        <v>1.2197</v>
      </c>
      <c r="B1640" s="2">
        <v>2</v>
      </c>
      <c r="C1640" s="2">
        <v>3</v>
      </c>
      <c r="D1640" s="2">
        <v>4</v>
      </c>
      <c r="E1640" s="2">
        <v>0</v>
      </c>
      <c r="F1640" s="2">
        <v>4</v>
      </c>
      <c r="G1640" s="2">
        <v>28</v>
      </c>
      <c r="H1640" s="3" t="s">
        <v>124</v>
      </c>
      <c r="I1640" s="3">
        <v>6</v>
      </c>
      <c r="J1640" s="7" t="s">
        <v>242</v>
      </c>
      <c r="K1640" s="3">
        <v>1</v>
      </c>
      <c r="L1640" s="3">
        <v>1</v>
      </c>
      <c r="M1640" s="3" t="s">
        <v>298</v>
      </c>
      <c r="N1640" s="3">
        <v>8.7119999999999997</v>
      </c>
      <c r="O1640">
        <v>0.18</v>
      </c>
      <c r="P1640">
        <v>2.1000000000000001E-2</v>
      </c>
    </row>
    <row r="1641" spans="1:16" x14ac:dyDescent="0.35">
      <c r="A1641" s="2">
        <v>1.2197</v>
      </c>
      <c r="B1641" s="2">
        <v>2</v>
      </c>
      <c r="C1641" s="2">
        <v>3</v>
      </c>
      <c r="D1641" s="2">
        <v>4</v>
      </c>
      <c r="E1641" s="2">
        <v>0</v>
      </c>
      <c r="F1641" s="2">
        <v>4</v>
      </c>
      <c r="G1641" s="2">
        <v>28</v>
      </c>
      <c r="H1641" s="3" t="s">
        <v>124</v>
      </c>
      <c r="I1641" s="3">
        <v>6</v>
      </c>
      <c r="J1641" s="7" t="s">
        <v>242</v>
      </c>
      <c r="K1641" s="3">
        <v>2</v>
      </c>
      <c r="L1641" s="3">
        <v>1</v>
      </c>
      <c r="M1641" s="3" t="s">
        <v>298</v>
      </c>
      <c r="N1641" s="3">
        <v>8.7119999999999997</v>
      </c>
      <c r="O1641">
        <v>0.18</v>
      </c>
      <c r="P1641">
        <v>2.1000000000000001E-2</v>
      </c>
    </row>
    <row r="1642" spans="1:16" x14ac:dyDescent="0.35">
      <c r="A1642" s="2">
        <v>1.2197</v>
      </c>
      <c r="B1642" s="2">
        <v>2</v>
      </c>
      <c r="C1642" s="2">
        <v>3</v>
      </c>
      <c r="D1642" s="2">
        <v>4</v>
      </c>
      <c r="E1642" s="2">
        <v>0</v>
      </c>
      <c r="F1642" s="2">
        <v>4</v>
      </c>
      <c r="G1642" s="2">
        <v>28</v>
      </c>
      <c r="H1642" s="3" t="s">
        <v>124</v>
      </c>
      <c r="I1642" s="3">
        <v>6</v>
      </c>
      <c r="J1642" s="7" t="s">
        <v>242</v>
      </c>
      <c r="K1642" s="3">
        <v>3</v>
      </c>
      <c r="L1642" s="3">
        <v>0</v>
      </c>
      <c r="M1642" s="3" t="s">
        <v>299</v>
      </c>
      <c r="N1642" s="3">
        <v>237.56299999999999</v>
      </c>
      <c r="O1642">
        <v>7.0000000000000007E-2</v>
      </c>
      <c r="P1642">
        <v>2.8000000000000001E-2</v>
      </c>
    </row>
    <row r="1643" spans="1:16" x14ac:dyDescent="0.35">
      <c r="A1643" s="2">
        <v>1.2197</v>
      </c>
      <c r="B1643" s="2">
        <v>2</v>
      </c>
      <c r="C1643" s="2">
        <v>3</v>
      </c>
      <c r="D1643" s="2">
        <v>4</v>
      </c>
      <c r="E1643" s="2">
        <v>0</v>
      </c>
      <c r="F1643" s="2">
        <v>4</v>
      </c>
      <c r="G1643" s="2">
        <v>28</v>
      </c>
      <c r="H1643" s="3" t="s">
        <v>124</v>
      </c>
      <c r="I1643" s="3">
        <v>6</v>
      </c>
      <c r="J1643" s="7" t="s">
        <v>242</v>
      </c>
      <c r="K1643" s="3">
        <v>4</v>
      </c>
      <c r="L1643" s="3">
        <v>1</v>
      </c>
      <c r="M1643" s="3" t="s">
        <v>292</v>
      </c>
      <c r="N1643" s="3">
        <v>96.927999999999997</v>
      </c>
      <c r="O1643">
        <v>0.12</v>
      </c>
      <c r="P1643">
        <v>3.3999999999999998E-3</v>
      </c>
    </row>
    <row r="1644" spans="1:16" x14ac:dyDescent="0.35">
      <c r="A1644" s="2">
        <v>1.2197</v>
      </c>
      <c r="B1644" s="2">
        <v>2</v>
      </c>
      <c r="C1644" s="2">
        <v>3</v>
      </c>
      <c r="D1644" s="2">
        <v>4</v>
      </c>
      <c r="E1644" s="2">
        <v>0</v>
      </c>
      <c r="F1644" s="2">
        <v>4</v>
      </c>
      <c r="G1644" s="2">
        <v>28</v>
      </c>
      <c r="H1644" s="3" t="s">
        <v>124</v>
      </c>
      <c r="I1644" s="3">
        <v>6</v>
      </c>
      <c r="J1644" s="7" t="s">
        <v>242</v>
      </c>
      <c r="K1644" s="3">
        <v>5</v>
      </c>
      <c r="L1644" s="3">
        <v>1</v>
      </c>
      <c r="M1644" s="3" t="s">
        <v>292</v>
      </c>
      <c r="N1644" s="3">
        <v>16.556999999999999</v>
      </c>
      <c r="O1644">
        <v>0.12</v>
      </c>
      <c r="P1644">
        <v>3.3999999999999998E-3</v>
      </c>
    </row>
    <row r="1645" spans="1:16" x14ac:dyDescent="0.35">
      <c r="A1645" s="2">
        <v>1.2197</v>
      </c>
      <c r="B1645" s="2">
        <v>2</v>
      </c>
      <c r="C1645" s="2">
        <v>3</v>
      </c>
      <c r="D1645" s="2">
        <v>4</v>
      </c>
      <c r="E1645" s="2">
        <v>0</v>
      </c>
      <c r="F1645" s="2">
        <v>4</v>
      </c>
      <c r="G1645" s="2">
        <v>28</v>
      </c>
      <c r="H1645" s="3" t="s">
        <v>124</v>
      </c>
      <c r="I1645" s="3">
        <v>6</v>
      </c>
      <c r="J1645" s="7" t="s">
        <v>242</v>
      </c>
      <c r="K1645" s="3">
        <v>6</v>
      </c>
      <c r="L1645" s="3">
        <v>1</v>
      </c>
      <c r="M1645" s="3" t="s">
        <v>284</v>
      </c>
      <c r="N1645" s="3">
        <v>16.556999999999999</v>
      </c>
      <c r="O1645">
        <v>0.11799999999999999</v>
      </c>
      <c r="P1645">
        <v>2E-3</v>
      </c>
    </row>
    <row r="1646" spans="1:16" x14ac:dyDescent="0.35">
      <c r="A1646" s="2">
        <v>1.2197</v>
      </c>
      <c r="B1646" s="2">
        <v>2</v>
      </c>
      <c r="C1646" s="2">
        <v>3</v>
      </c>
      <c r="D1646" s="2">
        <v>4</v>
      </c>
      <c r="E1646" s="2">
        <v>0</v>
      </c>
      <c r="F1646" s="2">
        <v>4</v>
      </c>
      <c r="G1646" s="2">
        <v>28</v>
      </c>
      <c r="H1646" s="2" t="s">
        <v>125</v>
      </c>
      <c r="I1646" s="2">
        <v>7</v>
      </c>
      <c r="J1646" s="6" t="s">
        <v>243</v>
      </c>
      <c r="K1646" s="2">
        <v>1</v>
      </c>
      <c r="L1646" s="2">
        <v>1</v>
      </c>
      <c r="M1646" s="3" t="s">
        <v>308</v>
      </c>
      <c r="N1646" s="2">
        <v>17.431000000000001</v>
      </c>
      <c r="O1646">
        <v>0.02</v>
      </c>
      <c r="P1646">
        <v>1.9E-2</v>
      </c>
    </row>
    <row r="1647" spans="1:16" x14ac:dyDescent="0.35">
      <c r="A1647" s="2">
        <v>1.2197</v>
      </c>
      <c r="B1647" s="2">
        <v>2</v>
      </c>
      <c r="C1647" s="2">
        <v>3</v>
      </c>
      <c r="D1647" s="2">
        <v>4</v>
      </c>
      <c r="E1647" s="2">
        <v>0</v>
      </c>
      <c r="F1647" s="2">
        <v>4</v>
      </c>
      <c r="G1647" s="2">
        <v>28</v>
      </c>
      <c r="H1647" s="2" t="s">
        <v>125</v>
      </c>
      <c r="I1647" s="2">
        <v>7</v>
      </c>
      <c r="J1647" s="6" t="s">
        <v>243</v>
      </c>
      <c r="K1647" s="2">
        <v>2</v>
      </c>
      <c r="L1647" s="2">
        <v>1</v>
      </c>
      <c r="M1647" s="3" t="s">
        <v>308</v>
      </c>
      <c r="N1647" s="2">
        <v>17.431000000000001</v>
      </c>
      <c r="O1647">
        <v>0.02</v>
      </c>
      <c r="P1647">
        <v>1.9E-2</v>
      </c>
    </row>
    <row r="1648" spans="1:16" x14ac:dyDescent="0.35">
      <c r="A1648" s="2">
        <v>1.2197</v>
      </c>
      <c r="B1648" s="2">
        <v>2</v>
      </c>
      <c r="C1648" s="2">
        <v>3</v>
      </c>
      <c r="D1648" s="2">
        <v>4</v>
      </c>
      <c r="E1648" s="2">
        <v>0</v>
      </c>
      <c r="F1648" s="2">
        <v>4</v>
      </c>
      <c r="G1648" s="2">
        <v>28</v>
      </c>
      <c r="H1648" s="2" t="s">
        <v>125</v>
      </c>
      <c r="I1648" s="2">
        <v>7</v>
      </c>
      <c r="J1648" s="6" t="s">
        <v>243</v>
      </c>
      <c r="K1648" s="2">
        <v>3</v>
      </c>
      <c r="L1648" s="2">
        <v>1</v>
      </c>
      <c r="M1648" s="3" t="s">
        <v>308</v>
      </c>
      <c r="N1648" s="2">
        <v>83.001000000000005</v>
      </c>
      <c r="O1648">
        <v>0.02</v>
      </c>
      <c r="P1648">
        <v>1.9E-2</v>
      </c>
    </row>
    <row r="1649" spans="1:16" x14ac:dyDescent="0.35">
      <c r="A1649" s="2">
        <v>1.2197</v>
      </c>
      <c r="B1649" s="2">
        <v>2</v>
      </c>
      <c r="C1649" s="2">
        <v>3</v>
      </c>
      <c r="D1649" s="2">
        <v>4</v>
      </c>
      <c r="E1649" s="2">
        <v>0</v>
      </c>
      <c r="F1649" s="2">
        <v>4</v>
      </c>
      <c r="G1649" s="2">
        <v>28</v>
      </c>
      <c r="H1649" s="2" t="s">
        <v>125</v>
      </c>
      <c r="I1649" s="2">
        <v>7</v>
      </c>
      <c r="J1649" s="6" t="s">
        <v>243</v>
      </c>
      <c r="K1649" s="2">
        <v>4</v>
      </c>
      <c r="L1649" s="2">
        <v>1</v>
      </c>
      <c r="M1649" s="3" t="s">
        <v>292</v>
      </c>
      <c r="N1649" s="2">
        <v>125.66200000000001</v>
      </c>
      <c r="O1649">
        <v>0.12</v>
      </c>
      <c r="P1649">
        <v>3.3999999999999998E-3</v>
      </c>
    </row>
    <row r="1650" spans="1:16" x14ac:dyDescent="0.35">
      <c r="A1650" s="2">
        <v>1.2197</v>
      </c>
      <c r="B1650" s="2">
        <v>2</v>
      </c>
      <c r="C1650" s="2">
        <v>3</v>
      </c>
      <c r="D1650" s="2">
        <v>4</v>
      </c>
      <c r="E1650" s="2">
        <v>0</v>
      </c>
      <c r="F1650" s="2">
        <v>4</v>
      </c>
      <c r="G1650" s="2">
        <v>28</v>
      </c>
      <c r="H1650" s="2" t="s">
        <v>125</v>
      </c>
      <c r="I1650" s="2">
        <v>7</v>
      </c>
      <c r="J1650" s="6" t="s">
        <v>243</v>
      </c>
      <c r="K1650" s="2">
        <v>5</v>
      </c>
      <c r="L1650" s="2">
        <v>1</v>
      </c>
      <c r="M1650" s="3" t="s">
        <v>284</v>
      </c>
      <c r="N1650" s="2">
        <v>19.873000000000001</v>
      </c>
      <c r="O1650">
        <v>0.11799999999999999</v>
      </c>
      <c r="P1650">
        <v>2E-3</v>
      </c>
    </row>
    <row r="1651" spans="1:16" x14ac:dyDescent="0.35">
      <c r="A1651" s="2">
        <v>1.2197</v>
      </c>
      <c r="B1651" s="2">
        <v>2</v>
      </c>
      <c r="C1651" s="2">
        <v>3</v>
      </c>
      <c r="D1651" s="2">
        <v>4</v>
      </c>
      <c r="E1651" s="2">
        <v>0</v>
      </c>
      <c r="F1651" s="2">
        <v>4</v>
      </c>
      <c r="G1651" s="2">
        <v>28</v>
      </c>
      <c r="H1651" s="2" t="s">
        <v>125</v>
      </c>
      <c r="I1651" s="2">
        <v>7</v>
      </c>
      <c r="J1651" s="6" t="s">
        <v>243</v>
      </c>
      <c r="K1651" s="2">
        <v>6</v>
      </c>
      <c r="L1651" s="2">
        <v>1</v>
      </c>
      <c r="M1651" s="3" t="s">
        <v>320</v>
      </c>
      <c r="N1651" s="2">
        <v>19.873000000000001</v>
      </c>
      <c r="O1651">
        <v>9.2999999999999999E-2</v>
      </c>
      <c r="P1651">
        <v>1.9E-3</v>
      </c>
    </row>
    <row r="1652" spans="1:16" x14ac:dyDescent="0.35">
      <c r="A1652" s="2">
        <v>1.2197</v>
      </c>
      <c r="B1652" s="2">
        <v>2</v>
      </c>
      <c r="C1652" s="2">
        <v>3</v>
      </c>
      <c r="D1652" s="2">
        <v>4</v>
      </c>
      <c r="E1652" s="2">
        <v>0</v>
      </c>
      <c r="F1652" s="2">
        <v>4</v>
      </c>
      <c r="G1652" s="2">
        <v>28</v>
      </c>
      <c r="H1652" s="3" t="s">
        <v>126</v>
      </c>
      <c r="I1652" s="3">
        <v>8</v>
      </c>
      <c r="J1652" s="7" t="s">
        <v>244</v>
      </c>
      <c r="K1652" s="3">
        <v>1</v>
      </c>
      <c r="L1652" s="3">
        <v>1</v>
      </c>
      <c r="M1652" s="3" t="s">
        <v>271</v>
      </c>
      <c r="N1652" s="3">
        <v>26.986000000000001</v>
      </c>
      <c r="O1652">
        <v>0.03</v>
      </c>
      <c r="P1652">
        <v>3.0000000000000001E-3</v>
      </c>
    </row>
    <row r="1653" spans="1:16" x14ac:dyDescent="0.35">
      <c r="A1653" s="2">
        <v>1.2197</v>
      </c>
      <c r="B1653" s="2">
        <v>2</v>
      </c>
      <c r="C1653" s="2">
        <v>3</v>
      </c>
      <c r="D1653" s="2">
        <v>4</v>
      </c>
      <c r="E1653" s="2">
        <v>0</v>
      </c>
      <c r="F1653" s="2">
        <v>4</v>
      </c>
      <c r="G1653" s="2">
        <v>28</v>
      </c>
      <c r="H1653" s="3" t="s">
        <v>126</v>
      </c>
      <c r="I1653" s="3">
        <v>8</v>
      </c>
      <c r="J1653" s="7" t="s">
        <v>244</v>
      </c>
      <c r="K1653" s="3">
        <v>2</v>
      </c>
      <c r="L1653" s="3">
        <v>1</v>
      </c>
      <c r="M1653" s="3" t="s">
        <v>271</v>
      </c>
      <c r="N1653" s="3">
        <v>26.986000000000001</v>
      </c>
      <c r="O1653">
        <v>0.03</v>
      </c>
      <c r="P1653">
        <v>3.0000000000000001E-3</v>
      </c>
    </row>
    <row r="1654" spans="1:16" x14ac:dyDescent="0.35">
      <c r="A1654" s="2">
        <v>1.2197</v>
      </c>
      <c r="B1654" s="2">
        <v>2</v>
      </c>
      <c r="C1654" s="2">
        <v>3</v>
      </c>
      <c r="D1654" s="2">
        <v>4</v>
      </c>
      <c r="E1654" s="2">
        <v>0</v>
      </c>
      <c r="F1654" s="2">
        <v>4</v>
      </c>
      <c r="G1654" s="2">
        <v>28</v>
      </c>
      <c r="H1654" s="3" t="s">
        <v>126</v>
      </c>
      <c r="I1654" s="3">
        <v>8</v>
      </c>
      <c r="J1654" s="7" t="s">
        <v>244</v>
      </c>
      <c r="K1654" s="3">
        <v>3</v>
      </c>
      <c r="L1654" s="3">
        <v>1</v>
      </c>
      <c r="M1654" s="3" t="s">
        <v>329</v>
      </c>
      <c r="N1654" s="3">
        <v>25.404</v>
      </c>
      <c r="O1654">
        <v>0.12</v>
      </c>
      <c r="P1654">
        <v>8.9999999999999993E-3</v>
      </c>
    </row>
    <row r="1655" spans="1:16" x14ac:dyDescent="0.35">
      <c r="A1655" s="2">
        <v>1.2197</v>
      </c>
      <c r="B1655" s="2">
        <v>2</v>
      </c>
      <c r="C1655" s="2">
        <v>3</v>
      </c>
      <c r="D1655" s="2">
        <v>4</v>
      </c>
      <c r="E1655" s="2">
        <v>0</v>
      </c>
      <c r="F1655" s="2">
        <v>4</v>
      </c>
      <c r="G1655" s="2">
        <v>28</v>
      </c>
      <c r="H1655" s="3" t="s">
        <v>126</v>
      </c>
      <c r="I1655" s="3">
        <v>8</v>
      </c>
      <c r="J1655" s="7" t="s">
        <v>244</v>
      </c>
      <c r="K1655" s="3">
        <v>4</v>
      </c>
      <c r="L1655" s="3">
        <v>1</v>
      </c>
      <c r="M1655" s="3" t="s">
        <v>329</v>
      </c>
      <c r="N1655" s="3">
        <v>25.404</v>
      </c>
      <c r="O1655">
        <v>0.12</v>
      </c>
      <c r="P1655">
        <v>8.9999999999999993E-3</v>
      </c>
    </row>
    <row r="1656" spans="1:16" x14ac:dyDescent="0.35">
      <c r="A1656" s="2">
        <v>1.2197</v>
      </c>
      <c r="B1656" s="2">
        <v>2</v>
      </c>
      <c r="C1656" s="2">
        <v>3</v>
      </c>
      <c r="D1656" s="2">
        <v>4</v>
      </c>
      <c r="E1656" s="2">
        <v>0</v>
      </c>
      <c r="F1656" s="2">
        <v>4</v>
      </c>
      <c r="G1656" s="2">
        <v>28</v>
      </c>
      <c r="H1656" s="3" t="s">
        <v>126</v>
      </c>
      <c r="I1656" s="3">
        <v>8</v>
      </c>
      <c r="J1656" s="7" t="s">
        <v>244</v>
      </c>
      <c r="K1656" s="3">
        <v>5</v>
      </c>
      <c r="L1656" s="3">
        <v>1</v>
      </c>
      <c r="M1656" s="3" t="s">
        <v>307</v>
      </c>
      <c r="N1656" s="3">
        <v>65.180000000000007</v>
      </c>
      <c r="O1656">
        <v>0.13</v>
      </c>
      <c r="P1656">
        <v>2.0999999999999999E-3</v>
      </c>
    </row>
    <row r="1657" spans="1:16" x14ac:dyDescent="0.35">
      <c r="A1657" s="2">
        <v>1.2197</v>
      </c>
      <c r="B1657" s="2">
        <v>2</v>
      </c>
      <c r="C1657" s="2">
        <v>3</v>
      </c>
      <c r="D1657" s="2">
        <v>4</v>
      </c>
      <c r="E1657" s="2">
        <v>0</v>
      </c>
      <c r="F1657" s="2">
        <v>4</v>
      </c>
      <c r="G1657" s="2">
        <v>28</v>
      </c>
      <c r="H1657" s="3" t="s">
        <v>126</v>
      </c>
      <c r="I1657" s="3">
        <v>8</v>
      </c>
      <c r="J1657" s="7" t="s">
        <v>244</v>
      </c>
      <c r="K1657" s="3">
        <v>6</v>
      </c>
      <c r="L1657" s="3">
        <v>1</v>
      </c>
      <c r="M1657" s="3" t="s">
        <v>320</v>
      </c>
      <c r="N1657" s="3">
        <v>65.180000000000007</v>
      </c>
      <c r="O1657">
        <v>9.2999999999999999E-2</v>
      </c>
      <c r="P1657">
        <v>1.9E-3</v>
      </c>
    </row>
    <row r="1658" spans="1:16" x14ac:dyDescent="0.35">
      <c r="A1658" s="2">
        <v>1.2197</v>
      </c>
      <c r="B1658" s="2">
        <v>2</v>
      </c>
      <c r="C1658" s="2">
        <v>3</v>
      </c>
      <c r="D1658" s="2">
        <v>4</v>
      </c>
      <c r="E1658" s="2">
        <v>0</v>
      </c>
      <c r="F1658" s="2">
        <v>4</v>
      </c>
      <c r="G1658" s="2">
        <v>28</v>
      </c>
      <c r="H1658" s="2" t="s">
        <v>127</v>
      </c>
      <c r="I1658" s="2">
        <v>9</v>
      </c>
      <c r="J1658" s="6" t="s">
        <v>245</v>
      </c>
      <c r="K1658" s="2">
        <v>1</v>
      </c>
      <c r="L1658" s="2">
        <v>0</v>
      </c>
      <c r="M1658" s="3" t="s">
        <v>353</v>
      </c>
      <c r="N1658" s="2">
        <v>860.952</v>
      </c>
      <c r="O1658">
        <v>0.9</v>
      </c>
      <c r="P1658">
        <v>8.0000000000000002E-3</v>
      </c>
    </row>
    <row r="1659" spans="1:16" x14ac:dyDescent="0.35">
      <c r="A1659" s="2">
        <v>1.2197</v>
      </c>
      <c r="B1659" s="2">
        <v>2</v>
      </c>
      <c r="C1659" s="2">
        <v>3</v>
      </c>
      <c r="D1659" s="2">
        <v>4</v>
      </c>
      <c r="E1659" s="2">
        <v>0</v>
      </c>
      <c r="F1659" s="2">
        <v>4</v>
      </c>
      <c r="G1659" s="2">
        <v>28</v>
      </c>
      <c r="H1659" s="2" t="s">
        <v>127</v>
      </c>
      <c r="I1659" s="2">
        <v>9</v>
      </c>
      <c r="J1659" s="6" t="s">
        <v>245</v>
      </c>
      <c r="K1659" s="2">
        <v>2</v>
      </c>
      <c r="L1659" s="2">
        <v>1</v>
      </c>
      <c r="M1659" s="3" t="s">
        <v>325</v>
      </c>
      <c r="N1659" s="2">
        <v>32.512</v>
      </c>
      <c r="O1659">
        <v>0.11</v>
      </c>
      <c r="P1659">
        <v>1.7999999999999999E-2</v>
      </c>
    </row>
    <row r="1660" spans="1:16" x14ac:dyDescent="0.35">
      <c r="A1660" s="2">
        <v>1.2197</v>
      </c>
      <c r="B1660" s="2">
        <v>2</v>
      </c>
      <c r="C1660" s="2">
        <v>3</v>
      </c>
      <c r="D1660" s="2">
        <v>4</v>
      </c>
      <c r="E1660" s="2">
        <v>0</v>
      </c>
      <c r="F1660" s="2">
        <v>4</v>
      </c>
      <c r="G1660" s="2">
        <v>28</v>
      </c>
      <c r="H1660" s="2" t="s">
        <v>127</v>
      </c>
      <c r="I1660" s="2">
        <v>9</v>
      </c>
      <c r="J1660" s="6" t="s">
        <v>245</v>
      </c>
      <c r="K1660" s="2">
        <v>3</v>
      </c>
      <c r="L1660" s="2">
        <v>1</v>
      </c>
      <c r="M1660" s="3" t="s">
        <v>325</v>
      </c>
      <c r="N1660" s="2">
        <v>32.512</v>
      </c>
      <c r="O1660">
        <v>0.11</v>
      </c>
      <c r="P1660">
        <v>1.7999999999999999E-2</v>
      </c>
    </row>
    <row r="1661" spans="1:16" x14ac:dyDescent="0.35">
      <c r="A1661" s="2">
        <v>1.2197</v>
      </c>
      <c r="B1661" s="2">
        <v>2</v>
      </c>
      <c r="C1661" s="2">
        <v>3</v>
      </c>
      <c r="D1661" s="2">
        <v>4</v>
      </c>
      <c r="E1661" s="2">
        <v>0</v>
      </c>
      <c r="F1661" s="2">
        <v>4</v>
      </c>
      <c r="G1661" s="2">
        <v>28</v>
      </c>
      <c r="H1661" s="2" t="s">
        <v>127</v>
      </c>
      <c r="I1661" s="2">
        <v>9</v>
      </c>
      <c r="J1661" s="6" t="s">
        <v>245</v>
      </c>
      <c r="K1661" s="2">
        <v>4</v>
      </c>
      <c r="L1661" s="2">
        <v>0</v>
      </c>
      <c r="M1661" s="3" t="s">
        <v>279</v>
      </c>
      <c r="N1661" s="2">
        <v>287.02800000000002</v>
      </c>
      <c r="O1661">
        <v>0.112</v>
      </c>
      <c r="P1661">
        <v>2E-3</v>
      </c>
    </row>
    <row r="1662" spans="1:16" x14ac:dyDescent="0.35">
      <c r="A1662" s="2">
        <v>1.2197</v>
      </c>
      <c r="B1662" s="2">
        <v>2</v>
      </c>
      <c r="C1662" s="2">
        <v>3</v>
      </c>
      <c r="D1662" s="2">
        <v>4</v>
      </c>
      <c r="E1662" s="2">
        <v>0</v>
      </c>
      <c r="F1662" s="2">
        <v>4</v>
      </c>
      <c r="G1662" s="2">
        <v>28</v>
      </c>
      <c r="H1662" s="2" t="s">
        <v>127</v>
      </c>
      <c r="I1662" s="2">
        <v>9</v>
      </c>
      <c r="J1662" s="6" t="s">
        <v>245</v>
      </c>
      <c r="K1662" s="2">
        <v>5</v>
      </c>
      <c r="L1662" s="2">
        <v>1</v>
      </c>
      <c r="M1662" s="3" t="s">
        <v>326</v>
      </c>
      <c r="N1662" s="2">
        <v>123.117</v>
      </c>
      <c r="O1662">
        <v>0.61499999999999999</v>
      </c>
      <c r="P1662">
        <v>4.0000000000000001E-3</v>
      </c>
    </row>
    <row r="1663" spans="1:16" x14ac:dyDescent="0.35">
      <c r="A1663" s="2">
        <v>1.2197</v>
      </c>
      <c r="B1663" s="2">
        <v>2</v>
      </c>
      <c r="C1663" s="2">
        <v>3</v>
      </c>
      <c r="D1663" s="2">
        <v>4</v>
      </c>
      <c r="E1663" s="2">
        <v>0</v>
      </c>
      <c r="F1663" s="2">
        <v>4</v>
      </c>
      <c r="G1663" s="2">
        <v>28</v>
      </c>
      <c r="H1663" s="2" t="s">
        <v>127</v>
      </c>
      <c r="I1663" s="2">
        <v>9</v>
      </c>
      <c r="J1663" s="6" t="s">
        <v>245</v>
      </c>
      <c r="K1663" s="2">
        <v>6</v>
      </c>
      <c r="L1663" s="2">
        <v>1</v>
      </c>
      <c r="M1663" s="3" t="s">
        <v>292</v>
      </c>
      <c r="N1663" s="2">
        <v>123.117</v>
      </c>
      <c r="O1663">
        <v>0.12</v>
      </c>
      <c r="P1663">
        <v>3.3999999999999998E-3</v>
      </c>
    </row>
    <row r="1664" spans="1:16" x14ac:dyDescent="0.35">
      <c r="A1664" s="2">
        <v>1.2197</v>
      </c>
      <c r="B1664" s="2">
        <v>2</v>
      </c>
      <c r="C1664" s="2">
        <v>3</v>
      </c>
      <c r="D1664" s="2">
        <v>4</v>
      </c>
      <c r="E1664" s="2">
        <v>0</v>
      </c>
      <c r="F1664" s="2">
        <v>5</v>
      </c>
      <c r="G1664" s="2">
        <v>28</v>
      </c>
      <c r="H1664" s="3" t="s">
        <v>128</v>
      </c>
      <c r="I1664" s="3">
        <v>10</v>
      </c>
      <c r="J1664" s="7" t="s">
        <v>246</v>
      </c>
      <c r="K1664" s="3">
        <v>1</v>
      </c>
      <c r="L1664" s="3">
        <v>1</v>
      </c>
      <c r="M1664" s="3" t="s">
        <v>332</v>
      </c>
      <c r="N1664" s="3">
        <v>164.41399999999999</v>
      </c>
      <c r="O1664">
        <v>0.36</v>
      </c>
      <c r="P1664">
        <v>0.03</v>
      </c>
    </row>
    <row r="1665" spans="1:16" x14ac:dyDescent="0.35">
      <c r="A1665" s="2">
        <v>1.2197</v>
      </c>
      <c r="B1665" s="2">
        <v>2</v>
      </c>
      <c r="C1665" s="2">
        <v>3</v>
      </c>
      <c r="D1665" s="2">
        <v>4</v>
      </c>
      <c r="E1665" s="2">
        <v>0</v>
      </c>
      <c r="F1665" s="2">
        <v>5</v>
      </c>
      <c r="G1665" s="2">
        <v>28</v>
      </c>
      <c r="H1665" s="3" t="s">
        <v>128</v>
      </c>
      <c r="I1665" s="3">
        <v>10</v>
      </c>
      <c r="J1665" s="7" t="s">
        <v>246</v>
      </c>
      <c r="K1665" s="3">
        <v>2</v>
      </c>
      <c r="L1665" s="3">
        <v>1</v>
      </c>
      <c r="M1665" s="3" t="s">
        <v>331</v>
      </c>
      <c r="N1665" s="3">
        <v>96.352999999999994</v>
      </c>
      <c r="O1665">
        <v>0.01</v>
      </c>
      <c r="P1665">
        <v>1.2999999999999999E-2</v>
      </c>
    </row>
    <row r="1666" spans="1:16" x14ac:dyDescent="0.35">
      <c r="A1666" s="2">
        <v>1.2197</v>
      </c>
      <c r="B1666" s="2">
        <v>2</v>
      </c>
      <c r="C1666" s="2">
        <v>3</v>
      </c>
      <c r="D1666" s="2">
        <v>4</v>
      </c>
      <c r="E1666" s="2">
        <v>0</v>
      </c>
      <c r="F1666" s="2">
        <v>5</v>
      </c>
      <c r="G1666" s="2">
        <v>28</v>
      </c>
      <c r="H1666" s="3" t="s">
        <v>128</v>
      </c>
      <c r="I1666" s="3">
        <v>10</v>
      </c>
      <c r="J1666" s="7" t="s">
        <v>246</v>
      </c>
      <c r="K1666" s="3">
        <v>3</v>
      </c>
      <c r="L1666" s="3">
        <v>1</v>
      </c>
      <c r="M1666" s="3" t="s">
        <v>272</v>
      </c>
      <c r="N1666" s="3">
        <v>25.15</v>
      </c>
      <c r="O1666">
        <v>5.0000000000000001E-3</v>
      </c>
      <c r="P1666">
        <v>1.4E-2</v>
      </c>
    </row>
    <row r="1667" spans="1:16" x14ac:dyDescent="0.35">
      <c r="A1667" s="2">
        <v>1.2197</v>
      </c>
      <c r="B1667" s="2">
        <v>2</v>
      </c>
      <c r="C1667" s="2">
        <v>3</v>
      </c>
      <c r="D1667" s="2">
        <v>4</v>
      </c>
      <c r="E1667" s="2">
        <v>0</v>
      </c>
      <c r="F1667" s="2">
        <v>5</v>
      </c>
      <c r="G1667" s="2">
        <v>28</v>
      </c>
      <c r="H1667" s="3" t="s">
        <v>128</v>
      </c>
      <c r="I1667" s="3">
        <v>10</v>
      </c>
      <c r="J1667" s="7" t="s">
        <v>246</v>
      </c>
      <c r="K1667" s="3">
        <v>4</v>
      </c>
      <c r="L1667" s="3">
        <v>1</v>
      </c>
      <c r="M1667" s="3" t="s">
        <v>272</v>
      </c>
      <c r="N1667" s="3">
        <v>25.15</v>
      </c>
      <c r="O1667">
        <v>5.0000000000000001E-3</v>
      </c>
      <c r="P1667">
        <v>1.4E-2</v>
      </c>
    </row>
    <row r="1668" spans="1:16" x14ac:dyDescent="0.35">
      <c r="A1668" s="2">
        <v>1.2197</v>
      </c>
      <c r="B1668" s="2">
        <v>2</v>
      </c>
      <c r="C1668" s="2">
        <v>3</v>
      </c>
      <c r="D1668" s="2">
        <v>4</v>
      </c>
      <c r="E1668" s="2">
        <v>0</v>
      </c>
      <c r="F1668" s="2">
        <v>5</v>
      </c>
      <c r="G1668" s="2">
        <v>28</v>
      </c>
      <c r="H1668" s="3" t="s">
        <v>128</v>
      </c>
      <c r="I1668" s="3">
        <v>10</v>
      </c>
      <c r="J1668" s="7" t="s">
        <v>246</v>
      </c>
      <c r="K1668" s="3">
        <v>5</v>
      </c>
      <c r="L1668" s="3">
        <v>1</v>
      </c>
      <c r="M1668" s="3" t="s">
        <v>272</v>
      </c>
      <c r="N1668" s="3">
        <v>29.81</v>
      </c>
      <c r="O1668">
        <v>5.0000000000000001E-3</v>
      </c>
      <c r="P1668">
        <v>1.4E-2</v>
      </c>
    </row>
    <row r="1669" spans="1:16" x14ac:dyDescent="0.35">
      <c r="A1669" s="2">
        <v>1.2197</v>
      </c>
      <c r="B1669" s="2">
        <v>2</v>
      </c>
      <c r="C1669" s="2">
        <v>3</v>
      </c>
      <c r="D1669" s="2">
        <v>4</v>
      </c>
      <c r="E1669" s="2">
        <v>0</v>
      </c>
      <c r="F1669" s="2">
        <v>5</v>
      </c>
      <c r="G1669" s="2">
        <v>28</v>
      </c>
      <c r="H1669" s="3" t="s">
        <v>128</v>
      </c>
      <c r="I1669" s="3">
        <v>10</v>
      </c>
      <c r="J1669" s="7" t="s">
        <v>246</v>
      </c>
      <c r="K1669" s="3">
        <v>6</v>
      </c>
      <c r="L1669" s="3">
        <v>0</v>
      </c>
      <c r="M1669" s="3" t="s">
        <v>307</v>
      </c>
      <c r="N1669" s="3">
        <v>1164.192</v>
      </c>
      <c r="O1669">
        <v>0.13</v>
      </c>
      <c r="P1669">
        <v>2.0999999999999999E-3</v>
      </c>
    </row>
    <row r="1670" spans="1:16" x14ac:dyDescent="0.35">
      <c r="A1670" s="2">
        <v>1.1552</v>
      </c>
      <c r="B1670" s="2">
        <v>2</v>
      </c>
      <c r="C1670" s="2">
        <v>4</v>
      </c>
      <c r="D1670" s="2">
        <v>1</v>
      </c>
      <c r="E1670" s="2">
        <v>1</v>
      </c>
      <c r="F1670" s="2">
        <v>4</v>
      </c>
      <c r="G1670" s="3">
        <v>29</v>
      </c>
      <c r="H1670" s="2" t="s">
        <v>119</v>
      </c>
      <c r="I1670" s="2">
        <v>1</v>
      </c>
      <c r="J1670" s="6" t="s">
        <v>72</v>
      </c>
      <c r="K1670" s="2">
        <v>1</v>
      </c>
      <c r="L1670" s="2">
        <v>1</v>
      </c>
      <c r="M1670" s="3" t="s">
        <v>275</v>
      </c>
      <c r="N1670" s="2">
        <v>49.152000000000001</v>
      </c>
      <c r="O1670">
        <v>6.5000000000000002E-2</v>
      </c>
      <c r="P1670">
        <v>1.1000000000000001E-3</v>
      </c>
    </row>
    <row r="1671" spans="1:16" x14ac:dyDescent="0.35">
      <c r="A1671" s="2">
        <v>1.1552</v>
      </c>
      <c r="B1671" s="2">
        <v>2</v>
      </c>
      <c r="C1671" s="2">
        <v>4</v>
      </c>
      <c r="D1671" s="2">
        <v>1</v>
      </c>
      <c r="E1671" s="2">
        <v>1</v>
      </c>
      <c r="F1671" s="2">
        <v>4</v>
      </c>
      <c r="G1671" s="3">
        <v>29</v>
      </c>
      <c r="H1671" s="2" t="s">
        <v>119</v>
      </c>
      <c r="I1671" s="2">
        <v>1</v>
      </c>
      <c r="J1671" s="6" t="s">
        <v>72</v>
      </c>
      <c r="K1671" s="2">
        <v>2</v>
      </c>
      <c r="L1671" s="2">
        <v>1</v>
      </c>
      <c r="M1671" s="3" t="s">
        <v>320</v>
      </c>
      <c r="N1671" s="2">
        <v>49.152000000000001</v>
      </c>
      <c r="O1671">
        <v>9.2999999999999999E-2</v>
      </c>
      <c r="P1671">
        <v>1.9E-3</v>
      </c>
    </row>
    <row r="1672" spans="1:16" x14ac:dyDescent="0.35">
      <c r="A1672" s="2">
        <v>1.1552</v>
      </c>
      <c r="B1672" s="2">
        <v>2</v>
      </c>
      <c r="C1672" s="2">
        <v>4</v>
      </c>
      <c r="D1672" s="2">
        <v>1</v>
      </c>
      <c r="E1672" s="2">
        <v>1</v>
      </c>
      <c r="F1672" s="2">
        <v>4</v>
      </c>
      <c r="G1672" s="3">
        <v>29</v>
      </c>
      <c r="H1672" s="2" t="s">
        <v>119</v>
      </c>
      <c r="I1672" s="2">
        <v>1</v>
      </c>
      <c r="J1672" s="6" t="s">
        <v>72</v>
      </c>
      <c r="K1672" s="2">
        <v>3</v>
      </c>
      <c r="L1672" s="2">
        <v>1</v>
      </c>
      <c r="M1672" s="3" t="s">
        <v>307</v>
      </c>
      <c r="N1672" s="2">
        <v>61.521999999999998</v>
      </c>
      <c r="O1672">
        <v>0.13</v>
      </c>
      <c r="P1672">
        <v>2.0999999999999999E-3</v>
      </c>
    </row>
    <row r="1673" spans="1:16" x14ac:dyDescent="0.35">
      <c r="A1673" s="2">
        <v>1.1552</v>
      </c>
      <c r="B1673" s="2">
        <v>2</v>
      </c>
      <c r="C1673" s="2">
        <v>4</v>
      </c>
      <c r="D1673" s="2">
        <v>1</v>
      </c>
      <c r="E1673" s="2">
        <v>1</v>
      </c>
      <c r="F1673" s="2">
        <v>4</v>
      </c>
      <c r="G1673" s="3">
        <v>29</v>
      </c>
      <c r="H1673" s="2" t="s">
        <v>119</v>
      </c>
      <c r="I1673" s="2">
        <v>1</v>
      </c>
      <c r="J1673" s="6" t="s">
        <v>72</v>
      </c>
      <c r="K1673" s="2">
        <v>4</v>
      </c>
      <c r="L1673" s="2">
        <v>1</v>
      </c>
      <c r="M1673" s="3" t="s">
        <v>283</v>
      </c>
      <c r="N1673" s="2">
        <v>61.521999999999998</v>
      </c>
      <c r="O1673">
        <v>0.09</v>
      </c>
      <c r="P1673">
        <v>4.0000000000000001E-3</v>
      </c>
    </row>
    <row r="1674" spans="1:16" x14ac:dyDescent="0.35">
      <c r="A1674" s="2">
        <v>1.1552</v>
      </c>
      <c r="B1674" s="2">
        <v>2</v>
      </c>
      <c r="C1674" s="2">
        <v>4</v>
      </c>
      <c r="D1674" s="2">
        <v>1</v>
      </c>
      <c r="E1674" s="2">
        <v>1</v>
      </c>
      <c r="F1674" s="2">
        <v>4</v>
      </c>
      <c r="G1674" s="3">
        <v>29</v>
      </c>
      <c r="H1674" s="2" t="s">
        <v>119</v>
      </c>
      <c r="I1674" s="2">
        <v>1</v>
      </c>
      <c r="J1674" s="6" t="s">
        <v>72</v>
      </c>
      <c r="K1674" s="2">
        <v>5</v>
      </c>
      <c r="L1674" s="2">
        <v>0</v>
      </c>
      <c r="M1674" s="3" t="s">
        <v>290</v>
      </c>
      <c r="N1674" s="2">
        <v>642.91700000000003</v>
      </c>
      <c r="O1674">
        <v>0.19</v>
      </c>
      <c r="P1674">
        <v>8.9999999999999993E-3</v>
      </c>
    </row>
    <row r="1675" spans="1:16" x14ac:dyDescent="0.35">
      <c r="A1675" s="2">
        <v>1.1552</v>
      </c>
      <c r="B1675" s="2">
        <v>2</v>
      </c>
      <c r="C1675" s="2">
        <v>4</v>
      </c>
      <c r="D1675" s="2">
        <v>1</v>
      </c>
      <c r="E1675" s="2">
        <v>1</v>
      </c>
      <c r="F1675" s="2">
        <v>4</v>
      </c>
      <c r="G1675" s="3">
        <v>29</v>
      </c>
      <c r="H1675" s="2" t="s">
        <v>119</v>
      </c>
      <c r="I1675" s="2">
        <v>1</v>
      </c>
      <c r="J1675" s="6" t="s">
        <v>72</v>
      </c>
      <c r="K1675" s="2">
        <v>6</v>
      </c>
      <c r="L1675" s="2">
        <v>0</v>
      </c>
      <c r="M1675" s="3" t="s">
        <v>331</v>
      </c>
      <c r="N1675" s="2">
        <v>1016.871</v>
      </c>
      <c r="O1675">
        <v>0.01</v>
      </c>
      <c r="P1675">
        <v>1.2999999999999999E-2</v>
      </c>
    </row>
    <row r="1676" spans="1:16" x14ac:dyDescent="0.35">
      <c r="A1676" s="2">
        <v>1.1552</v>
      </c>
      <c r="B1676" s="2">
        <v>2</v>
      </c>
      <c r="C1676" s="2">
        <v>4</v>
      </c>
      <c r="D1676" s="2">
        <v>1</v>
      </c>
      <c r="E1676" s="2">
        <v>1</v>
      </c>
      <c r="F1676" s="2">
        <v>4</v>
      </c>
      <c r="G1676" s="3">
        <v>29</v>
      </c>
      <c r="H1676" s="3" t="s">
        <v>120</v>
      </c>
      <c r="I1676" s="3">
        <v>2</v>
      </c>
      <c r="J1676" s="7" t="s">
        <v>247</v>
      </c>
      <c r="K1676" s="3">
        <v>1</v>
      </c>
      <c r="L1676" s="3">
        <v>0</v>
      </c>
      <c r="M1676" s="3" t="s">
        <v>290</v>
      </c>
      <c r="N1676" s="3">
        <v>750.63099999999997</v>
      </c>
      <c r="O1676">
        <v>0.19</v>
      </c>
      <c r="P1676">
        <v>8.9999999999999993E-3</v>
      </c>
    </row>
    <row r="1677" spans="1:16" x14ac:dyDescent="0.35">
      <c r="A1677" s="2">
        <v>1.1552</v>
      </c>
      <c r="B1677" s="2">
        <v>2</v>
      </c>
      <c r="C1677" s="2">
        <v>4</v>
      </c>
      <c r="D1677" s="2">
        <v>1</v>
      </c>
      <c r="E1677" s="2">
        <v>1</v>
      </c>
      <c r="F1677" s="2">
        <v>4</v>
      </c>
      <c r="G1677" s="3">
        <v>29</v>
      </c>
      <c r="H1677" s="3" t="s">
        <v>120</v>
      </c>
      <c r="I1677" s="3">
        <v>2</v>
      </c>
      <c r="J1677" s="7" t="s">
        <v>247</v>
      </c>
      <c r="K1677" s="3">
        <v>2</v>
      </c>
      <c r="L1677" s="3">
        <v>1</v>
      </c>
      <c r="M1677" s="3" t="s">
        <v>275</v>
      </c>
      <c r="N1677" s="3">
        <v>75.667000000000002</v>
      </c>
      <c r="O1677">
        <v>6.5000000000000002E-2</v>
      </c>
      <c r="P1677">
        <v>1.1000000000000001E-3</v>
      </c>
    </row>
    <row r="1678" spans="1:16" x14ac:dyDescent="0.35">
      <c r="A1678" s="2">
        <v>1.1552</v>
      </c>
      <c r="B1678" s="2">
        <v>2</v>
      </c>
      <c r="C1678" s="2">
        <v>4</v>
      </c>
      <c r="D1678" s="2">
        <v>1</v>
      </c>
      <c r="E1678" s="2">
        <v>1</v>
      </c>
      <c r="F1678" s="2">
        <v>4</v>
      </c>
      <c r="G1678" s="3">
        <v>29</v>
      </c>
      <c r="H1678" s="3" t="s">
        <v>120</v>
      </c>
      <c r="I1678" s="3">
        <v>2</v>
      </c>
      <c r="J1678" s="7" t="s">
        <v>247</v>
      </c>
      <c r="K1678" s="3">
        <v>3</v>
      </c>
      <c r="L1678" s="3">
        <v>1</v>
      </c>
      <c r="M1678" s="3" t="s">
        <v>275</v>
      </c>
      <c r="N1678" s="3">
        <v>75.667000000000002</v>
      </c>
      <c r="O1678">
        <v>6.5000000000000002E-2</v>
      </c>
      <c r="P1678">
        <v>1.1000000000000001E-3</v>
      </c>
    </row>
    <row r="1679" spans="1:16" x14ac:dyDescent="0.35">
      <c r="A1679" s="2">
        <v>1.1552</v>
      </c>
      <c r="B1679" s="2">
        <v>2</v>
      </c>
      <c r="C1679" s="2">
        <v>4</v>
      </c>
      <c r="D1679" s="2">
        <v>1</v>
      </c>
      <c r="E1679" s="2">
        <v>1</v>
      </c>
      <c r="F1679" s="2">
        <v>4</v>
      </c>
      <c r="G1679" s="3">
        <v>29</v>
      </c>
      <c r="H1679" s="3" t="s">
        <v>120</v>
      </c>
      <c r="I1679" s="3">
        <v>2</v>
      </c>
      <c r="J1679" s="7" t="s">
        <v>247</v>
      </c>
      <c r="K1679" s="3">
        <v>4</v>
      </c>
      <c r="L1679" s="3">
        <v>1</v>
      </c>
      <c r="M1679" s="3" t="s">
        <v>307</v>
      </c>
      <c r="N1679" s="3">
        <v>107.916</v>
      </c>
      <c r="O1679">
        <v>0.13</v>
      </c>
      <c r="P1679">
        <v>2.0999999999999999E-3</v>
      </c>
    </row>
    <row r="1680" spans="1:16" x14ac:dyDescent="0.35">
      <c r="A1680" s="2">
        <v>1.1552</v>
      </c>
      <c r="B1680" s="2">
        <v>2</v>
      </c>
      <c r="C1680" s="2">
        <v>4</v>
      </c>
      <c r="D1680" s="2">
        <v>1</v>
      </c>
      <c r="E1680" s="2">
        <v>1</v>
      </c>
      <c r="F1680" s="2">
        <v>4</v>
      </c>
      <c r="G1680" s="3">
        <v>29</v>
      </c>
      <c r="H1680" s="3" t="s">
        <v>120</v>
      </c>
      <c r="I1680" s="3">
        <v>2</v>
      </c>
      <c r="J1680" s="7" t="s">
        <v>247</v>
      </c>
      <c r="K1680" s="3">
        <v>5</v>
      </c>
      <c r="L1680" s="3">
        <v>1</v>
      </c>
      <c r="M1680" s="3" t="s">
        <v>287</v>
      </c>
      <c r="N1680" s="3">
        <v>114.22199999999999</v>
      </c>
      <c r="O1680">
        <v>0.09</v>
      </c>
      <c r="P1680">
        <v>3.8E-3</v>
      </c>
    </row>
    <row r="1681" spans="1:16" x14ac:dyDescent="0.35">
      <c r="A1681" s="2">
        <v>1.1552</v>
      </c>
      <c r="B1681" s="2">
        <v>2</v>
      </c>
      <c r="C1681" s="2">
        <v>4</v>
      </c>
      <c r="D1681" s="2">
        <v>1</v>
      </c>
      <c r="E1681" s="2">
        <v>1</v>
      </c>
      <c r="F1681" s="2">
        <v>4</v>
      </c>
      <c r="G1681" s="3">
        <v>29</v>
      </c>
      <c r="H1681" s="3" t="s">
        <v>120</v>
      </c>
      <c r="I1681" s="3">
        <v>2</v>
      </c>
      <c r="J1681" s="7" t="s">
        <v>247</v>
      </c>
      <c r="K1681" s="3">
        <v>6</v>
      </c>
      <c r="L1681" s="3">
        <v>1</v>
      </c>
      <c r="M1681" s="3" t="s">
        <v>287</v>
      </c>
      <c r="N1681" s="3">
        <v>114.22199999999999</v>
      </c>
      <c r="O1681">
        <v>0.09</v>
      </c>
      <c r="P1681">
        <v>3.8E-3</v>
      </c>
    </row>
    <row r="1682" spans="1:16" x14ac:dyDescent="0.35">
      <c r="A1682" s="2">
        <v>1.1552</v>
      </c>
      <c r="B1682" s="2">
        <v>2</v>
      </c>
      <c r="C1682" s="2">
        <v>4</v>
      </c>
      <c r="D1682" s="2">
        <v>1</v>
      </c>
      <c r="E1682" s="2">
        <v>1</v>
      </c>
      <c r="F1682" s="2">
        <v>4</v>
      </c>
      <c r="G1682" s="3">
        <v>29</v>
      </c>
      <c r="H1682" s="2" t="s">
        <v>121</v>
      </c>
      <c r="I1682" s="2">
        <v>3</v>
      </c>
      <c r="J1682" s="6" t="s">
        <v>73</v>
      </c>
      <c r="K1682" s="2">
        <v>1</v>
      </c>
      <c r="L1682" s="2">
        <v>1</v>
      </c>
      <c r="M1682" s="3" t="s">
        <v>320</v>
      </c>
      <c r="N1682" s="2">
        <v>72.236999999999995</v>
      </c>
      <c r="O1682">
        <v>9.2999999999999999E-2</v>
      </c>
      <c r="P1682">
        <v>1.9E-3</v>
      </c>
    </row>
    <row r="1683" spans="1:16" x14ac:dyDescent="0.35">
      <c r="A1683" s="2">
        <v>1.1552</v>
      </c>
      <c r="B1683" s="2">
        <v>2</v>
      </c>
      <c r="C1683" s="2">
        <v>4</v>
      </c>
      <c r="D1683" s="2">
        <v>1</v>
      </c>
      <c r="E1683" s="2">
        <v>1</v>
      </c>
      <c r="F1683" s="2">
        <v>4</v>
      </c>
      <c r="G1683" s="3">
        <v>29</v>
      </c>
      <c r="H1683" s="2" t="s">
        <v>121</v>
      </c>
      <c r="I1683" s="2">
        <v>3</v>
      </c>
      <c r="J1683" s="6" t="s">
        <v>73</v>
      </c>
      <c r="K1683" s="2">
        <v>2</v>
      </c>
      <c r="L1683" s="2">
        <v>1</v>
      </c>
      <c r="M1683" s="3" t="s">
        <v>283</v>
      </c>
      <c r="N1683" s="2">
        <v>69.444000000000003</v>
      </c>
      <c r="O1683">
        <v>0.09</v>
      </c>
      <c r="P1683">
        <v>4.0000000000000001E-3</v>
      </c>
    </row>
    <row r="1684" spans="1:16" x14ac:dyDescent="0.35">
      <c r="A1684" s="2">
        <v>1.1552</v>
      </c>
      <c r="B1684" s="2">
        <v>2</v>
      </c>
      <c r="C1684" s="2">
        <v>4</v>
      </c>
      <c r="D1684" s="2">
        <v>1</v>
      </c>
      <c r="E1684" s="2">
        <v>1</v>
      </c>
      <c r="F1684" s="2">
        <v>4</v>
      </c>
      <c r="G1684" s="3">
        <v>29</v>
      </c>
      <c r="H1684" s="2" t="s">
        <v>121</v>
      </c>
      <c r="I1684" s="2">
        <v>3</v>
      </c>
      <c r="J1684" s="6" t="s">
        <v>73</v>
      </c>
      <c r="K1684" s="2">
        <v>3</v>
      </c>
      <c r="L1684" s="2">
        <v>1</v>
      </c>
      <c r="M1684" s="3" t="s">
        <v>307</v>
      </c>
      <c r="N1684" s="2">
        <v>69.444000000000003</v>
      </c>
      <c r="O1684">
        <v>0.13</v>
      </c>
      <c r="P1684">
        <v>2.0999999999999999E-3</v>
      </c>
    </row>
    <row r="1685" spans="1:16" x14ac:dyDescent="0.35">
      <c r="A1685" s="2">
        <v>1.1552</v>
      </c>
      <c r="B1685" s="2">
        <v>2</v>
      </c>
      <c r="C1685" s="2">
        <v>4</v>
      </c>
      <c r="D1685" s="2">
        <v>1</v>
      </c>
      <c r="E1685" s="2">
        <v>1</v>
      </c>
      <c r="F1685" s="2">
        <v>4</v>
      </c>
      <c r="G1685" s="3">
        <v>29</v>
      </c>
      <c r="H1685" s="2" t="s">
        <v>121</v>
      </c>
      <c r="I1685" s="2">
        <v>3</v>
      </c>
      <c r="J1685" s="6" t="s">
        <v>73</v>
      </c>
      <c r="K1685" s="2">
        <v>4</v>
      </c>
      <c r="L1685" s="2">
        <v>1</v>
      </c>
      <c r="M1685" s="3" t="s">
        <v>307</v>
      </c>
      <c r="N1685" s="2">
        <v>70.739000000000004</v>
      </c>
      <c r="O1685">
        <v>0.13</v>
      </c>
      <c r="P1685">
        <v>2.0999999999999999E-3</v>
      </c>
    </row>
    <row r="1686" spans="1:16" x14ac:dyDescent="0.35">
      <c r="A1686" s="2">
        <v>1.1552</v>
      </c>
      <c r="B1686" s="2">
        <v>2</v>
      </c>
      <c r="C1686" s="2">
        <v>4</v>
      </c>
      <c r="D1686" s="2">
        <v>1</v>
      </c>
      <c r="E1686" s="2">
        <v>1</v>
      </c>
      <c r="F1686" s="2">
        <v>4</v>
      </c>
      <c r="G1686" s="3">
        <v>29</v>
      </c>
      <c r="H1686" s="2" t="s">
        <v>121</v>
      </c>
      <c r="I1686" s="2">
        <v>3</v>
      </c>
      <c r="J1686" s="6" t="s">
        <v>73</v>
      </c>
      <c r="K1686" s="2">
        <v>5</v>
      </c>
      <c r="L1686" s="2">
        <v>1</v>
      </c>
      <c r="M1686" s="3" t="s">
        <v>274</v>
      </c>
      <c r="N1686" s="2">
        <v>134.36099999999999</v>
      </c>
      <c r="O1686">
        <v>0.13</v>
      </c>
      <c r="P1686">
        <v>5.4000000000000003E-3</v>
      </c>
    </row>
    <row r="1687" spans="1:16" x14ac:dyDescent="0.35">
      <c r="A1687" s="2">
        <v>1.1552</v>
      </c>
      <c r="B1687" s="2">
        <v>2</v>
      </c>
      <c r="C1687" s="2">
        <v>4</v>
      </c>
      <c r="D1687" s="2">
        <v>1</v>
      </c>
      <c r="E1687" s="2">
        <v>1</v>
      </c>
      <c r="F1687" s="2">
        <v>4</v>
      </c>
      <c r="G1687" s="3">
        <v>29</v>
      </c>
      <c r="H1687" s="2" t="s">
        <v>121</v>
      </c>
      <c r="I1687" s="2">
        <v>3</v>
      </c>
      <c r="J1687" s="6" t="s">
        <v>73</v>
      </c>
      <c r="K1687" s="2">
        <v>6</v>
      </c>
      <c r="L1687" s="2">
        <v>1</v>
      </c>
      <c r="M1687" s="3" t="s">
        <v>290</v>
      </c>
      <c r="N1687" s="2">
        <v>134.36099999999999</v>
      </c>
      <c r="O1687">
        <v>0.19</v>
      </c>
      <c r="P1687">
        <v>8.9999999999999993E-3</v>
      </c>
    </row>
    <row r="1688" spans="1:16" x14ac:dyDescent="0.35">
      <c r="A1688" s="2">
        <v>1.1552</v>
      </c>
      <c r="B1688" s="2">
        <v>2</v>
      </c>
      <c r="C1688" s="2">
        <v>4</v>
      </c>
      <c r="D1688" s="2">
        <v>1</v>
      </c>
      <c r="E1688" s="2">
        <v>1</v>
      </c>
      <c r="F1688" s="2">
        <v>4</v>
      </c>
      <c r="G1688" s="3">
        <v>29</v>
      </c>
      <c r="H1688" s="3" t="s">
        <v>122</v>
      </c>
      <c r="I1688" s="3">
        <v>4</v>
      </c>
      <c r="J1688" s="7" t="s">
        <v>97</v>
      </c>
      <c r="K1688" s="3">
        <v>1</v>
      </c>
      <c r="L1688" s="3">
        <v>0</v>
      </c>
      <c r="M1688" s="3" t="s">
        <v>290</v>
      </c>
      <c r="N1688" s="3">
        <v>411.25799999999998</v>
      </c>
      <c r="O1688">
        <v>0.19</v>
      </c>
      <c r="P1688">
        <v>8.9999999999999993E-3</v>
      </c>
    </row>
    <row r="1689" spans="1:16" x14ac:dyDescent="0.35">
      <c r="A1689" s="2">
        <v>1.1552</v>
      </c>
      <c r="B1689" s="2">
        <v>2</v>
      </c>
      <c r="C1689" s="2">
        <v>4</v>
      </c>
      <c r="D1689" s="2">
        <v>1</v>
      </c>
      <c r="E1689" s="2">
        <v>1</v>
      </c>
      <c r="F1689" s="2">
        <v>4</v>
      </c>
      <c r="G1689" s="3">
        <v>29</v>
      </c>
      <c r="H1689" s="3" t="s">
        <v>122</v>
      </c>
      <c r="I1689" s="3">
        <v>4</v>
      </c>
      <c r="J1689" s="7" t="s">
        <v>97</v>
      </c>
      <c r="K1689" s="3">
        <v>2</v>
      </c>
      <c r="L1689" s="3">
        <v>0</v>
      </c>
      <c r="M1689" s="3" t="s">
        <v>319</v>
      </c>
      <c r="N1689" s="3">
        <v>305.858</v>
      </c>
      <c r="O1689">
        <v>0.11799999999999999</v>
      </c>
      <c r="P1689">
        <v>8.9999999999999993E-3</v>
      </c>
    </row>
    <row r="1690" spans="1:16" x14ac:dyDescent="0.35">
      <c r="A1690" s="2">
        <v>1.1552</v>
      </c>
      <c r="B1690" s="2">
        <v>2</v>
      </c>
      <c r="C1690" s="2">
        <v>4</v>
      </c>
      <c r="D1690" s="2">
        <v>1</v>
      </c>
      <c r="E1690" s="2">
        <v>1</v>
      </c>
      <c r="F1690" s="2">
        <v>4</v>
      </c>
      <c r="G1690" s="3">
        <v>29</v>
      </c>
      <c r="H1690" s="3" t="s">
        <v>122</v>
      </c>
      <c r="I1690" s="3">
        <v>4</v>
      </c>
      <c r="J1690" s="7" t="s">
        <v>97</v>
      </c>
      <c r="K1690" s="3">
        <v>3</v>
      </c>
      <c r="L1690" s="3">
        <v>1</v>
      </c>
      <c r="M1690" s="3" t="s">
        <v>292</v>
      </c>
      <c r="N1690" s="3">
        <v>163.90700000000001</v>
      </c>
      <c r="O1690">
        <v>0.12</v>
      </c>
      <c r="P1690">
        <v>3.3999999999999998E-3</v>
      </c>
    </row>
    <row r="1691" spans="1:16" x14ac:dyDescent="0.35">
      <c r="A1691" s="2">
        <v>1.1552</v>
      </c>
      <c r="B1691" s="2">
        <v>2</v>
      </c>
      <c r="C1691" s="2">
        <v>4</v>
      </c>
      <c r="D1691" s="2">
        <v>1</v>
      </c>
      <c r="E1691" s="2">
        <v>1</v>
      </c>
      <c r="F1691" s="2">
        <v>4</v>
      </c>
      <c r="G1691" s="3">
        <v>29</v>
      </c>
      <c r="H1691" s="3" t="s">
        <v>122</v>
      </c>
      <c r="I1691" s="3">
        <v>4</v>
      </c>
      <c r="J1691" s="7" t="s">
        <v>97</v>
      </c>
      <c r="K1691" s="3">
        <v>4</v>
      </c>
      <c r="L1691" s="3">
        <v>1</v>
      </c>
      <c r="M1691" s="3" t="s">
        <v>275</v>
      </c>
      <c r="N1691" s="3">
        <v>163.90700000000001</v>
      </c>
      <c r="O1691">
        <v>6.5000000000000002E-2</v>
      </c>
      <c r="P1691">
        <v>1.1000000000000001E-3</v>
      </c>
    </row>
    <row r="1692" spans="1:16" x14ac:dyDescent="0.35">
      <c r="A1692" s="2">
        <v>1.1552</v>
      </c>
      <c r="B1692" s="2">
        <v>2</v>
      </c>
      <c r="C1692" s="2">
        <v>4</v>
      </c>
      <c r="D1692" s="2">
        <v>1</v>
      </c>
      <c r="E1692" s="2">
        <v>1</v>
      </c>
      <c r="F1692" s="2">
        <v>4</v>
      </c>
      <c r="G1692" s="3">
        <v>29</v>
      </c>
      <c r="H1692" s="3" t="s">
        <v>122</v>
      </c>
      <c r="I1692" s="3">
        <v>4</v>
      </c>
      <c r="J1692" s="7" t="s">
        <v>97</v>
      </c>
      <c r="K1692" s="3">
        <v>5</v>
      </c>
      <c r="L1692" s="3">
        <v>0</v>
      </c>
      <c r="M1692" s="3" t="s">
        <v>307</v>
      </c>
      <c r="N1692" s="3">
        <v>212.12799999999999</v>
      </c>
      <c r="O1692">
        <v>0.13</v>
      </c>
      <c r="P1692">
        <v>2.0999999999999999E-3</v>
      </c>
    </row>
    <row r="1693" spans="1:16" x14ac:dyDescent="0.35">
      <c r="A1693" s="2">
        <v>1.1552</v>
      </c>
      <c r="B1693" s="2">
        <v>2</v>
      </c>
      <c r="C1693" s="2">
        <v>4</v>
      </c>
      <c r="D1693" s="2">
        <v>1</v>
      </c>
      <c r="E1693" s="2">
        <v>1</v>
      </c>
      <c r="F1693" s="2">
        <v>4</v>
      </c>
      <c r="G1693" s="3">
        <v>29</v>
      </c>
      <c r="H1693" s="3" t="s">
        <v>122</v>
      </c>
      <c r="I1693" s="3">
        <v>4</v>
      </c>
      <c r="J1693" s="7" t="s">
        <v>97</v>
      </c>
      <c r="K1693" s="3">
        <v>6</v>
      </c>
      <c r="L1693" s="3">
        <v>0</v>
      </c>
      <c r="M1693" s="3" t="s">
        <v>294</v>
      </c>
      <c r="N1693" s="3">
        <v>813.375</v>
      </c>
      <c r="O1693">
        <v>7.0000000000000007E-2</v>
      </c>
      <c r="P1693">
        <v>8.9999999999999993E-3</v>
      </c>
    </row>
    <row r="1694" spans="1:16" x14ac:dyDescent="0.35">
      <c r="A1694" s="2">
        <v>1.1552</v>
      </c>
      <c r="B1694" s="2">
        <v>2</v>
      </c>
      <c r="C1694" s="2">
        <v>4</v>
      </c>
      <c r="D1694" s="2">
        <v>1</v>
      </c>
      <c r="E1694" s="2">
        <v>1</v>
      </c>
      <c r="F1694" s="2">
        <v>4</v>
      </c>
      <c r="G1694" s="3">
        <v>29</v>
      </c>
      <c r="H1694" s="2" t="s">
        <v>123</v>
      </c>
      <c r="I1694" s="2">
        <v>5</v>
      </c>
      <c r="J1694" s="6" t="s">
        <v>74</v>
      </c>
      <c r="K1694" s="2">
        <v>1</v>
      </c>
      <c r="L1694" s="2">
        <v>1</v>
      </c>
      <c r="M1694" s="3" t="s">
        <v>307</v>
      </c>
      <c r="N1694" s="2">
        <v>88.510999999999996</v>
      </c>
      <c r="O1694">
        <v>0.13</v>
      </c>
      <c r="P1694">
        <v>2.0999999999999999E-3</v>
      </c>
    </row>
    <row r="1695" spans="1:16" x14ac:dyDescent="0.35">
      <c r="A1695" s="2">
        <v>1.1552</v>
      </c>
      <c r="B1695" s="2">
        <v>2</v>
      </c>
      <c r="C1695" s="2">
        <v>4</v>
      </c>
      <c r="D1695" s="2">
        <v>1</v>
      </c>
      <c r="E1695" s="2">
        <v>1</v>
      </c>
      <c r="F1695" s="2">
        <v>4</v>
      </c>
      <c r="G1695" s="3">
        <v>29</v>
      </c>
      <c r="H1695" s="2" t="s">
        <v>123</v>
      </c>
      <c r="I1695" s="2">
        <v>5</v>
      </c>
      <c r="J1695" s="6" t="s">
        <v>74</v>
      </c>
      <c r="K1695" s="2">
        <v>2</v>
      </c>
      <c r="L1695" s="2">
        <v>1</v>
      </c>
      <c r="M1695" s="3" t="s">
        <v>275</v>
      </c>
      <c r="N1695" s="2">
        <v>19.367000000000001</v>
      </c>
      <c r="O1695">
        <v>6.5000000000000002E-2</v>
      </c>
      <c r="P1695">
        <v>1.1000000000000001E-3</v>
      </c>
    </row>
    <row r="1696" spans="1:16" x14ac:dyDescent="0.35">
      <c r="A1696" s="2">
        <v>1.1552</v>
      </c>
      <c r="B1696" s="2">
        <v>2</v>
      </c>
      <c r="C1696" s="2">
        <v>4</v>
      </c>
      <c r="D1696" s="2">
        <v>1</v>
      </c>
      <c r="E1696" s="2">
        <v>1</v>
      </c>
      <c r="F1696" s="2">
        <v>4</v>
      </c>
      <c r="G1696" s="3">
        <v>29</v>
      </c>
      <c r="H1696" s="2" t="s">
        <v>123</v>
      </c>
      <c r="I1696" s="2">
        <v>5</v>
      </c>
      <c r="J1696" s="6" t="s">
        <v>74</v>
      </c>
      <c r="K1696" s="2">
        <v>3</v>
      </c>
      <c r="L1696" s="2">
        <v>1</v>
      </c>
      <c r="M1696" s="3" t="s">
        <v>275</v>
      </c>
      <c r="N1696" s="2">
        <v>19.367000000000001</v>
      </c>
      <c r="O1696">
        <v>6.5000000000000002E-2</v>
      </c>
      <c r="P1696">
        <v>1.1000000000000001E-3</v>
      </c>
    </row>
    <row r="1697" spans="1:16" x14ac:dyDescent="0.35">
      <c r="A1697" s="2">
        <v>1.1552</v>
      </c>
      <c r="B1697" s="2">
        <v>2</v>
      </c>
      <c r="C1697" s="2">
        <v>4</v>
      </c>
      <c r="D1697" s="2">
        <v>1</v>
      </c>
      <c r="E1697" s="2">
        <v>1</v>
      </c>
      <c r="F1697" s="2">
        <v>4</v>
      </c>
      <c r="G1697" s="3">
        <v>29</v>
      </c>
      <c r="H1697" s="2" t="s">
        <v>123</v>
      </c>
      <c r="I1697" s="2">
        <v>5</v>
      </c>
      <c r="J1697" s="6" t="s">
        <v>74</v>
      </c>
      <c r="K1697" s="2">
        <v>4</v>
      </c>
      <c r="L1697" s="2">
        <v>1</v>
      </c>
      <c r="M1697" s="3" t="s">
        <v>320</v>
      </c>
      <c r="N1697" s="2">
        <v>32.651000000000003</v>
      </c>
      <c r="O1697">
        <v>9.2999999999999999E-2</v>
      </c>
      <c r="P1697">
        <v>1.9E-3</v>
      </c>
    </row>
    <row r="1698" spans="1:16" x14ac:dyDescent="0.35">
      <c r="A1698" s="2">
        <v>1.1552</v>
      </c>
      <c r="B1698" s="2">
        <v>2</v>
      </c>
      <c r="C1698" s="2">
        <v>4</v>
      </c>
      <c r="D1698" s="2">
        <v>1</v>
      </c>
      <c r="E1698" s="2">
        <v>1</v>
      </c>
      <c r="F1698" s="2">
        <v>4</v>
      </c>
      <c r="G1698" s="3">
        <v>29</v>
      </c>
      <c r="H1698" s="2" t="s">
        <v>123</v>
      </c>
      <c r="I1698" s="2">
        <v>5</v>
      </c>
      <c r="J1698" s="6" t="s">
        <v>74</v>
      </c>
      <c r="K1698" s="2">
        <v>5</v>
      </c>
      <c r="L1698" s="2">
        <v>1</v>
      </c>
      <c r="M1698" s="3" t="s">
        <v>320</v>
      </c>
      <c r="N1698" s="2">
        <v>66.927000000000007</v>
      </c>
      <c r="O1698">
        <v>9.2999999999999999E-2</v>
      </c>
      <c r="P1698">
        <v>1.9E-3</v>
      </c>
    </row>
    <row r="1699" spans="1:16" x14ac:dyDescent="0.35">
      <c r="A1699" s="2">
        <v>1.1552</v>
      </c>
      <c r="B1699" s="2">
        <v>2</v>
      </c>
      <c r="C1699" s="2">
        <v>4</v>
      </c>
      <c r="D1699" s="2">
        <v>1</v>
      </c>
      <c r="E1699" s="2">
        <v>1</v>
      </c>
      <c r="F1699" s="2">
        <v>4</v>
      </c>
      <c r="G1699" s="3">
        <v>29</v>
      </c>
      <c r="H1699" s="2" t="s">
        <v>123</v>
      </c>
      <c r="I1699" s="2">
        <v>5</v>
      </c>
      <c r="J1699" s="6" t="s">
        <v>74</v>
      </c>
      <c r="K1699" s="2">
        <v>6</v>
      </c>
      <c r="L1699" s="2">
        <v>0</v>
      </c>
      <c r="M1699" s="3" t="s">
        <v>290</v>
      </c>
      <c r="N1699" s="2">
        <v>633.20000000000005</v>
      </c>
      <c r="O1699">
        <v>0.19</v>
      </c>
      <c r="P1699">
        <v>8.9999999999999993E-3</v>
      </c>
    </row>
    <row r="1700" spans="1:16" x14ac:dyDescent="0.35">
      <c r="A1700" s="2">
        <v>1.1552</v>
      </c>
      <c r="B1700" s="2">
        <v>2</v>
      </c>
      <c r="C1700" s="2">
        <v>4</v>
      </c>
      <c r="D1700" s="2">
        <v>1</v>
      </c>
      <c r="E1700" s="2">
        <v>1</v>
      </c>
      <c r="F1700" s="2">
        <v>4</v>
      </c>
      <c r="G1700" s="3">
        <v>29</v>
      </c>
      <c r="H1700" s="3" t="s">
        <v>124</v>
      </c>
      <c r="I1700" s="3">
        <v>6</v>
      </c>
      <c r="J1700" s="7" t="s">
        <v>248</v>
      </c>
      <c r="K1700" s="3">
        <v>1</v>
      </c>
      <c r="L1700" s="3">
        <v>0</v>
      </c>
      <c r="M1700" s="3" t="s">
        <v>290</v>
      </c>
      <c r="N1700" s="3">
        <v>657.40700000000004</v>
      </c>
      <c r="O1700">
        <v>0.19</v>
      </c>
      <c r="P1700">
        <v>8.9999999999999993E-3</v>
      </c>
    </row>
    <row r="1701" spans="1:16" x14ac:dyDescent="0.35">
      <c r="A1701" s="2">
        <v>1.1552</v>
      </c>
      <c r="B1701" s="2">
        <v>2</v>
      </c>
      <c r="C1701" s="2">
        <v>4</v>
      </c>
      <c r="D1701" s="2">
        <v>1</v>
      </c>
      <c r="E1701" s="2">
        <v>1</v>
      </c>
      <c r="F1701" s="2">
        <v>4</v>
      </c>
      <c r="G1701" s="3">
        <v>29</v>
      </c>
      <c r="H1701" s="3" t="s">
        <v>124</v>
      </c>
      <c r="I1701" s="3">
        <v>6</v>
      </c>
      <c r="J1701" s="7" t="s">
        <v>248</v>
      </c>
      <c r="K1701" s="3">
        <v>2</v>
      </c>
      <c r="L1701" s="3">
        <v>1</v>
      </c>
      <c r="M1701" s="3" t="s">
        <v>275</v>
      </c>
      <c r="N1701" s="3">
        <v>48.295000000000002</v>
      </c>
      <c r="O1701">
        <v>6.5000000000000002E-2</v>
      </c>
      <c r="P1701">
        <v>1.1000000000000001E-3</v>
      </c>
    </row>
    <row r="1702" spans="1:16" x14ac:dyDescent="0.35">
      <c r="A1702" s="2">
        <v>1.1552</v>
      </c>
      <c r="B1702" s="2">
        <v>2</v>
      </c>
      <c r="C1702" s="2">
        <v>4</v>
      </c>
      <c r="D1702" s="2">
        <v>1</v>
      </c>
      <c r="E1702" s="2">
        <v>1</v>
      </c>
      <c r="F1702" s="2">
        <v>4</v>
      </c>
      <c r="G1702" s="3">
        <v>29</v>
      </c>
      <c r="H1702" s="3" t="s">
        <v>124</v>
      </c>
      <c r="I1702" s="3">
        <v>6</v>
      </c>
      <c r="J1702" s="7" t="s">
        <v>248</v>
      </c>
      <c r="K1702" s="3">
        <v>3</v>
      </c>
      <c r="L1702" s="3">
        <v>1</v>
      </c>
      <c r="M1702" s="3" t="s">
        <v>307</v>
      </c>
      <c r="N1702" s="3">
        <v>31.67</v>
      </c>
      <c r="O1702">
        <v>0.13</v>
      </c>
      <c r="P1702">
        <v>2.0999999999999999E-3</v>
      </c>
    </row>
    <row r="1703" spans="1:16" x14ac:dyDescent="0.35">
      <c r="A1703" s="2">
        <v>1.1552</v>
      </c>
      <c r="B1703" s="2">
        <v>2</v>
      </c>
      <c r="C1703" s="2">
        <v>4</v>
      </c>
      <c r="D1703" s="2">
        <v>1</v>
      </c>
      <c r="E1703" s="2">
        <v>1</v>
      </c>
      <c r="F1703" s="2">
        <v>4</v>
      </c>
      <c r="G1703" s="3">
        <v>29</v>
      </c>
      <c r="H1703" s="3" t="s">
        <v>124</v>
      </c>
      <c r="I1703" s="3">
        <v>6</v>
      </c>
      <c r="J1703" s="7" t="s">
        <v>248</v>
      </c>
      <c r="K1703" s="3">
        <v>4</v>
      </c>
      <c r="L1703" s="3">
        <v>1</v>
      </c>
      <c r="M1703" s="3" t="s">
        <v>307</v>
      </c>
      <c r="N1703" s="3">
        <v>31.67</v>
      </c>
      <c r="O1703">
        <v>0.13</v>
      </c>
      <c r="P1703">
        <v>2.0999999999999999E-3</v>
      </c>
    </row>
    <row r="1704" spans="1:16" x14ac:dyDescent="0.35">
      <c r="A1704" s="2">
        <v>1.1552</v>
      </c>
      <c r="B1704" s="2">
        <v>2</v>
      </c>
      <c r="C1704" s="2">
        <v>4</v>
      </c>
      <c r="D1704" s="2">
        <v>1</v>
      </c>
      <c r="E1704" s="2">
        <v>1</v>
      </c>
      <c r="F1704" s="2">
        <v>4</v>
      </c>
      <c r="G1704" s="3">
        <v>29</v>
      </c>
      <c r="H1704" s="3" t="s">
        <v>124</v>
      </c>
      <c r="I1704" s="3">
        <v>6</v>
      </c>
      <c r="J1704" s="7" t="s">
        <v>248</v>
      </c>
      <c r="K1704" s="3">
        <v>5</v>
      </c>
      <c r="L1704" s="3">
        <v>1</v>
      </c>
      <c r="M1704" s="3" t="s">
        <v>287</v>
      </c>
      <c r="N1704" s="3">
        <v>184.738</v>
      </c>
      <c r="O1704">
        <v>0.09</v>
      </c>
      <c r="P1704">
        <v>3.8E-3</v>
      </c>
    </row>
    <row r="1705" spans="1:16" x14ac:dyDescent="0.35">
      <c r="A1705" s="2">
        <v>1.1552</v>
      </c>
      <c r="B1705" s="2">
        <v>2</v>
      </c>
      <c r="C1705" s="2">
        <v>4</v>
      </c>
      <c r="D1705" s="2">
        <v>1</v>
      </c>
      <c r="E1705" s="2">
        <v>1</v>
      </c>
      <c r="F1705" s="2">
        <v>4</v>
      </c>
      <c r="G1705" s="3">
        <v>29</v>
      </c>
      <c r="H1705" s="3" t="s">
        <v>124</v>
      </c>
      <c r="I1705" s="3">
        <v>6</v>
      </c>
      <c r="J1705" s="7" t="s">
        <v>248</v>
      </c>
      <c r="K1705" s="3">
        <v>6</v>
      </c>
      <c r="L1705" s="3">
        <v>0</v>
      </c>
      <c r="M1705" s="3" t="s">
        <v>335</v>
      </c>
      <c r="N1705" s="3">
        <v>596.10500000000002</v>
      </c>
      <c r="O1705">
        <v>0.17</v>
      </c>
      <c r="P1705">
        <v>2.3E-2</v>
      </c>
    </row>
    <row r="1706" spans="1:16" x14ac:dyDescent="0.35">
      <c r="A1706" s="2">
        <v>1.1552</v>
      </c>
      <c r="B1706" s="2">
        <v>2</v>
      </c>
      <c r="C1706" s="2">
        <v>4</v>
      </c>
      <c r="D1706" s="2">
        <v>1</v>
      </c>
      <c r="E1706" s="2">
        <v>1</v>
      </c>
      <c r="F1706" s="2">
        <v>4</v>
      </c>
      <c r="G1706" s="3">
        <v>29</v>
      </c>
      <c r="H1706" s="2" t="s">
        <v>125</v>
      </c>
      <c r="I1706" s="2">
        <v>7</v>
      </c>
      <c r="J1706" s="6" t="s">
        <v>249</v>
      </c>
      <c r="K1706" s="2">
        <v>1</v>
      </c>
      <c r="L1706" s="2">
        <v>0</v>
      </c>
      <c r="M1706" s="3" t="s">
        <v>290</v>
      </c>
      <c r="N1706" s="2">
        <v>645.40300000000002</v>
      </c>
      <c r="O1706">
        <v>0.19</v>
      </c>
      <c r="P1706">
        <v>8.9999999999999993E-3</v>
      </c>
    </row>
    <row r="1707" spans="1:16" x14ac:dyDescent="0.35">
      <c r="A1707" s="2">
        <v>1.1552</v>
      </c>
      <c r="B1707" s="2">
        <v>2</v>
      </c>
      <c r="C1707" s="2">
        <v>4</v>
      </c>
      <c r="D1707" s="2">
        <v>1</v>
      </c>
      <c r="E1707" s="2">
        <v>1</v>
      </c>
      <c r="F1707" s="2">
        <v>4</v>
      </c>
      <c r="G1707" s="3">
        <v>29</v>
      </c>
      <c r="H1707" s="2" t="s">
        <v>125</v>
      </c>
      <c r="I1707" s="2">
        <v>7</v>
      </c>
      <c r="J1707" s="6" t="s">
        <v>249</v>
      </c>
      <c r="K1707" s="2">
        <v>2</v>
      </c>
      <c r="L1707" s="2">
        <v>1</v>
      </c>
      <c r="M1707" s="3" t="s">
        <v>320</v>
      </c>
      <c r="N1707" s="2">
        <v>29.157</v>
      </c>
      <c r="O1707">
        <v>9.2999999999999999E-2</v>
      </c>
      <c r="P1707">
        <v>1.9E-3</v>
      </c>
    </row>
    <row r="1708" spans="1:16" x14ac:dyDescent="0.35">
      <c r="A1708" s="2">
        <v>1.1552</v>
      </c>
      <c r="B1708" s="2">
        <v>2</v>
      </c>
      <c r="C1708" s="2">
        <v>4</v>
      </c>
      <c r="D1708" s="2">
        <v>1</v>
      </c>
      <c r="E1708" s="2">
        <v>1</v>
      </c>
      <c r="F1708" s="2">
        <v>4</v>
      </c>
      <c r="G1708" s="3">
        <v>29</v>
      </c>
      <c r="H1708" s="2" t="s">
        <v>125</v>
      </c>
      <c r="I1708" s="2">
        <v>7</v>
      </c>
      <c r="J1708" s="6" t="s">
        <v>249</v>
      </c>
      <c r="K1708" s="2">
        <v>3</v>
      </c>
      <c r="L1708" s="2">
        <v>1</v>
      </c>
      <c r="M1708" s="3" t="s">
        <v>283</v>
      </c>
      <c r="N1708" s="2">
        <v>37.448999999999998</v>
      </c>
      <c r="O1708">
        <v>0.09</v>
      </c>
      <c r="P1708">
        <v>4.0000000000000001E-3</v>
      </c>
    </row>
    <row r="1709" spans="1:16" x14ac:dyDescent="0.35">
      <c r="A1709" s="2">
        <v>1.1552</v>
      </c>
      <c r="B1709" s="2">
        <v>2</v>
      </c>
      <c r="C1709" s="2">
        <v>4</v>
      </c>
      <c r="D1709" s="2">
        <v>1</v>
      </c>
      <c r="E1709" s="2">
        <v>1</v>
      </c>
      <c r="F1709" s="2">
        <v>4</v>
      </c>
      <c r="G1709" s="3">
        <v>29</v>
      </c>
      <c r="H1709" s="2" t="s">
        <v>125</v>
      </c>
      <c r="I1709" s="2">
        <v>7</v>
      </c>
      <c r="J1709" s="6" t="s">
        <v>249</v>
      </c>
      <c r="K1709" s="2">
        <v>4</v>
      </c>
      <c r="L1709" s="2">
        <v>1</v>
      </c>
      <c r="M1709" s="3" t="s">
        <v>275</v>
      </c>
      <c r="N1709" s="2">
        <v>29.157</v>
      </c>
      <c r="O1709">
        <v>6.5000000000000002E-2</v>
      </c>
      <c r="P1709">
        <v>1.1000000000000001E-3</v>
      </c>
    </row>
    <row r="1710" spans="1:16" x14ac:dyDescent="0.35">
      <c r="A1710" s="2">
        <v>1.1552</v>
      </c>
      <c r="B1710" s="2">
        <v>2</v>
      </c>
      <c r="C1710" s="2">
        <v>4</v>
      </c>
      <c r="D1710" s="2">
        <v>1</v>
      </c>
      <c r="E1710" s="2">
        <v>1</v>
      </c>
      <c r="F1710" s="2">
        <v>4</v>
      </c>
      <c r="G1710" s="3">
        <v>29</v>
      </c>
      <c r="H1710" s="2" t="s">
        <v>125</v>
      </c>
      <c r="I1710" s="2">
        <v>7</v>
      </c>
      <c r="J1710" s="6" t="s">
        <v>249</v>
      </c>
      <c r="K1710" s="2">
        <v>5</v>
      </c>
      <c r="L1710" s="2">
        <v>1</v>
      </c>
      <c r="M1710" s="3" t="s">
        <v>307</v>
      </c>
      <c r="N1710" s="2">
        <v>54.066000000000003</v>
      </c>
      <c r="O1710">
        <v>0.13</v>
      </c>
      <c r="P1710">
        <v>2.0999999999999999E-3</v>
      </c>
    </row>
    <row r="1711" spans="1:16" x14ac:dyDescent="0.35">
      <c r="A1711" s="2">
        <v>1.1552</v>
      </c>
      <c r="B1711" s="2">
        <v>2</v>
      </c>
      <c r="C1711" s="2">
        <v>4</v>
      </c>
      <c r="D1711" s="2">
        <v>1</v>
      </c>
      <c r="E1711" s="2">
        <v>1</v>
      </c>
      <c r="F1711" s="2">
        <v>4</v>
      </c>
      <c r="G1711" s="3">
        <v>29</v>
      </c>
      <c r="H1711" s="2" t="s">
        <v>125</v>
      </c>
      <c r="I1711" s="2">
        <v>7</v>
      </c>
      <c r="J1711" s="6" t="s">
        <v>249</v>
      </c>
      <c r="K1711" s="2">
        <v>6</v>
      </c>
      <c r="L1711" s="2">
        <v>1</v>
      </c>
      <c r="M1711" s="3" t="s">
        <v>307</v>
      </c>
      <c r="N1711" s="2">
        <v>59.944000000000003</v>
      </c>
      <c r="O1711">
        <v>0.13</v>
      </c>
      <c r="P1711">
        <v>2.0999999999999999E-3</v>
      </c>
    </row>
    <row r="1712" spans="1:16" x14ac:dyDescent="0.35">
      <c r="A1712" s="2">
        <v>1.1552</v>
      </c>
      <c r="B1712" s="2">
        <v>2</v>
      </c>
      <c r="C1712" s="2">
        <v>4</v>
      </c>
      <c r="D1712" s="2">
        <v>1</v>
      </c>
      <c r="E1712" s="2">
        <v>1</v>
      </c>
      <c r="F1712" s="2">
        <v>4</v>
      </c>
      <c r="G1712" s="3">
        <v>29</v>
      </c>
      <c r="H1712" s="3" t="s">
        <v>126</v>
      </c>
      <c r="I1712" s="3">
        <v>8</v>
      </c>
      <c r="J1712" s="7" t="s">
        <v>100</v>
      </c>
      <c r="K1712" s="3">
        <v>1</v>
      </c>
      <c r="L1712" s="3">
        <v>0</v>
      </c>
      <c r="M1712" s="3" t="s">
        <v>290</v>
      </c>
      <c r="N1712" s="3">
        <v>687.29499999999996</v>
      </c>
      <c r="O1712">
        <v>0.19</v>
      </c>
      <c r="P1712">
        <v>8.9999999999999993E-3</v>
      </c>
    </row>
    <row r="1713" spans="1:16" x14ac:dyDescent="0.35">
      <c r="A1713" s="2">
        <v>1.1552</v>
      </c>
      <c r="B1713" s="2">
        <v>2</v>
      </c>
      <c r="C1713" s="2">
        <v>4</v>
      </c>
      <c r="D1713" s="2">
        <v>1</v>
      </c>
      <c r="E1713" s="2">
        <v>1</v>
      </c>
      <c r="F1713" s="2">
        <v>4</v>
      </c>
      <c r="G1713" s="3">
        <v>29</v>
      </c>
      <c r="H1713" s="3" t="s">
        <v>126</v>
      </c>
      <c r="I1713" s="3">
        <v>8</v>
      </c>
      <c r="J1713" s="7" t="s">
        <v>100</v>
      </c>
      <c r="K1713" s="3">
        <v>2</v>
      </c>
      <c r="L1713" s="3">
        <v>1</v>
      </c>
      <c r="M1713" s="3" t="s">
        <v>275</v>
      </c>
      <c r="N1713" s="3">
        <v>29.786000000000001</v>
      </c>
      <c r="O1713">
        <v>6.5000000000000002E-2</v>
      </c>
      <c r="P1713">
        <v>1.1000000000000001E-3</v>
      </c>
    </row>
    <row r="1714" spans="1:16" x14ac:dyDescent="0.35">
      <c r="A1714" s="2">
        <v>1.1552</v>
      </c>
      <c r="B1714" s="2">
        <v>2</v>
      </c>
      <c r="C1714" s="2">
        <v>4</v>
      </c>
      <c r="D1714" s="2">
        <v>1</v>
      </c>
      <c r="E1714" s="2">
        <v>1</v>
      </c>
      <c r="F1714" s="2">
        <v>4</v>
      </c>
      <c r="G1714" s="3">
        <v>29</v>
      </c>
      <c r="H1714" s="3" t="s">
        <v>126</v>
      </c>
      <c r="I1714" s="3">
        <v>8</v>
      </c>
      <c r="J1714" s="7" t="s">
        <v>100</v>
      </c>
      <c r="K1714" s="3">
        <v>3</v>
      </c>
      <c r="L1714" s="3">
        <v>1</v>
      </c>
      <c r="M1714" s="3" t="s">
        <v>320</v>
      </c>
      <c r="N1714" s="3">
        <v>29.786000000000001</v>
      </c>
      <c r="O1714">
        <v>9.2999999999999999E-2</v>
      </c>
      <c r="P1714">
        <v>1.9E-3</v>
      </c>
    </row>
    <row r="1715" spans="1:16" x14ac:dyDescent="0.35">
      <c r="A1715" s="2">
        <v>1.1552</v>
      </c>
      <c r="B1715" s="2">
        <v>2</v>
      </c>
      <c r="C1715" s="2">
        <v>4</v>
      </c>
      <c r="D1715" s="2">
        <v>1</v>
      </c>
      <c r="E1715" s="2">
        <v>1</v>
      </c>
      <c r="F1715" s="2">
        <v>4</v>
      </c>
      <c r="G1715" s="3">
        <v>29</v>
      </c>
      <c r="H1715" s="3" t="s">
        <v>126</v>
      </c>
      <c r="I1715" s="3">
        <v>8</v>
      </c>
      <c r="J1715" s="7" t="s">
        <v>100</v>
      </c>
      <c r="K1715" s="3">
        <v>4</v>
      </c>
      <c r="L1715" s="3">
        <v>1</v>
      </c>
      <c r="M1715" s="3" t="s">
        <v>275</v>
      </c>
      <c r="N1715" s="3">
        <v>50.975999999999999</v>
      </c>
      <c r="O1715">
        <v>6.5000000000000002E-2</v>
      </c>
      <c r="P1715">
        <v>1.1000000000000001E-3</v>
      </c>
    </row>
    <row r="1716" spans="1:16" x14ac:dyDescent="0.35">
      <c r="A1716" s="2">
        <v>1.1552</v>
      </c>
      <c r="B1716" s="2">
        <v>2</v>
      </c>
      <c r="C1716" s="2">
        <v>4</v>
      </c>
      <c r="D1716" s="2">
        <v>1</v>
      </c>
      <c r="E1716" s="2">
        <v>1</v>
      </c>
      <c r="F1716" s="2">
        <v>4</v>
      </c>
      <c r="G1716" s="3">
        <v>29</v>
      </c>
      <c r="H1716" s="3" t="s">
        <v>126</v>
      </c>
      <c r="I1716" s="3">
        <v>8</v>
      </c>
      <c r="J1716" s="7" t="s">
        <v>100</v>
      </c>
      <c r="K1716" s="3">
        <v>5</v>
      </c>
      <c r="L1716" s="3">
        <v>1</v>
      </c>
      <c r="M1716" s="3" t="s">
        <v>275</v>
      </c>
      <c r="N1716" s="3">
        <v>60.423999999999999</v>
      </c>
      <c r="O1716">
        <v>6.5000000000000002E-2</v>
      </c>
      <c r="P1716">
        <v>1.1000000000000001E-3</v>
      </c>
    </row>
    <row r="1717" spans="1:16" x14ac:dyDescent="0.35">
      <c r="A1717" s="2">
        <v>1.1552</v>
      </c>
      <c r="B1717" s="2">
        <v>2</v>
      </c>
      <c r="C1717" s="2">
        <v>4</v>
      </c>
      <c r="D1717" s="2">
        <v>1</v>
      </c>
      <c r="E1717" s="2">
        <v>1</v>
      </c>
      <c r="F1717" s="2">
        <v>4</v>
      </c>
      <c r="G1717" s="3">
        <v>29</v>
      </c>
      <c r="H1717" s="3" t="s">
        <v>126</v>
      </c>
      <c r="I1717" s="3">
        <v>8</v>
      </c>
      <c r="J1717" s="7" t="s">
        <v>100</v>
      </c>
      <c r="K1717" s="3">
        <v>6</v>
      </c>
      <c r="L1717" s="3">
        <v>1</v>
      </c>
      <c r="M1717" s="3" t="s">
        <v>307</v>
      </c>
      <c r="N1717" s="3">
        <v>58.404000000000003</v>
      </c>
      <c r="O1717">
        <v>0.13</v>
      </c>
      <c r="P1717">
        <v>2.0999999999999999E-3</v>
      </c>
    </row>
    <row r="1718" spans="1:16" x14ac:dyDescent="0.35">
      <c r="A1718" s="2">
        <v>1.1552</v>
      </c>
      <c r="B1718" s="2">
        <v>2</v>
      </c>
      <c r="C1718" s="2">
        <v>4</v>
      </c>
      <c r="D1718" s="2">
        <v>1</v>
      </c>
      <c r="E1718" s="2">
        <v>1</v>
      </c>
      <c r="F1718" s="2">
        <v>4</v>
      </c>
      <c r="G1718" s="3">
        <v>29</v>
      </c>
      <c r="H1718" s="2" t="s">
        <v>127</v>
      </c>
      <c r="I1718" s="2">
        <v>9</v>
      </c>
      <c r="J1718" s="6" t="s">
        <v>250</v>
      </c>
      <c r="K1718" s="2">
        <v>1</v>
      </c>
      <c r="L1718" s="2">
        <v>0</v>
      </c>
      <c r="M1718" s="3" t="s">
        <v>290</v>
      </c>
      <c r="N1718" s="2">
        <v>639.73800000000006</v>
      </c>
      <c r="O1718">
        <v>0.19</v>
      </c>
      <c r="P1718">
        <v>8.9999999999999993E-3</v>
      </c>
    </row>
    <row r="1719" spans="1:16" x14ac:dyDescent="0.35">
      <c r="A1719" s="2">
        <v>1.1552</v>
      </c>
      <c r="B1719" s="2">
        <v>2</v>
      </c>
      <c r="C1719" s="2">
        <v>4</v>
      </c>
      <c r="D1719" s="2">
        <v>1</v>
      </c>
      <c r="E1719" s="2">
        <v>1</v>
      </c>
      <c r="F1719" s="2">
        <v>4</v>
      </c>
      <c r="G1719" s="3">
        <v>29</v>
      </c>
      <c r="H1719" s="2" t="s">
        <v>127</v>
      </c>
      <c r="I1719" s="2">
        <v>9</v>
      </c>
      <c r="J1719" s="6" t="s">
        <v>250</v>
      </c>
      <c r="K1719" s="2">
        <v>2</v>
      </c>
      <c r="L1719" s="2">
        <v>1</v>
      </c>
      <c r="M1719" s="3" t="s">
        <v>275</v>
      </c>
      <c r="N1719" s="2">
        <v>33.616</v>
      </c>
      <c r="O1719">
        <v>6.5000000000000002E-2</v>
      </c>
      <c r="P1719">
        <v>1.1000000000000001E-3</v>
      </c>
    </row>
    <row r="1720" spans="1:16" x14ac:dyDescent="0.35">
      <c r="A1720" s="2">
        <v>1.1552</v>
      </c>
      <c r="B1720" s="2">
        <v>2</v>
      </c>
      <c r="C1720" s="2">
        <v>4</v>
      </c>
      <c r="D1720" s="2">
        <v>1</v>
      </c>
      <c r="E1720" s="2">
        <v>1</v>
      </c>
      <c r="F1720" s="2">
        <v>4</v>
      </c>
      <c r="G1720" s="3">
        <v>29</v>
      </c>
      <c r="H1720" s="2" t="s">
        <v>127</v>
      </c>
      <c r="I1720" s="2">
        <v>9</v>
      </c>
      <c r="J1720" s="6" t="s">
        <v>250</v>
      </c>
      <c r="K1720" s="2">
        <v>3</v>
      </c>
      <c r="L1720" s="2">
        <v>1</v>
      </c>
      <c r="M1720" s="3" t="s">
        <v>275</v>
      </c>
      <c r="N1720" s="2">
        <v>33.616</v>
      </c>
      <c r="O1720">
        <v>6.5000000000000002E-2</v>
      </c>
      <c r="P1720">
        <v>1.1000000000000001E-3</v>
      </c>
    </row>
    <row r="1721" spans="1:16" x14ac:dyDescent="0.35">
      <c r="A1721" s="2">
        <v>1.1552</v>
      </c>
      <c r="B1721" s="2">
        <v>2</v>
      </c>
      <c r="C1721" s="2">
        <v>4</v>
      </c>
      <c r="D1721" s="2">
        <v>1</v>
      </c>
      <c r="E1721" s="2">
        <v>1</v>
      </c>
      <c r="F1721" s="2">
        <v>4</v>
      </c>
      <c r="G1721" s="3">
        <v>29</v>
      </c>
      <c r="H1721" s="2" t="s">
        <v>127</v>
      </c>
      <c r="I1721" s="2">
        <v>9</v>
      </c>
      <c r="J1721" s="6" t="s">
        <v>250</v>
      </c>
      <c r="K1721" s="2">
        <v>4</v>
      </c>
      <c r="L1721" s="2">
        <v>1</v>
      </c>
      <c r="M1721" s="3" t="s">
        <v>283</v>
      </c>
      <c r="N1721" s="2">
        <v>52.820999999999998</v>
      </c>
      <c r="O1721">
        <v>0.09</v>
      </c>
      <c r="P1721">
        <v>4.0000000000000001E-3</v>
      </c>
    </row>
    <row r="1722" spans="1:16" x14ac:dyDescent="0.35">
      <c r="A1722" s="2">
        <v>1.1552</v>
      </c>
      <c r="B1722" s="2">
        <v>2</v>
      </c>
      <c r="C1722" s="2">
        <v>4</v>
      </c>
      <c r="D1722" s="2">
        <v>1</v>
      </c>
      <c r="E1722" s="2">
        <v>1</v>
      </c>
      <c r="F1722" s="2">
        <v>4</v>
      </c>
      <c r="G1722" s="3">
        <v>29</v>
      </c>
      <c r="H1722" s="2" t="s">
        <v>127</v>
      </c>
      <c r="I1722" s="2">
        <v>9</v>
      </c>
      <c r="J1722" s="6" t="s">
        <v>250</v>
      </c>
      <c r="K1722" s="2">
        <v>5</v>
      </c>
      <c r="L1722" s="2">
        <v>1</v>
      </c>
      <c r="M1722" s="3" t="s">
        <v>283</v>
      </c>
      <c r="N1722" s="2">
        <v>52.820999999999998</v>
      </c>
      <c r="O1722">
        <v>0.09</v>
      </c>
      <c r="P1722">
        <v>4.0000000000000001E-3</v>
      </c>
    </row>
    <row r="1723" spans="1:16" x14ac:dyDescent="0.35">
      <c r="A1723" s="2">
        <v>1.1552</v>
      </c>
      <c r="B1723" s="2">
        <v>2</v>
      </c>
      <c r="C1723" s="2">
        <v>4</v>
      </c>
      <c r="D1723" s="2">
        <v>1</v>
      </c>
      <c r="E1723" s="2">
        <v>1</v>
      </c>
      <c r="F1723" s="2">
        <v>4</v>
      </c>
      <c r="G1723" s="3">
        <v>29</v>
      </c>
      <c r="H1723" s="2" t="s">
        <v>127</v>
      </c>
      <c r="I1723" s="2">
        <v>9</v>
      </c>
      <c r="J1723" s="6" t="s">
        <v>250</v>
      </c>
      <c r="K1723" s="2">
        <v>6</v>
      </c>
      <c r="L1723" s="2">
        <v>1</v>
      </c>
      <c r="M1723" s="3" t="s">
        <v>307</v>
      </c>
      <c r="N1723" s="2">
        <v>101.282</v>
      </c>
      <c r="O1723">
        <v>0.13</v>
      </c>
      <c r="P1723">
        <v>2.0999999999999999E-3</v>
      </c>
    </row>
    <row r="1724" spans="1:16" x14ac:dyDescent="0.35">
      <c r="A1724" s="2">
        <v>1.1552</v>
      </c>
      <c r="B1724" s="2">
        <v>2</v>
      </c>
      <c r="C1724" s="2">
        <v>4</v>
      </c>
      <c r="D1724" s="2">
        <v>1</v>
      </c>
      <c r="E1724" s="2">
        <v>1</v>
      </c>
      <c r="F1724" s="2">
        <v>4</v>
      </c>
      <c r="G1724" s="3">
        <v>29</v>
      </c>
      <c r="H1724" s="3" t="s">
        <v>128</v>
      </c>
      <c r="I1724" s="3">
        <v>10</v>
      </c>
      <c r="J1724" s="7" t="s">
        <v>251</v>
      </c>
      <c r="K1724" s="3">
        <v>1</v>
      </c>
      <c r="L1724" s="3">
        <v>0</v>
      </c>
      <c r="M1724" s="3" t="s">
        <v>290</v>
      </c>
      <c r="N1724" s="3">
        <v>557.65</v>
      </c>
      <c r="O1724">
        <v>0.19</v>
      </c>
      <c r="P1724">
        <v>8.9999999999999993E-3</v>
      </c>
    </row>
    <row r="1725" spans="1:16" x14ac:dyDescent="0.35">
      <c r="A1725" s="2">
        <v>1.1552</v>
      </c>
      <c r="B1725" s="2">
        <v>2</v>
      </c>
      <c r="C1725" s="2">
        <v>4</v>
      </c>
      <c r="D1725" s="2">
        <v>1</v>
      </c>
      <c r="E1725" s="2">
        <v>1</v>
      </c>
      <c r="F1725" s="2">
        <v>4</v>
      </c>
      <c r="G1725" s="3">
        <v>29</v>
      </c>
      <c r="H1725" s="3" t="s">
        <v>128</v>
      </c>
      <c r="I1725" s="3">
        <v>10</v>
      </c>
      <c r="J1725" s="7" t="s">
        <v>251</v>
      </c>
      <c r="K1725" s="3">
        <v>2</v>
      </c>
      <c r="L1725" s="3">
        <v>1</v>
      </c>
      <c r="M1725" s="3" t="s">
        <v>327</v>
      </c>
      <c r="N1725" s="3">
        <v>121.261</v>
      </c>
      <c r="O1725">
        <v>0.11</v>
      </c>
      <c r="P1725">
        <v>9.4000000000000004E-3</v>
      </c>
    </row>
    <row r="1726" spans="1:16" x14ac:dyDescent="0.35">
      <c r="A1726" s="2">
        <v>1.1552</v>
      </c>
      <c r="B1726" s="2">
        <v>2</v>
      </c>
      <c r="C1726" s="2">
        <v>4</v>
      </c>
      <c r="D1726" s="2">
        <v>1</v>
      </c>
      <c r="E1726" s="2">
        <v>1</v>
      </c>
      <c r="F1726" s="2">
        <v>4</v>
      </c>
      <c r="G1726" s="3">
        <v>29</v>
      </c>
      <c r="H1726" s="3" t="s">
        <v>128</v>
      </c>
      <c r="I1726" s="3">
        <v>10</v>
      </c>
      <c r="J1726" s="7" t="s">
        <v>251</v>
      </c>
      <c r="K1726" s="3">
        <v>3</v>
      </c>
      <c r="L1726" s="3">
        <v>1</v>
      </c>
      <c r="M1726" s="3" t="s">
        <v>287</v>
      </c>
      <c r="N1726" s="3">
        <v>121.261</v>
      </c>
      <c r="O1726">
        <v>0.09</v>
      </c>
      <c r="P1726">
        <v>3.8E-3</v>
      </c>
    </row>
    <row r="1727" spans="1:16" x14ac:dyDescent="0.35">
      <c r="A1727" s="2">
        <v>1.1552</v>
      </c>
      <c r="B1727" s="2">
        <v>2</v>
      </c>
      <c r="C1727" s="2">
        <v>4</v>
      </c>
      <c r="D1727" s="2">
        <v>1</v>
      </c>
      <c r="E1727" s="2">
        <v>1</v>
      </c>
      <c r="F1727" s="2">
        <v>4</v>
      </c>
      <c r="G1727" s="3">
        <v>29</v>
      </c>
      <c r="H1727" s="3" t="s">
        <v>128</v>
      </c>
      <c r="I1727" s="3">
        <v>10</v>
      </c>
      <c r="J1727" s="7" t="s">
        <v>251</v>
      </c>
      <c r="K1727" s="3">
        <v>4</v>
      </c>
      <c r="L1727" s="3">
        <v>1</v>
      </c>
      <c r="M1727" s="3" t="s">
        <v>328</v>
      </c>
      <c r="N1727" s="3">
        <v>53.991</v>
      </c>
      <c r="O1727">
        <v>0.05</v>
      </c>
      <c r="P1727">
        <v>7.0000000000000001E-3</v>
      </c>
    </row>
    <row r="1728" spans="1:16" x14ac:dyDescent="0.35">
      <c r="A1728" s="2">
        <v>1.1552</v>
      </c>
      <c r="B1728" s="2">
        <v>2</v>
      </c>
      <c r="C1728" s="2">
        <v>4</v>
      </c>
      <c r="D1728" s="2">
        <v>1</v>
      </c>
      <c r="E1728" s="2">
        <v>1</v>
      </c>
      <c r="F1728" s="2">
        <v>4</v>
      </c>
      <c r="G1728" s="3">
        <v>29</v>
      </c>
      <c r="H1728" s="3" t="s">
        <v>128</v>
      </c>
      <c r="I1728" s="3">
        <v>10</v>
      </c>
      <c r="J1728" s="7" t="s">
        <v>251</v>
      </c>
      <c r="K1728" s="3">
        <v>5</v>
      </c>
      <c r="L1728" s="3">
        <v>1</v>
      </c>
      <c r="M1728" s="3" t="s">
        <v>328</v>
      </c>
      <c r="N1728" s="3">
        <v>45.497999999999998</v>
      </c>
      <c r="O1728">
        <v>0.05</v>
      </c>
      <c r="P1728">
        <v>7.0000000000000001E-3</v>
      </c>
    </row>
    <row r="1729" spans="1:16" x14ac:dyDescent="0.35">
      <c r="A1729" s="2">
        <v>1.1552</v>
      </c>
      <c r="B1729" s="2">
        <v>2</v>
      </c>
      <c r="C1729" s="2">
        <v>4</v>
      </c>
      <c r="D1729" s="2">
        <v>1</v>
      </c>
      <c r="E1729" s="2">
        <v>1</v>
      </c>
      <c r="F1729" s="2">
        <v>4</v>
      </c>
      <c r="G1729" s="3">
        <v>29</v>
      </c>
      <c r="H1729" s="3" t="s">
        <v>128</v>
      </c>
      <c r="I1729" s="3">
        <v>10</v>
      </c>
      <c r="J1729" s="7" t="s">
        <v>251</v>
      </c>
      <c r="K1729" s="3">
        <v>6</v>
      </c>
      <c r="L1729" s="3">
        <v>1</v>
      </c>
      <c r="M1729" s="3" t="s">
        <v>328</v>
      </c>
      <c r="N1729" s="3">
        <v>45.497999999999998</v>
      </c>
      <c r="O1729">
        <v>0.05</v>
      </c>
      <c r="P1729">
        <v>7.0000000000000001E-3</v>
      </c>
    </row>
    <row r="1730" spans="1:16" x14ac:dyDescent="0.35">
      <c r="A1730" s="2">
        <v>1.1552</v>
      </c>
      <c r="B1730" s="2">
        <v>2</v>
      </c>
      <c r="C1730" s="2">
        <v>4</v>
      </c>
      <c r="D1730" s="2">
        <v>2</v>
      </c>
      <c r="E1730" s="2">
        <v>0</v>
      </c>
      <c r="F1730" s="2">
        <v>4</v>
      </c>
      <c r="G1730" s="2">
        <v>30</v>
      </c>
      <c r="H1730" s="2" t="s">
        <v>119</v>
      </c>
      <c r="I1730" s="2">
        <v>1</v>
      </c>
      <c r="J1730" s="6" t="s">
        <v>32</v>
      </c>
      <c r="K1730" s="2">
        <v>1</v>
      </c>
      <c r="L1730" s="2">
        <v>1</v>
      </c>
      <c r="M1730" s="3" t="s">
        <v>267</v>
      </c>
      <c r="N1730" s="2">
        <v>44.898000000000003</v>
      </c>
      <c r="O1730">
        <v>1.02</v>
      </c>
      <c r="P1730">
        <v>3.0000000000000001E-3</v>
      </c>
    </row>
    <row r="1731" spans="1:16" x14ac:dyDescent="0.35">
      <c r="A1731" s="2">
        <v>1.1552</v>
      </c>
      <c r="B1731" s="2">
        <v>2</v>
      </c>
      <c r="C1731" s="2">
        <v>4</v>
      </c>
      <c r="D1731" s="2">
        <v>2</v>
      </c>
      <c r="E1731" s="2">
        <v>0</v>
      </c>
      <c r="F1731" s="2">
        <v>4</v>
      </c>
      <c r="G1731" s="2">
        <v>30</v>
      </c>
      <c r="H1731" s="2" t="s">
        <v>119</v>
      </c>
      <c r="I1731" s="2">
        <v>1</v>
      </c>
      <c r="J1731" s="6" t="s">
        <v>32</v>
      </c>
      <c r="K1731" s="2">
        <v>2</v>
      </c>
      <c r="L1731" s="2">
        <v>1</v>
      </c>
      <c r="M1731" s="3" t="s">
        <v>267</v>
      </c>
      <c r="N1731" s="2">
        <v>36.154000000000003</v>
      </c>
      <c r="O1731">
        <v>1.02</v>
      </c>
      <c r="P1731">
        <v>3.0000000000000001E-3</v>
      </c>
    </row>
    <row r="1732" spans="1:16" x14ac:dyDescent="0.35">
      <c r="A1732" s="2">
        <v>1.1552</v>
      </c>
      <c r="B1732" s="2">
        <v>2</v>
      </c>
      <c r="C1732" s="2">
        <v>4</v>
      </c>
      <c r="D1732" s="2">
        <v>2</v>
      </c>
      <c r="E1732" s="2">
        <v>0</v>
      </c>
      <c r="F1732" s="2">
        <v>4</v>
      </c>
      <c r="G1732" s="2">
        <v>30</v>
      </c>
      <c r="H1732" s="2" t="s">
        <v>119</v>
      </c>
      <c r="I1732" s="2">
        <v>1</v>
      </c>
      <c r="J1732" s="6" t="s">
        <v>32</v>
      </c>
      <c r="K1732" s="2">
        <v>3</v>
      </c>
      <c r="L1732" s="2">
        <v>1</v>
      </c>
      <c r="M1732" s="3" t="s">
        <v>277</v>
      </c>
      <c r="N1732" s="2">
        <v>35.207000000000001</v>
      </c>
      <c r="O1732">
        <v>0.91</v>
      </c>
      <c r="P1732">
        <v>3.5000000000000003E-2</v>
      </c>
    </row>
    <row r="1733" spans="1:16" x14ac:dyDescent="0.35">
      <c r="A1733" s="2">
        <v>1.1552</v>
      </c>
      <c r="B1733" s="2">
        <v>2</v>
      </c>
      <c r="C1733" s="2">
        <v>4</v>
      </c>
      <c r="D1733" s="2">
        <v>2</v>
      </c>
      <c r="E1733" s="2">
        <v>0</v>
      </c>
      <c r="F1733" s="2">
        <v>4</v>
      </c>
      <c r="G1733" s="2">
        <v>30</v>
      </c>
      <c r="H1733" s="2" t="s">
        <v>119</v>
      </c>
      <c r="I1733" s="2">
        <v>1</v>
      </c>
      <c r="J1733" s="6" t="s">
        <v>32</v>
      </c>
      <c r="K1733" s="2">
        <v>4</v>
      </c>
      <c r="L1733" s="2">
        <v>1</v>
      </c>
      <c r="M1733" s="3" t="s">
        <v>277</v>
      </c>
      <c r="N1733" s="2">
        <v>35.207000000000001</v>
      </c>
      <c r="O1733">
        <v>0.91</v>
      </c>
      <c r="P1733">
        <v>3.5000000000000003E-2</v>
      </c>
    </row>
    <row r="1734" spans="1:16" x14ac:dyDescent="0.35">
      <c r="A1734" s="2">
        <v>1.1552</v>
      </c>
      <c r="B1734" s="2">
        <v>2</v>
      </c>
      <c r="C1734" s="2">
        <v>4</v>
      </c>
      <c r="D1734" s="2">
        <v>2</v>
      </c>
      <c r="E1734" s="2">
        <v>0</v>
      </c>
      <c r="F1734" s="2">
        <v>4</v>
      </c>
      <c r="G1734" s="2">
        <v>30</v>
      </c>
      <c r="H1734" s="2" t="s">
        <v>119</v>
      </c>
      <c r="I1734" s="2">
        <v>1</v>
      </c>
      <c r="J1734" s="6" t="s">
        <v>32</v>
      </c>
      <c r="K1734" s="2">
        <v>5</v>
      </c>
      <c r="L1734" s="2">
        <v>1</v>
      </c>
      <c r="M1734" s="3" t="s">
        <v>361</v>
      </c>
      <c r="N1734" s="2">
        <v>44.63</v>
      </c>
      <c r="O1734">
        <v>0.41</v>
      </c>
      <c r="P1734">
        <v>4.1000000000000002E-2</v>
      </c>
    </row>
    <row r="1735" spans="1:16" x14ac:dyDescent="0.35">
      <c r="A1735" s="2">
        <v>1.1552</v>
      </c>
      <c r="B1735" s="2">
        <v>2</v>
      </c>
      <c r="C1735" s="2">
        <v>4</v>
      </c>
      <c r="D1735" s="2">
        <v>2</v>
      </c>
      <c r="E1735" s="2">
        <v>0</v>
      </c>
      <c r="F1735" s="2">
        <v>4</v>
      </c>
      <c r="G1735" s="2">
        <v>30</v>
      </c>
      <c r="H1735" s="2" t="s">
        <v>119</v>
      </c>
      <c r="I1735" s="2">
        <v>1</v>
      </c>
      <c r="J1735" s="6" t="s">
        <v>32</v>
      </c>
      <c r="K1735" s="2">
        <v>6</v>
      </c>
      <c r="L1735" s="2">
        <v>0</v>
      </c>
      <c r="M1735" s="3" t="s">
        <v>315</v>
      </c>
      <c r="N1735" s="2">
        <v>781.82500000000005</v>
      </c>
      <c r="O1735">
        <v>0.62</v>
      </c>
      <c r="P1735">
        <v>3.3000000000000002E-2</v>
      </c>
    </row>
    <row r="1736" spans="1:16" x14ac:dyDescent="0.35">
      <c r="A1736" s="2">
        <v>1.1552</v>
      </c>
      <c r="B1736" s="2">
        <v>2</v>
      </c>
      <c r="C1736" s="2">
        <v>4</v>
      </c>
      <c r="D1736" s="2">
        <v>2</v>
      </c>
      <c r="E1736" s="2">
        <v>0</v>
      </c>
      <c r="F1736" s="2">
        <v>4</v>
      </c>
      <c r="G1736" s="2">
        <v>30</v>
      </c>
      <c r="H1736" s="3" t="s">
        <v>120</v>
      </c>
      <c r="I1736" s="3">
        <v>2</v>
      </c>
      <c r="J1736" s="7" t="s">
        <v>154</v>
      </c>
      <c r="K1736" s="3">
        <v>1</v>
      </c>
      <c r="L1736" s="3">
        <v>1</v>
      </c>
      <c r="M1736" s="3" t="s">
        <v>284</v>
      </c>
      <c r="N1736" s="3">
        <v>58.966000000000001</v>
      </c>
      <c r="O1736">
        <v>0.11799999999999999</v>
      </c>
      <c r="P1736">
        <v>2E-3</v>
      </c>
    </row>
    <row r="1737" spans="1:16" x14ac:dyDescent="0.35">
      <c r="A1737" s="2">
        <v>1.1552</v>
      </c>
      <c r="B1737" s="2">
        <v>2</v>
      </c>
      <c r="C1737" s="2">
        <v>4</v>
      </c>
      <c r="D1737" s="2">
        <v>2</v>
      </c>
      <c r="E1737" s="2">
        <v>0</v>
      </c>
      <c r="F1737" s="2">
        <v>4</v>
      </c>
      <c r="G1737" s="2">
        <v>30</v>
      </c>
      <c r="H1737" s="3" t="s">
        <v>120</v>
      </c>
      <c r="I1737" s="3">
        <v>2</v>
      </c>
      <c r="J1737" s="7" t="s">
        <v>154</v>
      </c>
      <c r="K1737" s="3">
        <v>2</v>
      </c>
      <c r="L1737" s="3">
        <v>1</v>
      </c>
      <c r="M1737" s="3" t="s">
        <v>284</v>
      </c>
      <c r="N1737" s="3">
        <v>29.536999999999999</v>
      </c>
      <c r="O1737">
        <v>0.11799999999999999</v>
      </c>
      <c r="P1737">
        <v>2E-3</v>
      </c>
    </row>
    <row r="1738" spans="1:16" x14ac:dyDescent="0.35">
      <c r="A1738" s="2">
        <v>1.1552</v>
      </c>
      <c r="B1738" s="2">
        <v>2</v>
      </c>
      <c r="C1738" s="2">
        <v>4</v>
      </c>
      <c r="D1738" s="2">
        <v>2</v>
      </c>
      <c r="E1738" s="2">
        <v>0</v>
      </c>
      <c r="F1738" s="2">
        <v>4</v>
      </c>
      <c r="G1738" s="2">
        <v>30</v>
      </c>
      <c r="H1738" s="3" t="s">
        <v>120</v>
      </c>
      <c r="I1738" s="3">
        <v>2</v>
      </c>
      <c r="J1738" s="7" t="s">
        <v>154</v>
      </c>
      <c r="K1738" s="3">
        <v>3</v>
      </c>
      <c r="L1738" s="3">
        <v>1</v>
      </c>
      <c r="M1738" s="3" t="s">
        <v>284</v>
      </c>
      <c r="N1738" s="3">
        <v>29.536999999999999</v>
      </c>
      <c r="O1738">
        <v>0.11799999999999999</v>
      </c>
      <c r="P1738">
        <v>2E-3</v>
      </c>
    </row>
    <row r="1739" spans="1:16" x14ac:dyDescent="0.35">
      <c r="A1739" s="2">
        <v>1.1552</v>
      </c>
      <c r="B1739" s="2">
        <v>2</v>
      </c>
      <c r="C1739" s="2">
        <v>4</v>
      </c>
      <c r="D1739" s="2">
        <v>2</v>
      </c>
      <c r="E1739" s="2">
        <v>0</v>
      </c>
      <c r="F1739" s="2">
        <v>4</v>
      </c>
      <c r="G1739" s="2">
        <v>30</v>
      </c>
      <c r="H1739" s="3" t="s">
        <v>120</v>
      </c>
      <c r="I1739" s="3">
        <v>2</v>
      </c>
      <c r="J1739" s="7" t="s">
        <v>154</v>
      </c>
      <c r="K1739" s="3">
        <v>4</v>
      </c>
      <c r="L1739" s="3">
        <v>1</v>
      </c>
      <c r="M1739" s="3" t="s">
        <v>320</v>
      </c>
      <c r="N1739" s="3">
        <v>76.147999999999996</v>
      </c>
      <c r="O1739">
        <v>9.2999999999999999E-2</v>
      </c>
      <c r="P1739">
        <v>1.9E-3</v>
      </c>
    </row>
    <row r="1740" spans="1:16" x14ac:dyDescent="0.35">
      <c r="A1740" s="2">
        <v>1.1552</v>
      </c>
      <c r="B1740" s="2">
        <v>2</v>
      </c>
      <c r="C1740" s="2">
        <v>4</v>
      </c>
      <c r="D1740" s="2">
        <v>2</v>
      </c>
      <c r="E1740" s="2">
        <v>0</v>
      </c>
      <c r="F1740" s="2">
        <v>4</v>
      </c>
      <c r="G1740" s="2">
        <v>30</v>
      </c>
      <c r="H1740" s="3" t="s">
        <v>120</v>
      </c>
      <c r="I1740" s="3">
        <v>2</v>
      </c>
      <c r="J1740" s="7" t="s">
        <v>154</v>
      </c>
      <c r="K1740" s="3">
        <v>5</v>
      </c>
      <c r="L1740" s="3">
        <v>1</v>
      </c>
      <c r="M1740" s="3" t="s">
        <v>275</v>
      </c>
      <c r="N1740" s="3">
        <v>76.147999999999996</v>
      </c>
      <c r="O1740">
        <v>6.5000000000000002E-2</v>
      </c>
      <c r="P1740">
        <v>1.1000000000000001E-3</v>
      </c>
    </row>
    <row r="1741" spans="1:16" x14ac:dyDescent="0.35">
      <c r="A1741" s="2">
        <v>1.1552</v>
      </c>
      <c r="B1741" s="2">
        <v>2</v>
      </c>
      <c r="C1741" s="2">
        <v>4</v>
      </c>
      <c r="D1741" s="2">
        <v>2</v>
      </c>
      <c r="E1741" s="2">
        <v>0</v>
      </c>
      <c r="F1741" s="2">
        <v>4</v>
      </c>
      <c r="G1741" s="2">
        <v>30</v>
      </c>
      <c r="H1741" s="3" t="s">
        <v>120</v>
      </c>
      <c r="I1741" s="3">
        <v>2</v>
      </c>
      <c r="J1741" s="7" t="s">
        <v>154</v>
      </c>
      <c r="K1741" s="3">
        <v>6</v>
      </c>
      <c r="L1741" s="3">
        <v>0</v>
      </c>
      <c r="M1741" s="3" t="s">
        <v>313</v>
      </c>
      <c r="N1741" s="3">
        <v>1353.575</v>
      </c>
      <c r="O1741">
        <v>1.07</v>
      </c>
      <c r="P1741">
        <v>2E-3</v>
      </c>
    </row>
    <row r="1742" spans="1:16" x14ac:dyDescent="0.35">
      <c r="A1742" s="2">
        <v>1.1552</v>
      </c>
      <c r="B1742" s="2">
        <v>2</v>
      </c>
      <c r="C1742" s="2">
        <v>4</v>
      </c>
      <c r="D1742" s="2">
        <v>2</v>
      </c>
      <c r="E1742" s="2">
        <v>0</v>
      </c>
      <c r="F1742" s="2">
        <v>4</v>
      </c>
      <c r="G1742" s="2">
        <v>30</v>
      </c>
      <c r="H1742" s="2" t="s">
        <v>121</v>
      </c>
      <c r="I1742" s="2">
        <v>3</v>
      </c>
      <c r="J1742" s="6" t="s">
        <v>34</v>
      </c>
      <c r="K1742" s="2">
        <v>1</v>
      </c>
      <c r="L1742" s="2">
        <v>1</v>
      </c>
      <c r="M1742" s="3" t="s">
        <v>331</v>
      </c>
      <c r="N1742" s="2">
        <v>77.534000000000006</v>
      </c>
      <c r="O1742">
        <v>0.01</v>
      </c>
      <c r="P1742">
        <v>1.2999999999999999E-2</v>
      </c>
    </row>
    <row r="1743" spans="1:16" x14ac:dyDescent="0.35">
      <c r="A1743" s="2">
        <v>1.1552</v>
      </c>
      <c r="B1743" s="2">
        <v>2</v>
      </c>
      <c r="C1743" s="2">
        <v>4</v>
      </c>
      <c r="D1743" s="2">
        <v>2</v>
      </c>
      <c r="E1743" s="2">
        <v>0</v>
      </c>
      <c r="F1743" s="2">
        <v>4</v>
      </c>
      <c r="G1743" s="2">
        <v>30</v>
      </c>
      <c r="H1743" s="2" t="s">
        <v>121</v>
      </c>
      <c r="I1743" s="2">
        <v>3</v>
      </c>
      <c r="J1743" s="6" t="s">
        <v>34</v>
      </c>
      <c r="K1743" s="2">
        <v>2</v>
      </c>
      <c r="L1743" s="2">
        <v>1</v>
      </c>
      <c r="M1743" s="3" t="s">
        <v>287</v>
      </c>
      <c r="N1743" s="2">
        <v>77.534000000000006</v>
      </c>
      <c r="O1743">
        <v>0.09</v>
      </c>
      <c r="P1743">
        <v>3.8E-3</v>
      </c>
    </row>
    <row r="1744" spans="1:16" x14ac:dyDescent="0.35">
      <c r="A1744" s="2">
        <v>1.1552</v>
      </c>
      <c r="B1744" s="2">
        <v>2</v>
      </c>
      <c r="C1744" s="2">
        <v>4</v>
      </c>
      <c r="D1744" s="2">
        <v>2</v>
      </c>
      <c r="E1744" s="2">
        <v>0</v>
      </c>
      <c r="F1744" s="2">
        <v>4</v>
      </c>
      <c r="G1744" s="2">
        <v>30</v>
      </c>
      <c r="H1744" s="2" t="s">
        <v>121</v>
      </c>
      <c r="I1744" s="2">
        <v>3</v>
      </c>
      <c r="J1744" s="6" t="s">
        <v>34</v>
      </c>
      <c r="K1744" s="2">
        <v>3</v>
      </c>
      <c r="L1744" s="2">
        <v>1</v>
      </c>
      <c r="M1744" s="3" t="s">
        <v>287</v>
      </c>
      <c r="N1744" s="2">
        <v>32.515000000000001</v>
      </c>
      <c r="O1744">
        <v>0.09</v>
      </c>
      <c r="P1744">
        <v>3.8E-3</v>
      </c>
    </row>
    <row r="1745" spans="1:16" x14ac:dyDescent="0.35">
      <c r="A1745" s="2">
        <v>1.1552</v>
      </c>
      <c r="B1745" s="2">
        <v>2</v>
      </c>
      <c r="C1745" s="2">
        <v>4</v>
      </c>
      <c r="D1745" s="2">
        <v>2</v>
      </c>
      <c r="E1745" s="2">
        <v>0</v>
      </c>
      <c r="F1745" s="2">
        <v>4</v>
      </c>
      <c r="G1745" s="2">
        <v>30</v>
      </c>
      <c r="H1745" s="2" t="s">
        <v>121</v>
      </c>
      <c r="I1745" s="2">
        <v>3</v>
      </c>
      <c r="J1745" s="6" t="s">
        <v>34</v>
      </c>
      <c r="K1745" s="2">
        <v>4</v>
      </c>
      <c r="L1745" s="2">
        <v>1</v>
      </c>
      <c r="M1745" s="3" t="s">
        <v>307</v>
      </c>
      <c r="N1745" s="2">
        <v>32.515000000000001</v>
      </c>
      <c r="O1745">
        <v>0.13</v>
      </c>
      <c r="P1745">
        <v>2.0999999999999999E-3</v>
      </c>
    </row>
    <row r="1746" spans="1:16" x14ac:dyDescent="0.35">
      <c r="A1746" s="2">
        <v>1.1552</v>
      </c>
      <c r="B1746" s="2">
        <v>2</v>
      </c>
      <c r="C1746" s="2">
        <v>4</v>
      </c>
      <c r="D1746" s="2">
        <v>2</v>
      </c>
      <c r="E1746" s="2">
        <v>0</v>
      </c>
      <c r="F1746" s="2">
        <v>4</v>
      </c>
      <c r="G1746" s="2">
        <v>30</v>
      </c>
      <c r="H1746" s="2" t="s">
        <v>121</v>
      </c>
      <c r="I1746" s="2">
        <v>3</v>
      </c>
      <c r="J1746" s="6" t="s">
        <v>34</v>
      </c>
      <c r="K1746" s="2">
        <v>5</v>
      </c>
      <c r="L1746" s="2">
        <v>1</v>
      </c>
      <c r="M1746" s="3" t="s">
        <v>279</v>
      </c>
      <c r="N1746" s="2">
        <v>40.951999999999998</v>
      </c>
      <c r="O1746">
        <v>0.112</v>
      </c>
      <c r="P1746">
        <v>2E-3</v>
      </c>
    </row>
    <row r="1747" spans="1:16" x14ac:dyDescent="0.35">
      <c r="A1747" s="2">
        <v>1.1552</v>
      </c>
      <c r="B1747" s="2">
        <v>2</v>
      </c>
      <c r="C1747" s="2">
        <v>4</v>
      </c>
      <c r="D1747" s="2">
        <v>2</v>
      </c>
      <c r="E1747" s="2">
        <v>0</v>
      </c>
      <c r="F1747" s="2">
        <v>4</v>
      </c>
      <c r="G1747" s="2">
        <v>30</v>
      </c>
      <c r="H1747" s="2" t="s">
        <v>121</v>
      </c>
      <c r="I1747" s="2">
        <v>3</v>
      </c>
      <c r="J1747" s="6" t="s">
        <v>34</v>
      </c>
      <c r="K1747" s="2">
        <v>6</v>
      </c>
      <c r="L1747" s="2">
        <v>0</v>
      </c>
      <c r="M1747" s="3" t="s">
        <v>279</v>
      </c>
      <c r="N1747" s="2">
        <v>945.94799999999998</v>
      </c>
      <c r="O1747">
        <v>0.112</v>
      </c>
      <c r="P1747">
        <v>2E-3</v>
      </c>
    </row>
    <row r="1748" spans="1:16" x14ac:dyDescent="0.35">
      <c r="A1748" s="2">
        <v>1.1552</v>
      </c>
      <c r="B1748" s="2">
        <v>2</v>
      </c>
      <c r="C1748" s="2">
        <v>4</v>
      </c>
      <c r="D1748" s="2">
        <v>2</v>
      </c>
      <c r="E1748" s="2">
        <v>0</v>
      </c>
      <c r="F1748" s="2">
        <v>4</v>
      </c>
      <c r="G1748" s="2">
        <v>30</v>
      </c>
      <c r="H1748" s="3" t="s">
        <v>122</v>
      </c>
      <c r="I1748" s="3">
        <v>4</v>
      </c>
      <c r="J1748" s="7" t="s">
        <v>155</v>
      </c>
      <c r="K1748" s="3">
        <v>1</v>
      </c>
      <c r="L1748" s="3">
        <v>1</v>
      </c>
      <c r="M1748" s="3" t="s">
        <v>292</v>
      </c>
      <c r="N1748" s="3">
        <v>35.436999999999998</v>
      </c>
      <c r="O1748">
        <v>0.12</v>
      </c>
      <c r="P1748">
        <v>3.3999999999999998E-3</v>
      </c>
    </row>
    <row r="1749" spans="1:16" x14ac:dyDescent="0.35">
      <c r="A1749" s="2">
        <v>1.1552</v>
      </c>
      <c r="B1749" s="2">
        <v>2</v>
      </c>
      <c r="C1749" s="2">
        <v>4</v>
      </c>
      <c r="D1749" s="2">
        <v>2</v>
      </c>
      <c r="E1749" s="2">
        <v>0</v>
      </c>
      <c r="F1749" s="2">
        <v>4</v>
      </c>
      <c r="G1749" s="2">
        <v>30</v>
      </c>
      <c r="H1749" s="3" t="s">
        <v>122</v>
      </c>
      <c r="I1749" s="3">
        <v>4</v>
      </c>
      <c r="J1749" s="7" t="s">
        <v>155</v>
      </c>
      <c r="K1749" s="3">
        <v>2</v>
      </c>
      <c r="L1749" s="3">
        <v>1</v>
      </c>
      <c r="M1749" s="3" t="s">
        <v>292</v>
      </c>
      <c r="N1749" s="3">
        <v>25.544</v>
      </c>
      <c r="O1749">
        <v>0.12</v>
      </c>
      <c r="P1749">
        <v>3.3999999999999998E-3</v>
      </c>
    </row>
    <row r="1750" spans="1:16" x14ac:dyDescent="0.35">
      <c r="A1750" s="2">
        <v>1.1552</v>
      </c>
      <c r="B1750" s="2">
        <v>2</v>
      </c>
      <c r="C1750" s="2">
        <v>4</v>
      </c>
      <c r="D1750" s="2">
        <v>2</v>
      </c>
      <c r="E1750" s="2">
        <v>0</v>
      </c>
      <c r="F1750" s="2">
        <v>4</v>
      </c>
      <c r="G1750" s="2">
        <v>30</v>
      </c>
      <c r="H1750" s="3" t="s">
        <v>122</v>
      </c>
      <c r="I1750" s="3">
        <v>4</v>
      </c>
      <c r="J1750" s="7" t="s">
        <v>155</v>
      </c>
      <c r="K1750" s="3">
        <v>3</v>
      </c>
      <c r="L1750" s="3">
        <v>1</v>
      </c>
      <c r="M1750" s="3" t="s">
        <v>284</v>
      </c>
      <c r="N1750" s="3">
        <v>25.544</v>
      </c>
      <c r="O1750">
        <v>0.11799999999999999</v>
      </c>
      <c r="P1750">
        <v>2E-3</v>
      </c>
    </row>
    <row r="1751" spans="1:16" x14ac:dyDescent="0.35">
      <c r="A1751" s="2">
        <v>1.1552</v>
      </c>
      <c r="B1751" s="2">
        <v>2</v>
      </c>
      <c r="C1751" s="2">
        <v>4</v>
      </c>
      <c r="D1751" s="2">
        <v>2</v>
      </c>
      <c r="E1751" s="2">
        <v>0</v>
      </c>
      <c r="F1751" s="2">
        <v>4</v>
      </c>
      <c r="G1751" s="2">
        <v>30</v>
      </c>
      <c r="H1751" s="3" t="s">
        <v>122</v>
      </c>
      <c r="I1751" s="3">
        <v>4</v>
      </c>
      <c r="J1751" s="7" t="s">
        <v>155</v>
      </c>
      <c r="K1751" s="3">
        <v>4</v>
      </c>
      <c r="L1751" s="3">
        <v>1</v>
      </c>
      <c r="M1751" s="3" t="s">
        <v>283</v>
      </c>
      <c r="N1751" s="3">
        <v>12.92</v>
      </c>
      <c r="O1751">
        <v>0.09</v>
      </c>
      <c r="P1751">
        <v>4.0000000000000001E-3</v>
      </c>
    </row>
    <row r="1752" spans="1:16" x14ac:dyDescent="0.35">
      <c r="A1752" s="2">
        <v>1.1552</v>
      </c>
      <c r="B1752" s="2">
        <v>2</v>
      </c>
      <c r="C1752" s="2">
        <v>4</v>
      </c>
      <c r="D1752" s="2">
        <v>2</v>
      </c>
      <c r="E1752" s="2">
        <v>0</v>
      </c>
      <c r="F1752" s="2">
        <v>4</v>
      </c>
      <c r="G1752" s="2">
        <v>30</v>
      </c>
      <c r="H1752" s="3" t="s">
        <v>122</v>
      </c>
      <c r="I1752" s="3">
        <v>4</v>
      </c>
      <c r="J1752" s="7" t="s">
        <v>155</v>
      </c>
      <c r="K1752" s="3">
        <v>5</v>
      </c>
      <c r="L1752" s="3">
        <v>1</v>
      </c>
      <c r="M1752" s="3" t="s">
        <v>283</v>
      </c>
      <c r="N1752" s="3">
        <v>12.92</v>
      </c>
      <c r="O1752">
        <v>0.09</v>
      </c>
      <c r="P1752">
        <v>4.0000000000000001E-3</v>
      </c>
    </row>
    <row r="1753" spans="1:16" x14ac:dyDescent="0.35">
      <c r="A1753" s="2">
        <v>1.1552</v>
      </c>
      <c r="B1753" s="2">
        <v>2</v>
      </c>
      <c r="C1753" s="2">
        <v>4</v>
      </c>
      <c r="D1753" s="2">
        <v>2</v>
      </c>
      <c r="E1753" s="2">
        <v>0</v>
      </c>
      <c r="F1753" s="2">
        <v>4</v>
      </c>
      <c r="G1753" s="2">
        <v>30</v>
      </c>
      <c r="H1753" s="3" t="s">
        <v>122</v>
      </c>
      <c r="I1753" s="3">
        <v>4</v>
      </c>
      <c r="J1753" s="7" t="s">
        <v>155</v>
      </c>
      <c r="K1753" s="3">
        <v>6</v>
      </c>
      <c r="L1753" s="3">
        <v>0</v>
      </c>
      <c r="M1753" s="3" t="s">
        <v>357</v>
      </c>
      <c r="N1753" s="3">
        <v>384.37799999999999</v>
      </c>
      <c r="O1753">
        <v>0.11</v>
      </c>
      <c r="P1753">
        <v>6.0000000000000001E-3</v>
      </c>
    </row>
    <row r="1754" spans="1:16" x14ac:dyDescent="0.35">
      <c r="A1754" s="2">
        <v>1.1552</v>
      </c>
      <c r="B1754" s="2">
        <v>2</v>
      </c>
      <c r="C1754" s="2">
        <v>4</v>
      </c>
      <c r="D1754" s="2">
        <v>2</v>
      </c>
      <c r="E1754" s="2">
        <v>0</v>
      </c>
      <c r="F1754" s="2">
        <v>4</v>
      </c>
      <c r="G1754" s="2">
        <v>30</v>
      </c>
      <c r="H1754" s="2" t="s">
        <v>123</v>
      </c>
      <c r="I1754" s="2">
        <v>5</v>
      </c>
      <c r="J1754" s="6" t="s">
        <v>75</v>
      </c>
      <c r="K1754" s="2">
        <v>1</v>
      </c>
      <c r="L1754" s="2">
        <v>0</v>
      </c>
      <c r="M1754" s="3" t="s">
        <v>283</v>
      </c>
      <c r="N1754" s="2">
        <v>1207.2660000000001</v>
      </c>
      <c r="O1754">
        <v>0.09</v>
      </c>
      <c r="P1754">
        <v>4.0000000000000001E-3</v>
      </c>
    </row>
    <row r="1755" spans="1:16" x14ac:dyDescent="0.35">
      <c r="A1755" s="2">
        <v>1.1552</v>
      </c>
      <c r="B1755" s="2">
        <v>2</v>
      </c>
      <c r="C1755" s="2">
        <v>4</v>
      </c>
      <c r="D1755" s="2">
        <v>2</v>
      </c>
      <c r="E1755" s="2">
        <v>0</v>
      </c>
      <c r="F1755" s="2">
        <v>4</v>
      </c>
      <c r="G1755" s="2">
        <v>30</v>
      </c>
      <c r="H1755" s="2" t="s">
        <v>123</v>
      </c>
      <c r="I1755" s="2">
        <v>5</v>
      </c>
      <c r="J1755" s="6" t="s">
        <v>75</v>
      </c>
      <c r="K1755" s="2">
        <v>2</v>
      </c>
      <c r="L1755" s="2">
        <v>1</v>
      </c>
      <c r="M1755" s="3" t="s">
        <v>315</v>
      </c>
      <c r="N1755" s="2">
        <v>33.180999999999997</v>
      </c>
      <c r="O1755">
        <v>0.62</v>
      </c>
      <c r="P1755">
        <v>3.3000000000000002E-2</v>
      </c>
    </row>
    <row r="1756" spans="1:16" x14ac:dyDescent="0.35">
      <c r="A1756" s="2">
        <v>1.1552</v>
      </c>
      <c r="B1756" s="2">
        <v>2</v>
      </c>
      <c r="C1756" s="2">
        <v>4</v>
      </c>
      <c r="D1756" s="2">
        <v>2</v>
      </c>
      <c r="E1756" s="2">
        <v>0</v>
      </c>
      <c r="F1756" s="2">
        <v>4</v>
      </c>
      <c r="G1756" s="2">
        <v>30</v>
      </c>
      <c r="H1756" s="2" t="s">
        <v>123</v>
      </c>
      <c r="I1756" s="2">
        <v>5</v>
      </c>
      <c r="J1756" s="6" t="s">
        <v>75</v>
      </c>
      <c r="K1756" s="2">
        <v>3</v>
      </c>
      <c r="L1756" s="2">
        <v>1</v>
      </c>
      <c r="M1756" s="3" t="s">
        <v>315</v>
      </c>
      <c r="N1756" s="2">
        <v>29.952999999999999</v>
      </c>
      <c r="O1756">
        <v>0.62</v>
      </c>
      <c r="P1756">
        <v>3.3000000000000002E-2</v>
      </c>
    </row>
    <row r="1757" spans="1:16" x14ac:dyDescent="0.35">
      <c r="A1757" s="2">
        <v>1.1552</v>
      </c>
      <c r="B1757" s="2">
        <v>2</v>
      </c>
      <c r="C1757" s="2">
        <v>4</v>
      </c>
      <c r="D1757" s="2">
        <v>2</v>
      </c>
      <c r="E1757" s="2">
        <v>0</v>
      </c>
      <c r="F1757" s="2">
        <v>4</v>
      </c>
      <c r="G1757" s="2">
        <v>30</v>
      </c>
      <c r="H1757" s="2" t="s">
        <v>123</v>
      </c>
      <c r="I1757" s="2">
        <v>5</v>
      </c>
      <c r="J1757" s="6" t="s">
        <v>75</v>
      </c>
      <c r="K1757" s="2">
        <v>4</v>
      </c>
      <c r="L1757" s="2">
        <v>1</v>
      </c>
      <c r="M1757" s="3" t="s">
        <v>315</v>
      </c>
      <c r="N1757" s="2">
        <v>28.757999999999999</v>
      </c>
      <c r="O1757">
        <v>0.62</v>
      </c>
      <c r="P1757">
        <v>3.3000000000000002E-2</v>
      </c>
    </row>
    <row r="1758" spans="1:16" x14ac:dyDescent="0.35">
      <c r="A1758" s="2">
        <v>1.1552</v>
      </c>
      <c r="B1758" s="2">
        <v>2</v>
      </c>
      <c r="C1758" s="2">
        <v>4</v>
      </c>
      <c r="D1758" s="2">
        <v>2</v>
      </c>
      <c r="E1758" s="2">
        <v>0</v>
      </c>
      <c r="F1758" s="2">
        <v>4</v>
      </c>
      <c r="G1758" s="2">
        <v>30</v>
      </c>
      <c r="H1758" s="2" t="s">
        <v>123</v>
      </c>
      <c r="I1758" s="2">
        <v>5</v>
      </c>
      <c r="J1758" s="6" t="s">
        <v>75</v>
      </c>
      <c r="K1758" s="2">
        <v>5</v>
      </c>
      <c r="L1758" s="2">
        <v>1</v>
      </c>
      <c r="M1758" s="3" t="s">
        <v>315</v>
      </c>
      <c r="N1758" s="2">
        <v>28.757999999999999</v>
      </c>
      <c r="O1758">
        <v>0.62</v>
      </c>
      <c r="P1758">
        <v>3.3000000000000002E-2</v>
      </c>
    </row>
    <row r="1759" spans="1:16" x14ac:dyDescent="0.35">
      <c r="A1759" s="2">
        <v>1.1552</v>
      </c>
      <c r="B1759" s="2">
        <v>2</v>
      </c>
      <c r="C1759" s="2">
        <v>4</v>
      </c>
      <c r="D1759" s="2">
        <v>2</v>
      </c>
      <c r="E1759" s="2">
        <v>0</v>
      </c>
      <c r="F1759" s="2">
        <v>4</v>
      </c>
      <c r="G1759" s="2">
        <v>30</v>
      </c>
      <c r="H1759" s="2" t="s">
        <v>123</v>
      </c>
      <c r="I1759" s="2">
        <v>5</v>
      </c>
      <c r="J1759" s="6" t="s">
        <v>75</v>
      </c>
      <c r="K1759" s="2">
        <v>6</v>
      </c>
      <c r="L1759" s="2">
        <v>1</v>
      </c>
      <c r="M1759" s="3" t="s">
        <v>289</v>
      </c>
      <c r="N1759" s="2">
        <v>38.774999999999999</v>
      </c>
      <c r="O1759">
        <v>0.27</v>
      </c>
      <c r="P1759">
        <v>4.5999999999999999E-2</v>
      </c>
    </row>
    <row r="1760" spans="1:16" x14ac:dyDescent="0.35">
      <c r="A1760" s="2">
        <v>1.1552</v>
      </c>
      <c r="B1760" s="2">
        <v>2</v>
      </c>
      <c r="C1760" s="2">
        <v>4</v>
      </c>
      <c r="D1760" s="2">
        <v>2</v>
      </c>
      <c r="E1760" s="2">
        <v>0</v>
      </c>
      <c r="F1760" s="2">
        <v>4</v>
      </c>
      <c r="G1760" s="2">
        <v>30</v>
      </c>
      <c r="H1760" s="3" t="s">
        <v>124</v>
      </c>
      <c r="I1760" s="3">
        <v>6</v>
      </c>
      <c r="J1760" s="7" t="s">
        <v>156</v>
      </c>
      <c r="K1760" s="3">
        <v>1</v>
      </c>
      <c r="L1760" s="3">
        <v>0</v>
      </c>
      <c r="M1760" s="3" t="s">
        <v>283</v>
      </c>
      <c r="N1760" s="3">
        <v>1382.1669999999999</v>
      </c>
      <c r="O1760">
        <v>0.09</v>
      </c>
      <c r="P1760">
        <v>4.0000000000000001E-3</v>
      </c>
    </row>
    <row r="1761" spans="1:16" x14ac:dyDescent="0.35">
      <c r="A1761" s="2">
        <v>1.1552</v>
      </c>
      <c r="B1761" s="2">
        <v>2</v>
      </c>
      <c r="C1761" s="2">
        <v>4</v>
      </c>
      <c r="D1761" s="2">
        <v>2</v>
      </c>
      <c r="E1761" s="2">
        <v>0</v>
      </c>
      <c r="F1761" s="2">
        <v>4</v>
      </c>
      <c r="G1761" s="2">
        <v>30</v>
      </c>
      <c r="H1761" s="3" t="s">
        <v>124</v>
      </c>
      <c r="I1761" s="3">
        <v>6</v>
      </c>
      <c r="J1761" s="7" t="s">
        <v>156</v>
      </c>
      <c r="K1761" s="3">
        <v>2</v>
      </c>
      <c r="L1761" s="3">
        <v>1</v>
      </c>
      <c r="M1761" s="3" t="s">
        <v>331</v>
      </c>
      <c r="N1761" s="3">
        <v>36.305999999999997</v>
      </c>
      <c r="O1761">
        <v>0.01</v>
      </c>
      <c r="P1761">
        <v>1.2999999999999999E-2</v>
      </c>
    </row>
    <row r="1762" spans="1:16" x14ac:dyDescent="0.35">
      <c r="A1762" s="2">
        <v>1.1552</v>
      </c>
      <c r="B1762" s="2">
        <v>2</v>
      </c>
      <c r="C1762" s="2">
        <v>4</v>
      </c>
      <c r="D1762" s="2">
        <v>2</v>
      </c>
      <c r="E1762" s="2">
        <v>0</v>
      </c>
      <c r="F1762" s="2">
        <v>4</v>
      </c>
      <c r="G1762" s="2">
        <v>30</v>
      </c>
      <c r="H1762" s="3" t="s">
        <v>124</v>
      </c>
      <c r="I1762" s="3">
        <v>6</v>
      </c>
      <c r="J1762" s="7" t="s">
        <v>156</v>
      </c>
      <c r="K1762" s="3">
        <v>3</v>
      </c>
      <c r="L1762" s="3">
        <v>1</v>
      </c>
      <c r="M1762" s="3" t="s">
        <v>334</v>
      </c>
      <c r="N1762" s="3">
        <v>24.913</v>
      </c>
      <c r="O1762">
        <v>0.06</v>
      </c>
      <c r="P1762">
        <v>2.4E-2</v>
      </c>
    </row>
    <row r="1763" spans="1:16" x14ac:dyDescent="0.35">
      <c r="A1763" s="2">
        <v>1.1552</v>
      </c>
      <c r="B1763" s="2">
        <v>2</v>
      </c>
      <c r="C1763" s="2">
        <v>4</v>
      </c>
      <c r="D1763" s="2">
        <v>2</v>
      </c>
      <c r="E1763" s="2">
        <v>0</v>
      </c>
      <c r="F1763" s="2">
        <v>4</v>
      </c>
      <c r="G1763" s="2">
        <v>30</v>
      </c>
      <c r="H1763" s="3" t="s">
        <v>124</v>
      </c>
      <c r="I1763" s="3">
        <v>6</v>
      </c>
      <c r="J1763" s="7" t="s">
        <v>156</v>
      </c>
      <c r="K1763" s="3">
        <v>4</v>
      </c>
      <c r="L1763" s="3">
        <v>1</v>
      </c>
      <c r="M1763" s="3" t="s">
        <v>331</v>
      </c>
      <c r="N1763" s="3">
        <v>12.337</v>
      </c>
      <c r="O1763">
        <v>0.01</v>
      </c>
      <c r="P1763">
        <v>1.2999999999999999E-2</v>
      </c>
    </row>
    <row r="1764" spans="1:16" x14ac:dyDescent="0.35">
      <c r="A1764" s="2">
        <v>1.1552</v>
      </c>
      <c r="B1764" s="2">
        <v>2</v>
      </c>
      <c r="C1764" s="2">
        <v>4</v>
      </c>
      <c r="D1764" s="2">
        <v>2</v>
      </c>
      <c r="E1764" s="2">
        <v>0</v>
      </c>
      <c r="F1764" s="2">
        <v>4</v>
      </c>
      <c r="G1764" s="2">
        <v>30</v>
      </c>
      <c r="H1764" s="3" t="s">
        <v>124</v>
      </c>
      <c r="I1764" s="3">
        <v>6</v>
      </c>
      <c r="J1764" s="7" t="s">
        <v>156</v>
      </c>
      <c r="K1764" s="3">
        <v>5</v>
      </c>
      <c r="L1764" s="3">
        <v>1</v>
      </c>
      <c r="M1764" s="3" t="s">
        <v>331</v>
      </c>
      <c r="N1764" s="3">
        <v>12.337</v>
      </c>
      <c r="O1764">
        <v>0.01</v>
      </c>
      <c r="P1764">
        <v>1.2999999999999999E-2</v>
      </c>
    </row>
    <row r="1765" spans="1:16" x14ac:dyDescent="0.35">
      <c r="A1765" s="2">
        <v>1.1552</v>
      </c>
      <c r="B1765" s="2">
        <v>2</v>
      </c>
      <c r="C1765" s="2">
        <v>4</v>
      </c>
      <c r="D1765" s="2">
        <v>2</v>
      </c>
      <c r="E1765" s="2">
        <v>0</v>
      </c>
      <c r="F1765" s="2">
        <v>4</v>
      </c>
      <c r="G1765" s="2">
        <v>30</v>
      </c>
      <c r="H1765" s="3" t="s">
        <v>124</v>
      </c>
      <c r="I1765" s="3">
        <v>6</v>
      </c>
      <c r="J1765" s="7" t="s">
        <v>156</v>
      </c>
      <c r="K1765" s="3">
        <v>6</v>
      </c>
      <c r="L1765" s="3">
        <v>1</v>
      </c>
      <c r="M1765" s="3" t="s">
        <v>331</v>
      </c>
      <c r="N1765" s="3">
        <v>16.405000000000001</v>
      </c>
      <c r="O1765">
        <v>0.01</v>
      </c>
      <c r="P1765">
        <v>1.2999999999999999E-2</v>
      </c>
    </row>
    <row r="1766" spans="1:16" x14ac:dyDescent="0.35">
      <c r="A1766" s="2">
        <v>1.1552</v>
      </c>
      <c r="B1766" s="2">
        <v>2</v>
      </c>
      <c r="C1766" s="2">
        <v>4</v>
      </c>
      <c r="D1766" s="2">
        <v>2</v>
      </c>
      <c r="E1766" s="2">
        <v>0</v>
      </c>
      <c r="F1766" s="2">
        <v>4</v>
      </c>
      <c r="G1766" s="2">
        <v>30</v>
      </c>
      <c r="H1766" s="2" t="s">
        <v>125</v>
      </c>
      <c r="I1766" s="2">
        <v>7</v>
      </c>
      <c r="J1766" s="6" t="s">
        <v>252</v>
      </c>
      <c r="K1766" s="2">
        <v>1</v>
      </c>
      <c r="L1766" s="2">
        <v>1</v>
      </c>
      <c r="M1766" s="3" t="s">
        <v>279</v>
      </c>
      <c r="N1766" s="2">
        <v>25.36</v>
      </c>
      <c r="O1766">
        <v>0.112</v>
      </c>
      <c r="P1766">
        <v>2E-3</v>
      </c>
    </row>
    <row r="1767" spans="1:16" x14ac:dyDescent="0.35">
      <c r="A1767" s="2">
        <v>1.1552</v>
      </c>
      <c r="B1767" s="2">
        <v>2</v>
      </c>
      <c r="C1767" s="2">
        <v>4</v>
      </c>
      <c r="D1767" s="2">
        <v>2</v>
      </c>
      <c r="E1767" s="2">
        <v>0</v>
      </c>
      <c r="F1767" s="2">
        <v>4</v>
      </c>
      <c r="G1767" s="2">
        <v>30</v>
      </c>
      <c r="H1767" s="2" t="s">
        <v>125</v>
      </c>
      <c r="I1767" s="2">
        <v>7</v>
      </c>
      <c r="J1767" s="6" t="s">
        <v>252</v>
      </c>
      <c r="K1767" s="2">
        <v>2</v>
      </c>
      <c r="L1767" s="2">
        <v>1</v>
      </c>
      <c r="M1767" s="3" t="s">
        <v>279</v>
      </c>
      <c r="N1767" s="2">
        <v>25.36</v>
      </c>
      <c r="O1767">
        <v>0.112</v>
      </c>
      <c r="P1767">
        <v>2E-3</v>
      </c>
    </row>
    <row r="1768" spans="1:16" x14ac:dyDescent="0.35">
      <c r="A1768" s="2">
        <v>1.1552</v>
      </c>
      <c r="B1768" s="2">
        <v>2</v>
      </c>
      <c r="C1768" s="2">
        <v>4</v>
      </c>
      <c r="D1768" s="2">
        <v>2</v>
      </c>
      <c r="E1768" s="2">
        <v>0</v>
      </c>
      <c r="F1768" s="2">
        <v>4</v>
      </c>
      <c r="G1768" s="2">
        <v>30</v>
      </c>
      <c r="H1768" s="2" t="s">
        <v>125</v>
      </c>
      <c r="I1768" s="2">
        <v>7</v>
      </c>
      <c r="J1768" s="6" t="s">
        <v>252</v>
      </c>
      <c r="K1768" s="2">
        <v>3</v>
      </c>
      <c r="L1768" s="2">
        <v>1</v>
      </c>
      <c r="M1768" s="3" t="s">
        <v>279</v>
      </c>
      <c r="N1768" s="2">
        <v>52.841000000000001</v>
      </c>
      <c r="O1768">
        <v>0.112</v>
      </c>
      <c r="P1768">
        <v>2E-3</v>
      </c>
    </row>
    <row r="1769" spans="1:16" x14ac:dyDescent="0.35">
      <c r="A1769" s="2">
        <v>1.1552</v>
      </c>
      <c r="B1769" s="2">
        <v>2</v>
      </c>
      <c r="C1769" s="2">
        <v>4</v>
      </c>
      <c r="D1769" s="2">
        <v>2</v>
      </c>
      <c r="E1769" s="2">
        <v>0</v>
      </c>
      <c r="F1769" s="2">
        <v>4</v>
      </c>
      <c r="G1769" s="2">
        <v>30</v>
      </c>
      <c r="H1769" s="2" t="s">
        <v>125</v>
      </c>
      <c r="I1769" s="2">
        <v>7</v>
      </c>
      <c r="J1769" s="6" t="s">
        <v>252</v>
      </c>
      <c r="K1769" s="2">
        <v>4</v>
      </c>
      <c r="L1769" s="2">
        <v>1</v>
      </c>
      <c r="M1769" s="3" t="s">
        <v>294</v>
      </c>
      <c r="N1769" s="2">
        <v>14.558</v>
      </c>
      <c r="O1769">
        <v>7.0000000000000007E-2</v>
      </c>
      <c r="P1769">
        <v>8.9999999999999993E-3</v>
      </c>
    </row>
    <row r="1770" spans="1:16" x14ac:dyDescent="0.35">
      <c r="A1770" s="2">
        <v>1.1552</v>
      </c>
      <c r="B1770" s="2">
        <v>2</v>
      </c>
      <c r="C1770" s="2">
        <v>4</v>
      </c>
      <c r="D1770" s="2">
        <v>2</v>
      </c>
      <c r="E1770" s="2">
        <v>0</v>
      </c>
      <c r="F1770" s="2">
        <v>4</v>
      </c>
      <c r="G1770" s="2">
        <v>30</v>
      </c>
      <c r="H1770" s="2" t="s">
        <v>125</v>
      </c>
      <c r="I1770" s="2">
        <v>7</v>
      </c>
      <c r="J1770" s="6" t="s">
        <v>252</v>
      </c>
      <c r="K1770" s="2">
        <v>5</v>
      </c>
      <c r="L1770" s="2">
        <v>1</v>
      </c>
      <c r="M1770" s="3" t="s">
        <v>294</v>
      </c>
      <c r="N1770" s="2">
        <v>14.558</v>
      </c>
      <c r="O1770">
        <v>7.0000000000000007E-2</v>
      </c>
      <c r="P1770">
        <v>8.9999999999999993E-3</v>
      </c>
    </row>
    <row r="1771" spans="1:16" x14ac:dyDescent="0.35">
      <c r="A1771" s="2">
        <v>1.1552</v>
      </c>
      <c r="B1771" s="2">
        <v>2</v>
      </c>
      <c r="C1771" s="2">
        <v>4</v>
      </c>
      <c r="D1771" s="2">
        <v>2</v>
      </c>
      <c r="E1771" s="2">
        <v>0</v>
      </c>
      <c r="F1771" s="2">
        <v>4</v>
      </c>
      <c r="G1771" s="2">
        <v>30</v>
      </c>
      <c r="H1771" s="2" t="s">
        <v>125</v>
      </c>
      <c r="I1771" s="2">
        <v>7</v>
      </c>
      <c r="J1771" s="6" t="s">
        <v>252</v>
      </c>
      <c r="K1771" s="2">
        <v>6</v>
      </c>
      <c r="L1771" s="2">
        <v>1</v>
      </c>
      <c r="M1771" s="3" t="s">
        <v>344</v>
      </c>
      <c r="N1771" s="2">
        <v>26.19</v>
      </c>
      <c r="O1771">
        <v>0.04</v>
      </c>
      <c r="P1771">
        <v>8.9999999999999993E-3</v>
      </c>
    </row>
    <row r="1772" spans="1:16" x14ac:dyDescent="0.35">
      <c r="A1772" s="2">
        <v>1.1552</v>
      </c>
      <c r="B1772" s="2">
        <v>2</v>
      </c>
      <c r="C1772" s="2">
        <v>4</v>
      </c>
      <c r="D1772" s="2">
        <v>2</v>
      </c>
      <c r="E1772" s="2">
        <v>0</v>
      </c>
      <c r="F1772" s="2">
        <v>4</v>
      </c>
      <c r="G1772" s="2">
        <v>30</v>
      </c>
      <c r="H1772" s="3" t="s">
        <v>126</v>
      </c>
      <c r="I1772" s="3">
        <v>8</v>
      </c>
      <c r="J1772" s="7" t="s">
        <v>158</v>
      </c>
      <c r="K1772" s="3">
        <v>1</v>
      </c>
      <c r="L1772" s="3">
        <v>1</v>
      </c>
      <c r="M1772" s="3" t="s">
        <v>284</v>
      </c>
      <c r="N1772" s="3">
        <v>124.071</v>
      </c>
      <c r="O1772">
        <v>0.11799999999999999</v>
      </c>
      <c r="P1772">
        <v>2E-3</v>
      </c>
    </row>
    <row r="1773" spans="1:16" x14ac:dyDescent="0.35">
      <c r="A1773" s="2">
        <v>1.1552</v>
      </c>
      <c r="B1773" s="2">
        <v>2</v>
      </c>
      <c r="C1773" s="2">
        <v>4</v>
      </c>
      <c r="D1773" s="2">
        <v>2</v>
      </c>
      <c r="E1773" s="2">
        <v>0</v>
      </c>
      <c r="F1773" s="2">
        <v>4</v>
      </c>
      <c r="G1773" s="2">
        <v>30</v>
      </c>
      <c r="H1773" s="3" t="s">
        <v>126</v>
      </c>
      <c r="I1773" s="3">
        <v>8</v>
      </c>
      <c r="J1773" s="7" t="s">
        <v>158</v>
      </c>
      <c r="K1773" s="3">
        <v>2</v>
      </c>
      <c r="L1773" s="3">
        <v>1</v>
      </c>
      <c r="M1773" s="3" t="s">
        <v>322</v>
      </c>
      <c r="N1773" s="3">
        <v>124.071</v>
      </c>
      <c r="O1773">
        <v>6.3E-2</v>
      </c>
      <c r="P1773">
        <v>4.0000000000000001E-3</v>
      </c>
    </row>
    <row r="1774" spans="1:16" x14ac:dyDescent="0.35">
      <c r="A1774" s="2">
        <v>1.1552</v>
      </c>
      <c r="B1774" s="2">
        <v>2</v>
      </c>
      <c r="C1774" s="2">
        <v>4</v>
      </c>
      <c r="D1774" s="2">
        <v>2</v>
      </c>
      <c r="E1774" s="2">
        <v>0</v>
      </c>
      <c r="F1774" s="2">
        <v>4</v>
      </c>
      <c r="G1774" s="2">
        <v>30</v>
      </c>
      <c r="H1774" s="3" t="s">
        <v>126</v>
      </c>
      <c r="I1774" s="3">
        <v>8</v>
      </c>
      <c r="J1774" s="7" t="s">
        <v>158</v>
      </c>
      <c r="K1774" s="3">
        <v>3</v>
      </c>
      <c r="L1774" s="3">
        <v>0</v>
      </c>
      <c r="M1774" s="3" t="s">
        <v>327</v>
      </c>
      <c r="N1774" s="3">
        <v>201.02</v>
      </c>
      <c r="O1774">
        <v>0.11</v>
      </c>
      <c r="P1774">
        <v>9.4000000000000004E-3</v>
      </c>
    </row>
    <row r="1775" spans="1:16" x14ac:dyDescent="0.35">
      <c r="A1775" s="2">
        <v>1.1552</v>
      </c>
      <c r="B1775" s="2">
        <v>2</v>
      </c>
      <c r="C1775" s="2">
        <v>4</v>
      </c>
      <c r="D1775" s="2">
        <v>2</v>
      </c>
      <c r="E1775" s="2">
        <v>0</v>
      </c>
      <c r="F1775" s="2">
        <v>4</v>
      </c>
      <c r="G1775" s="2">
        <v>30</v>
      </c>
      <c r="H1775" s="3" t="s">
        <v>126</v>
      </c>
      <c r="I1775" s="3">
        <v>8</v>
      </c>
      <c r="J1775" s="7" t="s">
        <v>158</v>
      </c>
      <c r="K1775" s="3">
        <v>4</v>
      </c>
      <c r="L1775" s="3">
        <v>1</v>
      </c>
      <c r="M1775" s="3" t="s">
        <v>289</v>
      </c>
      <c r="N1775" s="3">
        <v>50.792000000000002</v>
      </c>
      <c r="O1775">
        <v>0.27</v>
      </c>
      <c r="P1775">
        <v>4.5999999999999999E-2</v>
      </c>
    </row>
    <row r="1776" spans="1:16" x14ac:dyDescent="0.35">
      <c r="A1776" s="2">
        <v>1.1552</v>
      </c>
      <c r="B1776" s="2">
        <v>2</v>
      </c>
      <c r="C1776" s="2">
        <v>4</v>
      </c>
      <c r="D1776" s="2">
        <v>2</v>
      </c>
      <c r="E1776" s="2">
        <v>0</v>
      </c>
      <c r="F1776" s="2">
        <v>4</v>
      </c>
      <c r="G1776" s="2">
        <v>30</v>
      </c>
      <c r="H1776" s="3" t="s">
        <v>126</v>
      </c>
      <c r="I1776" s="3">
        <v>8</v>
      </c>
      <c r="J1776" s="7" t="s">
        <v>158</v>
      </c>
      <c r="K1776" s="3">
        <v>5</v>
      </c>
      <c r="L1776" s="3">
        <v>1</v>
      </c>
      <c r="M1776" s="3" t="s">
        <v>289</v>
      </c>
      <c r="N1776" s="3">
        <v>50.792000000000002</v>
      </c>
      <c r="O1776">
        <v>0.27</v>
      </c>
      <c r="P1776">
        <v>4.5999999999999999E-2</v>
      </c>
    </row>
    <row r="1777" spans="1:16" x14ac:dyDescent="0.35">
      <c r="A1777" s="2">
        <v>1.1552</v>
      </c>
      <c r="B1777" s="2">
        <v>2</v>
      </c>
      <c r="C1777" s="2">
        <v>4</v>
      </c>
      <c r="D1777" s="2">
        <v>2</v>
      </c>
      <c r="E1777" s="2">
        <v>0</v>
      </c>
      <c r="F1777" s="2">
        <v>4</v>
      </c>
      <c r="G1777" s="2">
        <v>30</v>
      </c>
      <c r="H1777" s="3" t="s">
        <v>126</v>
      </c>
      <c r="I1777" s="3">
        <v>8</v>
      </c>
      <c r="J1777" s="7" t="s">
        <v>158</v>
      </c>
      <c r="K1777" s="3">
        <v>6</v>
      </c>
      <c r="L1777" s="3">
        <v>1</v>
      </c>
      <c r="M1777" s="3" t="s">
        <v>315</v>
      </c>
      <c r="N1777" s="3">
        <v>64.965000000000003</v>
      </c>
      <c r="O1777">
        <v>0.62</v>
      </c>
      <c r="P1777">
        <v>3.3000000000000002E-2</v>
      </c>
    </row>
    <row r="1778" spans="1:16" x14ac:dyDescent="0.35">
      <c r="A1778" s="2">
        <v>1.1552</v>
      </c>
      <c r="B1778" s="2">
        <v>2</v>
      </c>
      <c r="C1778" s="2">
        <v>4</v>
      </c>
      <c r="D1778" s="2">
        <v>2</v>
      </c>
      <c r="E1778" s="2">
        <v>0</v>
      </c>
      <c r="F1778" s="2">
        <v>4</v>
      </c>
      <c r="G1778" s="2">
        <v>30</v>
      </c>
      <c r="H1778" s="2" t="s">
        <v>127</v>
      </c>
      <c r="I1778" s="2">
        <v>9</v>
      </c>
      <c r="J1778" s="6" t="s">
        <v>253</v>
      </c>
      <c r="K1778" s="2">
        <v>1</v>
      </c>
      <c r="L1778" s="2">
        <v>1</v>
      </c>
      <c r="M1778" s="3" t="s">
        <v>292</v>
      </c>
      <c r="N1778" s="2">
        <v>52.926000000000002</v>
      </c>
      <c r="O1778">
        <v>0.12</v>
      </c>
      <c r="P1778">
        <v>3.3999999999999998E-3</v>
      </c>
    </row>
    <row r="1779" spans="1:16" x14ac:dyDescent="0.35">
      <c r="A1779" s="2">
        <v>1.1552</v>
      </c>
      <c r="B1779" s="2">
        <v>2</v>
      </c>
      <c r="C1779" s="2">
        <v>4</v>
      </c>
      <c r="D1779" s="2">
        <v>2</v>
      </c>
      <c r="E1779" s="2">
        <v>0</v>
      </c>
      <c r="F1779" s="2">
        <v>4</v>
      </c>
      <c r="G1779" s="2">
        <v>30</v>
      </c>
      <c r="H1779" s="2" t="s">
        <v>127</v>
      </c>
      <c r="I1779" s="2">
        <v>9</v>
      </c>
      <c r="J1779" s="6" t="s">
        <v>253</v>
      </c>
      <c r="K1779" s="2">
        <v>2</v>
      </c>
      <c r="L1779" s="2">
        <v>1</v>
      </c>
      <c r="M1779" s="3" t="s">
        <v>284</v>
      </c>
      <c r="N1779" s="2">
        <v>52.926000000000002</v>
      </c>
      <c r="O1779">
        <v>0.11799999999999999</v>
      </c>
      <c r="P1779">
        <v>2E-3</v>
      </c>
    </row>
    <row r="1780" spans="1:16" x14ac:dyDescent="0.35">
      <c r="A1780" s="2">
        <v>1.1552</v>
      </c>
      <c r="B1780" s="2">
        <v>2</v>
      </c>
      <c r="C1780" s="2">
        <v>4</v>
      </c>
      <c r="D1780" s="2">
        <v>2</v>
      </c>
      <c r="E1780" s="2">
        <v>0</v>
      </c>
      <c r="F1780" s="2">
        <v>4</v>
      </c>
      <c r="G1780" s="2">
        <v>30</v>
      </c>
      <c r="H1780" s="2" t="s">
        <v>127</v>
      </c>
      <c r="I1780" s="2">
        <v>9</v>
      </c>
      <c r="J1780" s="6" t="s">
        <v>253</v>
      </c>
      <c r="K1780" s="2">
        <v>3</v>
      </c>
      <c r="L1780" s="2">
        <v>0</v>
      </c>
      <c r="M1780" s="3" t="s">
        <v>325</v>
      </c>
      <c r="N1780" s="2">
        <v>372.53800000000001</v>
      </c>
      <c r="O1780">
        <v>0.11</v>
      </c>
      <c r="P1780">
        <v>1.7999999999999999E-2</v>
      </c>
    </row>
    <row r="1781" spans="1:16" x14ac:dyDescent="0.35">
      <c r="A1781" s="2">
        <v>1.1552</v>
      </c>
      <c r="B1781" s="2">
        <v>2</v>
      </c>
      <c r="C1781" s="2">
        <v>4</v>
      </c>
      <c r="D1781" s="2">
        <v>2</v>
      </c>
      <c r="E1781" s="2">
        <v>0</v>
      </c>
      <c r="F1781" s="2">
        <v>4</v>
      </c>
      <c r="G1781" s="2">
        <v>30</v>
      </c>
      <c r="H1781" s="2" t="s">
        <v>127</v>
      </c>
      <c r="I1781" s="2">
        <v>9</v>
      </c>
      <c r="J1781" s="6" t="s">
        <v>253</v>
      </c>
      <c r="K1781" s="2">
        <v>4</v>
      </c>
      <c r="L1781" s="2">
        <v>1</v>
      </c>
      <c r="M1781" s="3" t="s">
        <v>306</v>
      </c>
      <c r="N1781" s="2">
        <v>72.27</v>
      </c>
      <c r="O1781">
        <v>0.08</v>
      </c>
      <c r="P1781">
        <v>4.4999999999999998E-2</v>
      </c>
    </row>
    <row r="1782" spans="1:16" x14ac:dyDescent="0.35">
      <c r="A1782" s="2">
        <v>1.1552</v>
      </c>
      <c r="B1782" s="2">
        <v>2</v>
      </c>
      <c r="C1782" s="2">
        <v>4</v>
      </c>
      <c r="D1782" s="2">
        <v>2</v>
      </c>
      <c r="E1782" s="2">
        <v>0</v>
      </c>
      <c r="F1782" s="2">
        <v>4</v>
      </c>
      <c r="G1782" s="2">
        <v>30</v>
      </c>
      <c r="H1782" s="2" t="s">
        <v>127</v>
      </c>
      <c r="I1782" s="2">
        <v>9</v>
      </c>
      <c r="J1782" s="6" t="s">
        <v>253</v>
      </c>
      <c r="K1782" s="2">
        <v>5</v>
      </c>
      <c r="L1782" s="2">
        <v>1</v>
      </c>
      <c r="M1782" s="3" t="s">
        <v>306</v>
      </c>
      <c r="N1782" s="2">
        <v>72.27</v>
      </c>
      <c r="O1782">
        <v>0.08</v>
      </c>
      <c r="P1782">
        <v>4.4999999999999998E-2</v>
      </c>
    </row>
    <row r="1783" spans="1:16" x14ac:dyDescent="0.35">
      <c r="A1783" s="2">
        <v>1.1552</v>
      </c>
      <c r="B1783" s="2">
        <v>2</v>
      </c>
      <c r="C1783" s="2">
        <v>4</v>
      </c>
      <c r="D1783" s="2">
        <v>2</v>
      </c>
      <c r="E1783" s="2">
        <v>0</v>
      </c>
      <c r="F1783" s="2">
        <v>4</v>
      </c>
      <c r="G1783" s="2">
        <v>30</v>
      </c>
      <c r="H1783" s="2" t="s">
        <v>127</v>
      </c>
      <c r="I1783" s="2">
        <v>9</v>
      </c>
      <c r="J1783" s="6" t="s">
        <v>253</v>
      </c>
      <c r="K1783" s="2">
        <v>6</v>
      </c>
      <c r="L1783" s="2">
        <v>1</v>
      </c>
      <c r="M1783" s="3" t="s">
        <v>265</v>
      </c>
      <c r="N1783" s="2">
        <v>183.982</v>
      </c>
      <c r="O1783">
        <v>0.37</v>
      </c>
      <c r="P1783">
        <v>4.2000000000000003E-2</v>
      </c>
    </row>
    <row r="1784" spans="1:16" x14ac:dyDescent="0.35">
      <c r="A1784" s="2">
        <v>1.1552</v>
      </c>
      <c r="B1784" s="2">
        <v>2</v>
      </c>
      <c r="C1784" s="2">
        <v>4</v>
      </c>
      <c r="D1784" s="2">
        <v>2</v>
      </c>
      <c r="E1784" s="2">
        <v>0</v>
      </c>
      <c r="F1784" s="2">
        <v>4</v>
      </c>
      <c r="G1784" s="2">
        <v>30</v>
      </c>
      <c r="H1784" s="3" t="s">
        <v>128</v>
      </c>
      <c r="I1784" s="3">
        <v>10</v>
      </c>
      <c r="J1784" s="7" t="s">
        <v>160</v>
      </c>
      <c r="K1784" s="3">
        <v>1</v>
      </c>
      <c r="L1784" s="3">
        <v>1</v>
      </c>
      <c r="M1784" s="3" t="s">
        <v>284</v>
      </c>
      <c r="N1784" s="3">
        <v>121.20399999999999</v>
      </c>
      <c r="O1784">
        <v>0.11799999999999999</v>
      </c>
      <c r="P1784">
        <v>2E-3</v>
      </c>
    </row>
    <row r="1785" spans="1:16" x14ac:dyDescent="0.35">
      <c r="A1785" s="2">
        <v>1.1552</v>
      </c>
      <c r="B1785" s="2">
        <v>2</v>
      </c>
      <c r="C1785" s="2">
        <v>4</v>
      </c>
      <c r="D1785" s="2">
        <v>2</v>
      </c>
      <c r="E1785" s="2">
        <v>0</v>
      </c>
      <c r="F1785" s="2">
        <v>4</v>
      </c>
      <c r="G1785" s="2">
        <v>30</v>
      </c>
      <c r="H1785" s="3" t="s">
        <v>128</v>
      </c>
      <c r="I1785" s="3">
        <v>10</v>
      </c>
      <c r="J1785" s="7" t="s">
        <v>160</v>
      </c>
      <c r="K1785" s="3">
        <v>2</v>
      </c>
      <c r="L1785" s="3">
        <v>1</v>
      </c>
      <c r="M1785" s="3" t="s">
        <v>320</v>
      </c>
      <c r="N1785" s="3">
        <v>96.802000000000007</v>
      </c>
      <c r="O1785">
        <v>9.2999999999999999E-2</v>
      </c>
      <c r="P1785">
        <v>1.9E-3</v>
      </c>
    </row>
    <row r="1786" spans="1:16" x14ac:dyDescent="0.35">
      <c r="A1786" s="2">
        <v>1.1552</v>
      </c>
      <c r="B1786" s="2">
        <v>2</v>
      </c>
      <c r="C1786" s="2">
        <v>4</v>
      </c>
      <c r="D1786" s="2">
        <v>2</v>
      </c>
      <c r="E1786" s="2">
        <v>0</v>
      </c>
      <c r="F1786" s="2">
        <v>4</v>
      </c>
      <c r="G1786" s="2">
        <v>30</v>
      </c>
      <c r="H1786" s="3" t="s">
        <v>128</v>
      </c>
      <c r="I1786" s="3">
        <v>10</v>
      </c>
      <c r="J1786" s="7" t="s">
        <v>160</v>
      </c>
      <c r="K1786" s="3">
        <v>3</v>
      </c>
      <c r="L1786" s="3">
        <v>1</v>
      </c>
      <c r="M1786" s="3" t="s">
        <v>307</v>
      </c>
      <c r="N1786" s="3">
        <v>96.007000000000005</v>
      </c>
      <c r="O1786">
        <v>0.13</v>
      </c>
      <c r="P1786">
        <v>2.0999999999999999E-3</v>
      </c>
    </row>
    <row r="1787" spans="1:16" x14ac:dyDescent="0.35">
      <c r="A1787" s="2">
        <v>1.1552</v>
      </c>
      <c r="B1787" s="2">
        <v>2</v>
      </c>
      <c r="C1787" s="2">
        <v>4</v>
      </c>
      <c r="D1787" s="2">
        <v>2</v>
      </c>
      <c r="E1787" s="2">
        <v>0</v>
      </c>
      <c r="F1787" s="2">
        <v>4</v>
      </c>
      <c r="G1787" s="2">
        <v>30</v>
      </c>
      <c r="H1787" s="3" t="s">
        <v>128</v>
      </c>
      <c r="I1787" s="3">
        <v>10</v>
      </c>
      <c r="J1787" s="7" t="s">
        <v>160</v>
      </c>
      <c r="K1787" s="3">
        <v>4</v>
      </c>
      <c r="L1787" s="3">
        <v>1</v>
      </c>
      <c r="M1787" s="3" t="s">
        <v>307</v>
      </c>
      <c r="N1787" s="3">
        <v>28.03</v>
      </c>
      <c r="O1787">
        <v>0.13</v>
      </c>
      <c r="P1787">
        <v>2.0999999999999999E-3</v>
      </c>
    </row>
    <row r="1788" spans="1:16" x14ac:dyDescent="0.35">
      <c r="A1788" s="2">
        <v>1.1552</v>
      </c>
      <c r="B1788" s="2">
        <v>2</v>
      </c>
      <c r="C1788" s="2">
        <v>4</v>
      </c>
      <c r="D1788" s="2">
        <v>2</v>
      </c>
      <c r="E1788" s="2">
        <v>0</v>
      </c>
      <c r="F1788" s="2">
        <v>4</v>
      </c>
      <c r="G1788" s="2">
        <v>30</v>
      </c>
      <c r="H1788" s="3" t="s">
        <v>128</v>
      </c>
      <c r="I1788" s="3">
        <v>10</v>
      </c>
      <c r="J1788" s="7" t="s">
        <v>160</v>
      </c>
      <c r="K1788" s="3">
        <v>5</v>
      </c>
      <c r="L1788" s="3">
        <v>1</v>
      </c>
      <c r="M1788" s="3" t="s">
        <v>287</v>
      </c>
      <c r="N1788" s="3">
        <v>28.03</v>
      </c>
      <c r="O1788">
        <v>0.09</v>
      </c>
      <c r="P1788">
        <v>3.8E-3</v>
      </c>
    </row>
    <row r="1789" spans="1:16" x14ac:dyDescent="0.35">
      <c r="A1789" s="2">
        <v>1.1552</v>
      </c>
      <c r="B1789" s="2">
        <v>2</v>
      </c>
      <c r="C1789" s="2">
        <v>4</v>
      </c>
      <c r="D1789" s="2">
        <v>2</v>
      </c>
      <c r="E1789" s="2">
        <v>0</v>
      </c>
      <c r="F1789" s="2">
        <v>4</v>
      </c>
      <c r="G1789" s="2">
        <v>30</v>
      </c>
      <c r="H1789" s="3" t="s">
        <v>128</v>
      </c>
      <c r="I1789" s="3">
        <v>10</v>
      </c>
      <c r="J1789" s="7" t="s">
        <v>160</v>
      </c>
      <c r="K1789" s="3">
        <v>6</v>
      </c>
      <c r="L1789" s="3">
        <v>0</v>
      </c>
      <c r="M1789" s="3" t="s">
        <v>344</v>
      </c>
      <c r="N1789" s="3">
        <v>825.83100000000002</v>
      </c>
      <c r="O1789">
        <v>0.04</v>
      </c>
      <c r="P1789">
        <v>8.9999999999999993E-3</v>
      </c>
    </row>
    <row r="1790" spans="1:16" x14ac:dyDescent="0.35">
      <c r="A1790" s="2">
        <v>1.1552</v>
      </c>
      <c r="B1790" s="2">
        <v>2</v>
      </c>
      <c r="C1790" s="2">
        <v>4</v>
      </c>
      <c r="D1790" s="2">
        <v>3</v>
      </c>
      <c r="E1790" s="2">
        <v>1</v>
      </c>
      <c r="F1790" s="2">
        <v>4</v>
      </c>
      <c r="G1790" s="3">
        <v>31</v>
      </c>
      <c r="H1790" s="2" t="s">
        <v>119</v>
      </c>
      <c r="I1790" s="2">
        <v>1</v>
      </c>
      <c r="J1790" s="6" t="s">
        <v>76</v>
      </c>
      <c r="K1790" s="2">
        <v>1</v>
      </c>
      <c r="L1790" s="2">
        <v>0</v>
      </c>
      <c r="M1790" s="3" t="s">
        <v>271</v>
      </c>
      <c r="N1790" s="2">
        <v>622.43700000000001</v>
      </c>
      <c r="O1790">
        <v>0.03</v>
      </c>
      <c r="P1790">
        <v>3.0000000000000001E-3</v>
      </c>
    </row>
    <row r="1791" spans="1:16" x14ac:dyDescent="0.35">
      <c r="A1791" s="2">
        <v>1.1552</v>
      </c>
      <c r="B1791" s="2">
        <v>2</v>
      </c>
      <c r="C1791" s="2">
        <v>4</v>
      </c>
      <c r="D1791" s="2">
        <v>3</v>
      </c>
      <c r="E1791" s="2">
        <v>1</v>
      </c>
      <c r="F1791" s="2">
        <v>4</v>
      </c>
      <c r="G1791" s="3">
        <v>31</v>
      </c>
      <c r="H1791" s="2" t="s">
        <v>119</v>
      </c>
      <c r="I1791" s="2">
        <v>1</v>
      </c>
      <c r="J1791" s="6" t="s">
        <v>76</v>
      </c>
      <c r="K1791" s="2">
        <v>2</v>
      </c>
      <c r="L1791" s="2">
        <v>1</v>
      </c>
      <c r="M1791" s="3" t="s">
        <v>334</v>
      </c>
      <c r="N1791" s="2">
        <v>50.206000000000003</v>
      </c>
      <c r="O1791">
        <v>0.06</v>
      </c>
      <c r="P1791">
        <v>2.4E-2</v>
      </c>
    </row>
    <row r="1792" spans="1:16" x14ac:dyDescent="0.35">
      <c r="A1792" s="2">
        <v>1.1552</v>
      </c>
      <c r="B1792" s="2">
        <v>2</v>
      </c>
      <c r="C1792" s="2">
        <v>4</v>
      </c>
      <c r="D1792" s="2">
        <v>3</v>
      </c>
      <c r="E1792" s="2">
        <v>1</v>
      </c>
      <c r="F1792" s="2">
        <v>4</v>
      </c>
      <c r="G1792" s="3">
        <v>31</v>
      </c>
      <c r="H1792" s="2" t="s">
        <v>119</v>
      </c>
      <c r="I1792" s="2">
        <v>1</v>
      </c>
      <c r="J1792" s="6" t="s">
        <v>76</v>
      </c>
      <c r="K1792" s="2">
        <v>3</v>
      </c>
      <c r="L1792" s="2">
        <v>1</v>
      </c>
      <c r="M1792" s="3" t="s">
        <v>331</v>
      </c>
      <c r="N1792" s="2">
        <v>36.305</v>
      </c>
      <c r="O1792">
        <v>0.01</v>
      </c>
      <c r="P1792">
        <v>1.2999999999999999E-2</v>
      </c>
    </row>
    <row r="1793" spans="1:16" x14ac:dyDescent="0.35">
      <c r="A1793" s="2">
        <v>1.1552</v>
      </c>
      <c r="B1793" s="2">
        <v>2</v>
      </c>
      <c r="C1793" s="2">
        <v>4</v>
      </c>
      <c r="D1793" s="2">
        <v>3</v>
      </c>
      <c r="E1793" s="2">
        <v>1</v>
      </c>
      <c r="F1793" s="2">
        <v>4</v>
      </c>
      <c r="G1793" s="3">
        <v>31</v>
      </c>
      <c r="H1793" s="2" t="s">
        <v>119</v>
      </c>
      <c r="I1793" s="2">
        <v>1</v>
      </c>
      <c r="J1793" s="6" t="s">
        <v>76</v>
      </c>
      <c r="K1793" s="2">
        <v>4</v>
      </c>
      <c r="L1793" s="2">
        <v>1</v>
      </c>
      <c r="M1793" s="3" t="s">
        <v>331</v>
      </c>
      <c r="N1793" s="2">
        <v>16.562999999999999</v>
      </c>
      <c r="O1793">
        <v>0.01</v>
      </c>
      <c r="P1793">
        <v>1.2999999999999999E-2</v>
      </c>
    </row>
    <row r="1794" spans="1:16" x14ac:dyDescent="0.35">
      <c r="A1794" s="2">
        <v>1.1552</v>
      </c>
      <c r="B1794" s="2">
        <v>2</v>
      </c>
      <c r="C1794" s="2">
        <v>4</v>
      </c>
      <c r="D1794" s="2">
        <v>3</v>
      </c>
      <c r="E1794" s="2">
        <v>1</v>
      </c>
      <c r="F1794" s="2">
        <v>4</v>
      </c>
      <c r="G1794" s="3">
        <v>31</v>
      </c>
      <c r="H1794" s="2" t="s">
        <v>119</v>
      </c>
      <c r="I1794" s="2">
        <v>1</v>
      </c>
      <c r="J1794" s="6" t="s">
        <v>76</v>
      </c>
      <c r="K1794" s="2">
        <v>5</v>
      </c>
      <c r="L1794" s="2">
        <v>1</v>
      </c>
      <c r="M1794" s="3" t="s">
        <v>331</v>
      </c>
      <c r="N1794" s="2">
        <v>0</v>
      </c>
      <c r="O1794">
        <v>0.01</v>
      </c>
      <c r="P1794">
        <v>1.2999999999999999E-2</v>
      </c>
    </row>
    <row r="1795" spans="1:16" x14ac:dyDescent="0.35">
      <c r="A1795" s="2">
        <v>1.1552</v>
      </c>
      <c r="B1795" s="2">
        <v>2</v>
      </c>
      <c r="C1795" s="2">
        <v>4</v>
      </c>
      <c r="D1795" s="2">
        <v>3</v>
      </c>
      <c r="E1795" s="2">
        <v>1</v>
      </c>
      <c r="F1795" s="2">
        <v>4</v>
      </c>
      <c r="G1795" s="3">
        <v>31</v>
      </c>
      <c r="H1795" s="2" t="s">
        <v>119</v>
      </c>
      <c r="I1795" s="2">
        <v>1</v>
      </c>
      <c r="J1795" s="6" t="s">
        <v>76</v>
      </c>
      <c r="K1795" s="2">
        <v>6</v>
      </c>
      <c r="L1795" s="2">
        <v>1</v>
      </c>
      <c r="M1795" s="3" t="s">
        <v>331</v>
      </c>
      <c r="N1795" s="2">
        <v>0</v>
      </c>
      <c r="O1795">
        <v>0.01</v>
      </c>
      <c r="P1795">
        <v>1.2999999999999999E-2</v>
      </c>
    </row>
    <row r="1796" spans="1:16" x14ac:dyDescent="0.35">
      <c r="A1796" s="2">
        <v>1.1552</v>
      </c>
      <c r="B1796" s="2">
        <v>2</v>
      </c>
      <c r="C1796" s="2">
        <v>4</v>
      </c>
      <c r="D1796" s="2">
        <v>3</v>
      </c>
      <c r="E1796" s="2">
        <v>1</v>
      </c>
      <c r="F1796" s="2">
        <v>4</v>
      </c>
      <c r="G1796" s="3">
        <v>31</v>
      </c>
      <c r="H1796" s="3" t="s">
        <v>120</v>
      </c>
      <c r="I1796" s="3">
        <v>2</v>
      </c>
      <c r="J1796" s="7" t="s">
        <v>238</v>
      </c>
      <c r="K1796" s="3">
        <v>1</v>
      </c>
      <c r="L1796" s="3">
        <v>0</v>
      </c>
      <c r="M1796" s="3" t="s">
        <v>271</v>
      </c>
      <c r="N1796" s="3">
        <v>587.29999999999995</v>
      </c>
      <c r="O1796">
        <v>0.03</v>
      </c>
      <c r="P1796">
        <v>3.0000000000000001E-3</v>
      </c>
    </row>
    <row r="1797" spans="1:16" x14ac:dyDescent="0.35">
      <c r="A1797" s="2">
        <v>1.1552</v>
      </c>
      <c r="B1797" s="2">
        <v>2</v>
      </c>
      <c r="C1797" s="2">
        <v>4</v>
      </c>
      <c r="D1797" s="2">
        <v>3</v>
      </c>
      <c r="E1797" s="2">
        <v>1</v>
      </c>
      <c r="F1797" s="2">
        <v>4</v>
      </c>
      <c r="G1797" s="3">
        <v>31</v>
      </c>
      <c r="H1797" s="3" t="s">
        <v>120</v>
      </c>
      <c r="I1797" s="3">
        <v>2</v>
      </c>
      <c r="J1797" s="7" t="s">
        <v>238</v>
      </c>
      <c r="K1797" s="3">
        <v>2</v>
      </c>
      <c r="L1797" s="3">
        <v>1</v>
      </c>
      <c r="M1797" s="3" t="s">
        <v>334</v>
      </c>
      <c r="N1797" s="3">
        <v>87.524000000000001</v>
      </c>
      <c r="O1797">
        <v>0.06</v>
      </c>
      <c r="P1797">
        <v>2.4E-2</v>
      </c>
    </row>
    <row r="1798" spans="1:16" x14ac:dyDescent="0.35">
      <c r="A1798" s="2">
        <v>1.1552</v>
      </c>
      <c r="B1798" s="2">
        <v>2</v>
      </c>
      <c r="C1798" s="2">
        <v>4</v>
      </c>
      <c r="D1798" s="2">
        <v>3</v>
      </c>
      <c r="E1798" s="2">
        <v>1</v>
      </c>
      <c r="F1798" s="2">
        <v>4</v>
      </c>
      <c r="G1798" s="3">
        <v>31</v>
      </c>
      <c r="H1798" s="3" t="s">
        <v>120</v>
      </c>
      <c r="I1798" s="3">
        <v>2</v>
      </c>
      <c r="J1798" s="7" t="s">
        <v>238</v>
      </c>
      <c r="K1798" s="3">
        <v>3</v>
      </c>
      <c r="L1798" s="3">
        <v>1</v>
      </c>
      <c r="M1798" s="3" t="s">
        <v>331</v>
      </c>
      <c r="N1798" s="3">
        <v>42.725999999999999</v>
      </c>
      <c r="O1798">
        <v>0.01</v>
      </c>
      <c r="P1798">
        <v>1.2999999999999999E-2</v>
      </c>
    </row>
    <row r="1799" spans="1:16" x14ac:dyDescent="0.35">
      <c r="A1799" s="2">
        <v>1.1552</v>
      </c>
      <c r="B1799" s="2">
        <v>2</v>
      </c>
      <c r="C1799" s="2">
        <v>4</v>
      </c>
      <c r="D1799" s="2">
        <v>3</v>
      </c>
      <c r="E1799" s="2">
        <v>1</v>
      </c>
      <c r="F1799" s="2">
        <v>4</v>
      </c>
      <c r="G1799" s="3">
        <v>31</v>
      </c>
      <c r="H1799" s="3" t="s">
        <v>120</v>
      </c>
      <c r="I1799" s="3">
        <v>2</v>
      </c>
      <c r="J1799" s="7" t="s">
        <v>238</v>
      </c>
      <c r="K1799" s="3">
        <v>4</v>
      </c>
      <c r="L1799" s="3">
        <v>1</v>
      </c>
      <c r="M1799" s="3" t="s">
        <v>331</v>
      </c>
      <c r="N1799" s="3">
        <v>17.541</v>
      </c>
      <c r="O1799">
        <v>0.01</v>
      </c>
      <c r="P1799">
        <v>1.2999999999999999E-2</v>
      </c>
    </row>
    <row r="1800" spans="1:16" x14ac:dyDescent="0.35">
      <c r="A1800" s="2">
        <v>1.1552</v>
      </c>
      <c r="B1800" s="2">
        <v>2</v>
      </c>
      <c r="C1800" s="2">
        <v>4</v>
      </c>
      <c r="D1800" s="2">
        <v>3</v>
      </c>
      <c r="E1800" s="2">
        <v>1</v>
      </c>
      <c r="F1800" s="2">
        <v>4</v>
      </c>
      <c r="G1800" s="3">
        <v>31</v>
      </c>
      <c r="H1800" s="3" t="s">
        <v>120</v>
      </c>
      <c r="I1800" s="3">
        <v>2</v>
      </c>
      <c r="J1800" s="7" t="s">
        <v>238</v>
      </c>
      <c r="K1800" s="3">
        <v>5</v>
      </c>
      <c r="L1800" s="3">
        <v>1</v>
      </c>
      <c r="M1800" s="3" t="s">
        <v>331</v>
      </c>
      <c r="N1800" s="3">
        <v>17.541</v>
      </c>
      <c r="O1800">
        <v>0.01</v>
      </c>
      <c r="P1800">
        <v>1.2999999999999999E-2</v>
      </c>
    </row>
    <row r="1801" spans="1:16" x14ac:dyDescent="0.35">
      <c r="A1801" s="2">
        <v>1.1552</v>
      </c>
      <c r="B1801" s="2">
        <v>2</v>
      </c>
      <c r="C1801" s="2">
        <v>4</v>
      </c>
      <c r="D1801" s="2">
        <v>3</v>
      </c>
      <c r="E1801" s="2">
        <v>1</v>
      </c>
      <c r="F1801" s="2">
        <v>4</v>
      </c>
      <c r="G1801" s="3">
        <v>31</v>
      </c>
      <c r="H1801" s="3" t="s">
        <v>120</v>
      </c>
      <c r="I1801" s="3">
        <v>2</v>
      </c>
      <c r="J1801" s="7" t="s">
        <v>238</v>
      </c>
      <c r="K1801" s="3">
        <v>6</v>
      </c>
      <c r="L1801" s="3">
        <v>1</v>
      </c>
      <c r="M1801" s="3" t="s">
        <v>331</v>
      </c>
      <c r="N1801" s="3">
        <v>25.937999999999999</v>
      </c>
      <c r="O1801">
        <v>0.01</v>
      </c>
      <c r="P1801">
        <v>1.2999999999999999E-2</v>
      </c>
    </row>
    <row r="1802" spans="1:16" x14ac:dyDescent="0.35">
      <c r="A1802" s="2">
        <v>1.1552</v>
      </c>
      <c r="B1802" s="2">
        <v>2</v>
      </c>
      <c r="C1802" s="2">
        <v>4</v>
      </c>
      <c r="D1802" s="2">
        <v>3</v>
      </c>
      <c r="E1802" s="2">
        <v>1</v>
      </c>
      <c r="F1802" s="2">
        <v>4</v>
      </c>
      <c r="G1802" s="3">
        <v>31</v>
      </c>
      <c r="H1802" s="2" t="s">
        <v>121</v>
      </c>
      <c r="I1802" s="2">
        <v>3</v>
      </c>
      <c r="J1802" s="6" t="s">
        <v>77</v>
      </c>
      <c r="K1802" s="2">
        <v>1</v>
      </c>
      <c r="L1802" s="2">
        <v>0</v>
      </c>
      <c r="M1802" s="3" t="s">
        <v>271</v>
      </c>
      <c r="N1802" s="2">
        <v>650.04999999999995</v>
      </c>
      <c r="O1802">
        <v>0.03</v>
      </c>
      <c r="P1802">
        <v>3.0000000000000001E-3</v>
      </c>
    </row>
    <row r="1803" spans="1:16" x14ac:dyDescent="0.35">
      <c r="A1803" s="2">
        <v>1.1552</v>
      </c>
      <c r="B1803" s="2">
        <v>2</v>
      </c>
      <c r="C1803" s="2">
        <v>4</v>
      </c>
      <c r="D1803" s="2">
        <v>3</v>
      </c>
      <c r="E1803" s="2">
        <v>1</v>
      </c>
      <c r="F1803" s="2">
        <v>4</v>
      </c>
      <c r="G1803" s="3">
        <v>31</v>
      </c>
      <c r="H1803" s="2" t="s">
        <v>121</v>
      </c>
      <c r="I1803" s="2">
        <v>3</v>
      </c>
      <c r="J1803" s="6" t="s">
        <v>77</v>
      </c>
      <c r="K1803" s="2">
        <v>2</v>
      </c>
      <c r="L1803" s="2">
        <v>1</v>
      </c>
      <c r="M1803" s="3" t="s">
        <v>331</v>
      </c>
      <c r="N1803" s="2">
        <v>32.634</v>
      </c>
      <c r="O1803">
        <v>0.01</v>
      </c>
      <c r="P1803">
        <v>1.2999999999999999E-2</v>
      </c>
    </row>
    <row r="1804" spans="1:16" x14ac:dyDescent="0.35">
      <c r="A1804" s="2">
        <v>1.1552</v>
      </c>
      <c r="B1804" s="2">
        <v>2</v>
      </c>
      <c r="C1804" s="2">
        <v>4</v>
      </c>
      <c r="D1804" s="2">
        <v>3</v>
      </c>
      <c r="E1804" s="2">
        <v>1</v>
      </c>
      <c r="F1804" s="2">
        <v>4</v>
      </c>
      <c r="G1804" s="3">
        <v>31</v>
      </c>
      <c r="H1804" s="2" t="s">
        <v>121</v>
      </c>
      <c r="I1804" s="2">
        <v>3</v>
      </c>
      <c r="J1804" s="6" t="s">
        <v>77</v>
      </c>
      <c r="K1804" s="2">
        <v>3</v>
      </c>
      <c r="L1804" s="2">
        <v>1</v>
      </c>
      <c r="M1804" s="3" t="s">
        <v>331</v>
      </c>
      <c r="N1804" s="2">
        <v>14.253</v>
      </c>
      <c r="O1804">
        <v>0.01</v>
      </c>
      <c r="P1804">
        <v>1.2999999999999999E-2</v>
      </c>
    </row>
    <row r="1805" spans="1:16" x14ac:dyDescent="0.35">
      <c r="A1805" s="2">
        <v>1.1552</v>
      </c>
      <c r="B1805" s="2">
        <v>2</v>
      </c>
      <c r="C1805" s="2">
        <v>4</v>
      </c>
      <c r="D1805" s="2">
        <v>3</v>
      </c>
      <c r="E1805" s="2">
        <v>1</v>
      </c>
      <c r="F1805" s="2">
        <v>4</v>
      </c>
      <c r="G1805" s="3">
        <v>31</v>
      </c>
      <c r="H1805" s="2" t="s">
        <v>121</v>
      </c>
      <c r="I1805" s="2">
        <v>3</v>
      </c>
      <c r="J1805" s="6" t="s">
        <v>77</v>
      </c>
      <c r="K1805" s="2">
        <v>4</v>
      </c>
      <c r="L1805" s="2">
        <v>1</v>
      </c>
      <c r="M1805" s="3" t="s">
        <v>331</v>
      </c>
      <c r="N1805" s="2">
        <v>14.253</v>
      </c>
      <c r="O1805">
        <v>0.01</v>
      </c>
      <c r="P1805">
        <v>1.2999999999999999E-2</v>
      </c>
    </row>
    <row r="1806" spans="1:16" x14ac:dyDescent="0.35">
      <c r="A1806" s="2">
        <v>1.1552</v>
      </c>
      <c r="B1806" s="2">
        <v>2</v>
      </c>
      <c r="C1806" s="2">
        <v>4</v>
      </c>
      <c r="D1806" s="2">
        <v>3</v>
      </c>
      <c r="E1806" s="2">
        <v>1</v>
      </c>
      <c r="F1806" s="2">
        <v>4</v>
      </c>
      <c r="G1806" s="3">
        <v>31</v>
      </c>
      <c r="H1806" s="2" t="s">
        <v>121</v>
      </c>
      <c r="I1806" s="2">
        <v>3</v>
      </c>
      <c r="J1806" s="6" t="s">
        <v>77</v>
      </c>
      <c r="K1806" s="2">
        <v>5</v>
      </c>
      <c r="L1806" s="2">
        <v>1</v>
      </c>
      <c r="M1806" s="3" t="s">
        <v>331</v>
      </c>
      <c r="N1806" s="2">
        <v>0</v>
      </c>
      <c r="O1806">
        <v>0.01</v>
      </c>
      <c r="P1806">
        <v>1.2999999999999999E-2</v>
      </c>
    </row>
    <row r="1807" spans="1:16" x14ac:dyDescent="0.35">
      <c r="A1807" s="2">
        <v>1.1552</v>
      </c>
      <c r="B1807" s="2">
        <v>2</v>
      </c>
      <c r="C1807" s="2">
        <v>4</v>
      </c>
      <c r="D1807" s="2">
        <v>3</v>
      </c>
      <c r="E1807" s="2">
        <v>1</v>
      </c>
      <c r="F1807" s="2">
        <v>4</v>
      </c>
      <c r="G1807" s="3">
        <v>31</v>
      </c>
      <c r="H1807" s="2" t="s">
        <v>121</v>
      </c>
      <c r="I1807" s="2">
        <v>3</v>
      </c>
      <c r="J1807" s="6" t="s">
        <v>77</v>
      </c>
      <c r="K1807" s="2">
        <v>6</v>
      </c>
      <c r="L1807" s="2">
        <v>1</v>
      </c>
      <c r="M1807" s="3" t="s">
        <v>331</v>
      </c>
      <c r="N1807" s="2">
        <v>0</v>
      </c>
      <c r="O1807">
        <v>0.01</v>
      </c>
      <c r="P1807">
        <v>1.2999999999999999E-2</v>
      </c>
    </row>
    <row r="1808" spans="1:16" x14ac:dyDescent="0.35">
      <c r="A1808" s="2">
        <v>1.1552</v>
      </c>
      <c r="B1808" s="2">
        <v>2</v>
      </c>
      <c r="C1808" s="2">
        <v>4</v>
      </c>
      <c r="D1808" s="2">
        <v>3</v>
      </c>
      <c r="E1808" s="2">
        <v>1</v>
      </c>
      <c r="F1808" s="2">
        <v>4</v>
      </c>
      <c r="G1808" s="3">
        <v>31</v>
      </c>
      <c r="H1808" s="3" t="s">
        <v>122</v>
      </c>
      <c r="I1808" s="3">
        <v>4</v>
      </c>
      <c r="J1808" s="7" t="s">
        <v>254</v>
      </c>
      <c r="K1808" s="3">
        <v>1</v>
      </c>
      <c r="L1808" s="3">
        <v>0</v>
      </c>
      <c r="M1808" s="3" t="s">
        <v>271</v>
      </c>
      <c r="N1808" s="3">
        <v>657.23199999999997</v>
      </c>
      <c r="O1808">
        <v>0.03</v>
      </c>
      <c r="P1808">
        <v>3.0000000000000001E-3</v>
      </c>
    </row>
    <row r="1809" spans="1:16" x14ac:dyDescent="0.35">
      <c r="A1809" s="2">
        <v>1.1552</v>
      </c>
      <c r="B1809" s="2">
        <v>2</v>
      </c>
      <c r="C1809" s="2">
        <v>4</v>
      </c>
      <c r="D1809" s="2">
        <v>3</v>
      </c>
      <c r="E1809" s="2">
        <v>1</v>
      </c>
      <c r="F1809" s="2">
        <v>4</v>
      </c>
      <c r="G1809" s="3">
        <v>31</v>
      </c>
      <c r="H1809" s="3" t="s">
        <v>122</v>
      </c>
      <c r="I1809" s="3">
        <v>4</v>
      </c>
      <c r="J1809" s="7" t="s">
        <v>254</v>
      </c>
      <c r="K1809" s="3">
        <v>2</v>
      </c>
      <c r="L1809" s="3">
        <v>1</v>
      </c>
      <c r="M1809" s="3" t="s">
        <v>331</v>
      </c>
      <c r="N1809" s="3">
        <v>35.423999999999999</v>
      </c>
      <c r="O1809">
        <v>0.01</v>
      </c>
      <c r="P1809">
        <v>1.2999999999999999E-2</v>
      </c>
    </row>
    <row r="1810" spans="1:16" x14ac:dyDescent="0.35">
      <c r="A1810" s="2">
        <v>1.1552</v>
      </c>
      <c r="B1810" s="2">
        <v>2</v>
      </c>
      <c r="C1810" s="2">
        <v>4</v>
      </c>
      <c r="D1810" s="2">
        <v>3</v>
      </c>
      <c r="E1810" s="2">
        <v>1</v>
      </c>
      <c r="F1810" s="2">
        <v>4</v>
      </c>
      <c r="G1810" s="3">
        <v>31</v>
      </c>
      <c r="H1810" s="3" t="s">
        <v>122</v>
      </c>
      <c r="I1810" s="3">
        <v>4</v>
      </c>
      <c r="J1810" s="7" t="s">
        <v>254</v>
      </c>
      <c r="K1810" s="3">
        <v>3</v>
      </c>
      <c r="L1810" s="3">
        <v>1</v>
      </c>
      <c r="M1810" s="3" t="s">
        <v>331</v>
      </c>
      <c r="N1810" s="3">
        <v>0</v>
      </c>
      <c r="O1810">
        <v>0.01</v>
      </c>
      <c r="P1810">
        <v>1.2999999999999999E-2</v>
      </c>
    </row>
    <row r="1811" spans="1:16" x14ac:dyDescent="0.35">
      <c r="A1811" s="2">
        <v>1.1552</v>
      </c>
      <c r="B1811" s="2">
        <v>2</v>
      </c>
      <c r="C1811" s="2">
        <v>4</v>
      </c>
      <c r="D1811" s="2">
        <v>3</v>
      </c>
      <c r="E1811" s="2">
        <v>1</v>
      </c>
      <c r="F1811" s="2">
        <v>4</v>
      </c>
      <c r="G1811" s="3">
        <v>31</v>
      </c>
      <c r="H1811" s="3" t="s">
        <v>122</v>
      </c>
      <c r="I1811" s="3">
        <v>4</v>
      </c>
      <c r="J1811" s="7" t="s">
        <v>254</v>
      </c>
      <c r="K1811" s="3">
        <v>4</v>
      </c>
      <c r="L1811" s="3">
        <v>1</v>
      </c>
      <c r="M1811" s="3" t="s">
        <v>331</v>
      </c>
      <c r="N1811" s="3">
        <v>0</v>
      </c>
      <c r="O1811">
        <v>0.01</v>
      </c>
      <c r="P1811">
        <v>1.2999999999999999E-2</v>
      </c>
    </row>
    <row r="1812" spans="1:16" x14ac:dyDescent="0.35">
      <c r="A1812" s="2">
        <v>1.1552</v>
      </c>
      <c r="B1812" s="2">
        <v>2</v>
      </c>
      <c r="C1812" s="2">
        <v>4</v>
      </c>
      <c r="D1812" s="2">
        <v>3</v>
      </c>
      <c r="E1812" s="2">
        <v>1</v>
      </c>
      <c r="F1812" s="2">
        <v>4</v>
      </c>
      <c r="G1812" s="3">
        <v>31</v>
      </c>
      <c r="H1812" s="3" t="s">
        <v>122</v>
      </c>
      <c r="I1812" s="3">
        <v>4</v>
      </c>
      <c r="J1812" s="7" t="s">
        <v>254</v>
      </c>
      <c r="K1812" s="3">
        <v>5</v>
      </c>
      <c r="L1812" s="3">
        <v>1</v>
      </c>
      <c r="M1812" s="3" t="s">
        <v>331</v>
      </c>
      <c r="N1812" s="3">
        <v>0</v>
      </c>
      <c r="O1812">
        <v>0.01</v>
      </c>
      <c r="P1812">
        <v>1.2999999999999999E-2</v>
      </c>
    </row>
    <row r="1813" spans="1:16" x14ac:dyDescent="0.35">
      <c r="A1813" s="2">
        <v>1.1552</v>
      </c>
      <c r="B1813" s="2">
        <v>2</v>
      </c>
      <c r="C1813" s="2">
        <v>4</v>
      </c>
      <c r="D1813" s="2">
        <v>3</v>
      </c>
      <c r="E1813" s="2">
        <v>1</v>
      </c>
      <c r="F1813" s="2">
        <v>4</v>
      </c>
      <c r="G1813" s="3">
        <v>31</v>
      </c>
      <c r="H1813" s="3" t="s">
        <v>122</v>
      </c>
      <c r="I1813" s="3">
        <v>4</v>
      </c>
      <c r="J1813" s="7" t="s">
        <v>254</v>
      </c>
      <c r="K1813" s="3">
        <v>6</v>
      </c>
      <c r="L1813" s="3">
        <v>1</v>
      </c>
      <c r="M1813" s="3" t="s">
        <v>331</v>
      </c>
      <c r="N1813" s="3">
        <v>0</v>
      </c>
      <c r="O1813">
        <v>0.01</v>
      </c>
      <c r="P1813">
        <v>1.2999999999999999E-2</v>
      </c>
    </row>
    <row r="1814" spans="1:16" x14ac:dyDescent="0.35">
      <c r="A1814" s="2">
        <v>1.1552</v>
      </c>
      <c r="B1814" s="2">
        <v>2</v>
      </c>
      <c r="C1814" s="2">
        <v>4</v>
      </c>
      <c r="D1814" s="2">
        <v>3</v>
      </c>
      <c r="E1814" s="2">
        <v>1</v>
      </c>
      <c r="F1814" s="2">
        <v>4</v>
      </c>
      <c r="G1814" s="3">
        <v>31</v>
      </c>
      <c r="H1814" s="2" t="s">
        <v>123</v>
      </c>
      <c r="I1814" s="2">
        <v>5</v>
      </c>
      <c r="J1814" s="6" t="s">
        <v>78</v>
      </c>
      <c r="K1814" s="2">
        <v>1</v>
      </c>
      <c r="L1814" s="2">
        <v>0</v>
      </c>
      <c r="M1814" s="3" t="s">
        <v>271</v>
      </c>
      <c r="N1814" s="2">
        <v>667.05899999999997</v>
      </c>
      <c r="O1814">
        <v>0.03</v>
      </c>
      <c r="P1814">
        <v>3.0000000000000001E-3</v>
      </c>
    </row>
    <row r="1815" spans="1:16" x14ac:dyDescent="0.35">
      <c r="A1815" s="2">
        <v>1.1552</v>
      </c>
      <c r="B1815" s="2">
        <v>2</v>
      </c>
      <c r="C1815" s="2">
        <v>4</v>
      </c>
      <c r="D1815" s="2">
        <v>3</v>
      </c>
      <c r="E1815" s="2">
        <v>1</v>
      </c>
      <c r="F1815" s="2">
        <v>4</v>
      </c>
      <c r="G1815" s="3">
        <v>31</v>
      </c>
      <c r="H1815" s="2" t="s">
        <v>123</v>
      </c>
      <c r="I1815" s="2">
        <v>5</v>
      </c>
      <c r="J1815" s="6" t="s">
        <v>78</v>
      </c>
      <c r="K1815" s="2">
        <v>2</v>
      </c>
      <c r="L1815" s="2">
        <v>1</v>
      </c>
      <c r="M1815" s="2" t="s">
        <v>331</v>
      </c>
      <c r="N1815" s="2">
        <v>13.146000000000001</v>
      </c>
      <c r="O1815">
        <v>0.01</v>
      </c>
      <c r="P1815">
        <v>1.2999999999999999E-2</v>
      </c>
    </row>
    <row r="1816" spans="1:16" x14ac:dyDescent="0.35">
      <c r="A1816" s="2">
        <v>1.1552</v>
      </c>
      <c r="B1816" s="2">
        <v>2</v>
      </c>
      <c r="C1816" s="2">
        <v>4</v>
      </c>
      <c r="D1816" s="2">
        <v>3</v>
      </c>
      <c r="E1816" s="2">
        <v>1</v>
      </c>
      <c r="F1816" s="2">
        <v>4</v>
      </c>
      <c r="G1816" s="3">
        <v>31</v>
      </c>
      <c r="H1816" s="2" t="s">
        <v>123</v>
      </c>
      <c r="I1816" s="2">
        <v>5</v>
      </c>
      <c r="J1816" s="6" t="s">
        <v>78</v>
      </c>
      <c r="K1816" s="2">
        <v>3</v>
      </c>
      <c r="L1816" s="2">
        <v>1</v>
      </c>
      <c r="M1816" s="2" t="s">
        <v>331</v>
      </c>
      <c r="N1816" s="2">
        <v>13.146000000000001</v>
      </c>
      <c r="O1816">
        <v>0.01</v>
      </c>
      <c r="P1816">
        <v>1.2999999999999999E-2</v>
      </c>
    </row>
    <row r="1817" spans="1:16" x14ac:dyDescent="0.35">
      <c r="A1817" s="2">
        <v>1.1552</v>
      </c>
      <c r="B1817" s="2">
        <v>2</v>
      </c>
      <c r="C1817" s="2">
        <v>4</v>
      </c>
      <c r="D1817" s="2">
        <v>3</v>
      </c>
      <c r="E1817" s="2">
        <v>1</v>
      </c>
      <c r="F1817" s="2">
        <v>4</v>
      </c>
      <c r="G1817" s="3">
        <v>31</v>
      </c>
      <c r="H1817" s="2" t="s">
        <v>123</v>
      </c>
      <c r="I1817" s="2">
        <v>5</v>
      </c>
      <c r="J1817" s="6" t="s">
        <v>78</v>
      </c>
      <c r="K1817" s="2">
        <v>4</v>
      </c>
      <c r="L1817" s="2">
        <v>1</v>
      </c>
      <c r="M1817" s="2" t="s">
        <v>331</v>
      </c>
      <c r="N1817" s="2">
        <v>0</v>
      </c>
      <c r="O1817">
        <v>0.01</v>
      </c>
      <c r="P1817">
        <v>1.2999999999999999E-2</v>
      </c>
    </row>
    <row r="1818" spans="1:16" x14ac:dyDescent="0.35">
      <c r="A1818" s="2">
        <v>1.1552</v>
      </c>
      <c r="B1818" s="2">
        <v>2</v>
      </c>
      <c r="C1818" s="2">
        <v>4</v>
      </c>
      <c r="D1818" s="2">
        <v>3</v>
      </c>
      <c r="E1818" s="2">
        <v>1</v>
      </c>
      <c r="F1818" s="2">
        <v>4</v>
      </c>
      <c r="G1818" s="3">
        <v>31</v>
      </c>
      <c r="H1818" s="2" t="s">
        <v>123</v>
      </c>
      <c r="I1818" s="2">
        <v>5</v>
      </c>
      <c r="J1818" s="6" t="s">
        <v>78</v>
      </c>
      <c r="K1818" s="2">
        <v>5</v>
      </c>
      <c r="L1818" s="2">
        <v>1</v>
      </c>
      <c r="M1818" s="2" t="s">
        <v>331</v>
      </c>
      <c r="N1818" s="2">
        <v>0</v>
      </c>
      <c r="O1818">
        <v>0.01</v>
      </c>
      <c r="P1818">
        <v>1.2999999999999999E-2</v>
      </c>
    </row>
    <row r="1819" spans="1:16" x14ac:dyDescent="0.35">
      <c r="A1819" s="2">
        <v>1.1552</v>
      </c>
      <c r="B1819" s="2">
        <v>2</v>
      </c>
      <c r="C1819" s="2">
        <v>4</v>
      </c>
      <c r="D1819" s="2">
        <v>3</v>
      </c>
      <c r="E1819" s="2">
        <v>1</v>
      </c>
      <c r="F1819" s="2">
        <v>4</v>
      </c>
      <c r="G1819" s="3">
        <v>31</v>
      </c>
      <c r="H1819" s="2" t="s">
        <v>123</v>
      </c>
      <c r="I1819" s="2">
        <v>5</v>
      </c>
      <c r="J1819" s="6" t="s">
        <v>78</v>
      </c>
      <c r="K1819" s="2">
        <v>6</v>
      </c>
      <c r="L1819" s="2">
        <v>1</v>
      </c>
      <c r="M1819" s="2" t="s">
        <v>331</v>
      </c>
      <c r="N1819" s="2">
        <v>0</v>
      </c>
      <c r="O1819">
        <v>0.01</v>
      </c>
      <c r="P1819">
        <v>1.2999999999999999E-2</v>
      </c>
    </row>
    <row r="1820" spans="1:16" x14ac:dyDescent="0.35">
      <c r="A1820" s="2">
        <v>1.1552</v>
      </c>
      <c r="B1820" s="2">
        <v>2</v>
      </c>
      <c r="C1820" s="2">
        <v>4</v>
      </c>
      <c r="D1820" s="2">
        <v>3</v>
      </c>
      <c r="E1820" s="2">
        <v>1</v>
      </c>
      <c r="F1820" s="2">
        <v>4</v>
      </c>
      <c r="G1820" s="3">
        <v>31</v>
      </c>
      <c r="H1820" s="3" t="s">
        <v>124</v>
      </c>
      <c r="I1820" s="3">
        <v>6</v>
      </c>
      <c r="J1820" s="7" t="s">
        <v>255</v>
      </c>
      <c r="K1820" s="3">
        <v>1</v>
      </c>
      <c r="L1820" s="3">
        <v>0</v>
      </c>
      <c r="M1820" s="3" t="s">
        <v>271</v>
      </c>
      <c r="N1820" s="3">
        <v>580.41600000000005</v>
      </c>
      <c r="O1820">
        <v>0.03</v>
      </c>
      <c r="P1820">
        <v>3.0000000000000001E-3</v>
      </c>
    </row>
    <row r="1821" spans="1:16" x14ac:dyDescent="0.35">
      <c r="A1821" s="2">
        <v>1.1552</v>
      </c>
      <c r="B1821" s="2">
        <v>2</v>
      </c>
      <c r="C1821" s="2">
        <v>4</v>
      </c>
      <c r="D1821" s="2">
        <v>3</v>
      </c>
      <c r="E1821" s="2">
        <v>1</v>
      </c>
      <c r="F1821" s="2">
        <v>4</v>
      </c>
      <c r="G1821" s="3">
        <v>31</v>
      </c>
      <c r="H1821" s="3" t="s">
        <v>124</v>
      </c>
      <c r="I1821" s="3">
        <v>6</v>
      </c>
      <c r="J1821" s="7" t="s">
        <v>255</v>
      </c>
      <c r="K1821" s="3">
        <v>2</v>
      </c>
      <c r="L1821" s="3">
        <v>1</v>
      </c>
      <c r="M1821" s="3" t="s">
        <v>334</v>
      </c>
      <c r="N1821" s="3">
        <v>102.14700000000001</v>
      </c>
      <c r="O1821">
        <v>0.06</v>
      </c>
      <c r="P1821">
        <v>2.4E-2</v>
      </c>
    </row>
    <row r="1822" spans="1:16" x14ac:dyDescent="0.35">
      <c r="A1822" s="2">
        <v>1.1552</v>
      </c>
      <c r="B1822" s="2">
        <v>2</v>
      </c>
      <c r="C1822" s="2">
        <v>4</v>
      </c>
      <c r="D1822" s="2">
        <v>3</v>
      </c>
      <c r="E1822" s="2">
        <v>1</v>
      </c>
      <c r="F1822" s="2">
        <v>4</v>
      </c>
      <c r="G1822" s="3">
        <v>31</v>
      </c>
      <c r="H1822" s="3" t="s">
        <v>124</v>
      </c>
      <c r="I1822" s="3">
        <v>6</v>
      </c>
      <c r="J1822" s="7" t="s">
        <v>255</v>
      </c>
      <c r="K1822" s="3">
        <v>3</v>
      </c>
      <c r="L1822" s="3">
        <v>1</v>
      </c>
      <c r="M1822" s="3" t="s">
        <v>331</v>
      </c>
      <c r="N1822" s="3">
        <v>34.302</v>
      </c>
      <c r="O1822">
        <v>0.01</v>
      </c>
      <c r="P1822">
        <v>1.2999999999999999E-2</v>
      </c>
    </row>
    <row r="1823" spans="1:16" x14ac:dyDescent="0.35">
      <c r="A1823" s="2">
        <v>1.1552</v>
      </c>
      <c r="B1823" s="2">
        <v>2</v>
      </c>
      <c r="C1823" s="2">
        <v>4</v>
      </c>
      <c r="D1823" s="2">
        <v>3</v>
      </c>
      <c r="E1823" s="2">
        <v>1</v>
      </c>
      <c r="F1823" s="2">
        <v>4</v>
      </c>
      <c r="G1823" s="3">
        <v>31</v>
      </c>
      <c r="H1823" s="3" t="s">
        <v>124</v>
      </c>
      <c r="I1823" s="3">
        <v>6</v>
      </c>
      <c r="J1823" s="7" t="s">
        <v>255</v>
      </c>
      <c r="K1823" s="3">
        <v>4</v>
      </c>
      <c r="L1823" s="3">
        <v>1</v>
      </c>
      <c r="M1823" s="3" t="s">
        <v>331</v>
      </c>
      <c r="N1823" s="3">
        <v>14.009</v>
      </c>
      <c r="O1823">
        <v>0.01</v>
      </c>
      <c r="P1823">
        <v>1.2999999999999999E-2</v>
      </c>
    </row>
    <row r="1824" spans="1:16" x14ac:dyDescent="0.35">
      <c r="A1824" s="2">
        <v>1.1552</v>
      </c>
      <c r="B1824" s="2">
        <v>2</v>
      </c>
      <c r="C1824" s="2">
        <v>4</v>
      </c>
      <c r="D1824" s="2">
        <v>3</v>
      </c>
      <c r="E1824" s="2">
        <v>1</v>
      </c>
      <c r="F1824" s="2">
        <v>4</v>
      </c>
      <c r="G1824" s="3">
        <v>31</v>
      </c>
      <c r="H1824" s="3" t="s">
        <v>124</v>
      </c>
      <c r="I1824" s="3">
        <v>6</v>
      </c>
      <c r="J1824" s="7" t="s">
        <v>255</v>
      </c>
      <c r="K1824" s="3">
        <v>5</v>
      </c>
      <c r="L1824" s="3">
        <v>1</v>
      </c>
      <c r="M1824" s="3" t="s">
        <v>331</v>
      </c>
      <c r="N1824" s="3">
        <v>0</v>
      </c>
      <c r="O1824">
        <v>0.01</v>
      </c>
      <c r="P1824">
        <v>1.2999999999999999E-2</v>
      </c>
    </row>
    <row r="1825" spans="1:16" x14ac:dyDescent="0.35">
      <c r="A1825" s="2">
        <v>1.1552</v>
      </c>
      <c r="B1825" s="2">
        <v>2</v>
      </c>
      <c r="C1825" s="2">
        <v>4</v>
      </c>
      <c r="D1825" s="2">
        <v>3</v>
      </c>
      <c r="E1825" s="2">
        <v>1</v>
      </c>
      <c r="F1825" s="2">
        <v>4</v>
      </c>
      <c r="G1825" s="3">
        <v>31</v>
      </c>
      <c r="H1825" s="3" t="s">
        <v>124</v>
      </c>
      <c r="I1825" s="3">
        <v>6</v>
      </c>
      <c r="J1825" s="7" t="s">
        <v>255</v>
      </c>
      <c r="K1825" s="3">
        <v>6</v>
      </c>
      <c r="L1825" s="3">
        <v>1</v>
      </c>
      <c r="M1825" s="3" t="s">
        <v>331</v>
      </c>
      <c r="N1825" s="3">
        <v>0</v>
      </c>
      <c r="O1825">
        <v>0.01</v>
      </c>
      <c r="P1825">
        <v>1.2999999999999999E-2</v>
      </c>
    </row>
    <row r="1826" spans="1:16" x14ac:dyDescent="0.35">
      <c r="A1826" s="2">
        <v>1.1552</v>
      </c>
      <c r="B1826" s="2">
        <v>2</v>
      </c>
      <c r="C1826" s="2">
        <v>4</v>
      </c>
      <c r="D1826" s="2">
        <v>3</v>
      </c>
      <c r="E1826" s="2">
        <v>1</v>
      </c>
      <c r="F1826" s="2">
        <v>4</v>
      </c>
      <c r="G1826" s="3">
        <v>31</v>
      </c>
      <c r="H1826" s="2" t="s">
        <v>125</v>
      </c>
      <c r="I1826" s="2">
        <v>7</v>
      </c>
      <c r="J1826" s="6" t="s">
        <v>256</v>
      </c>
      <c r="K1826" s="2">
        <v>1</v>
      </c>
      <c r="L1826" s="2">
        <v>0</v>
      </c>
      <c r="M1826" s="3" t="s">
        <v>271</v>
      </c>
      <c r="N1826" s="2">
        <v>616.56500000000005</v>
      </c>
      <c r="O1826">
        <v>0.03</v>
      </c>
      <c r="P1826">
        <v>3.0000000000000001E-3</v>
      </c>
    </row>
    <row r="1827" spans="1:16" x14ac:dyDescent="0.35">
      <c r="A1827" s="2">
        <v>1.1552</v>
      </c>
      <c r="B1827" s="2">
        <v>2</v>
      </c>
      <c r="C1827" s="2">
        <v>4</v>
      </c>
      <c r="D1827" s="2">
        <v>3</v>
      </c>
      <c r="E1827" s="2">
        <v>1</v>
      </c>
      <c r="F1827" s="2">
        <v>4</v>
      </c>
      <c r="G1827" s="3">
        <v>31</v>
      </c>
      <c r="H1827" s="2" t="s">
        <v>125</v>
      </c>
      <c r="I1827" s="2">
        <v>7</v>
      </c>
      <c r="J1827" s="6" t="s">
        <v>256</v>
      </c>
      <c r="K1827" s="2">
        <v>2</v>
      </c>
      <c r="L1827" s="2">
        <v>1</v>
      </c>
      <c r="M1827" s="3" t="s">
        <v>333</v>
      </c>
      <c r="N1827" s="2">
        <v>125.866</v>
      </c>
      <c r="O1827">
        <v>0.12</v>
      </c>
      <c r="P1827">
        <v>3.1E-2</v>
      </c>
    </row>
    <row r="1828" spans="1:16" x14ac:dyDescent="0.35">
      <c r="A1828" s="2">
        <v>1.1552</v>
      </c>
      <c r="B1828" s="2">
        <v>2</v>
      </c>
      <c r="C1828" s="2">
        <v>4</v>
      </c>
      <c r="D1828" s="2">
        <v>3</v>
      </c>
      <c r="E1828" s="2">
        <v>1</v>
      </c>
      <c r="F1828" s="2">
        <v>4</v>
      </c>
      <c r="G1828" s="3">
        <v>31</v>
      </c>
      <c r="H1828" s="2" t="s">
        <v>125</v>
      </c>
      <c r="I1828" s="2">
        <v>7</v>
      </c>
      <c r="J1828" s="6" t="s">
        <v>256</v>
      </c>
      <c r="K1828" s="2">
        <v>3</v>
      </c>
      <c r="L1828" s="2">
        <v>1</v>
      </c>
      <c r="M1828" s="3" t="s">
        <v>334</v>
      </c>
      <c r="N1828" s="2">
        <v>31.062000000000001</v>
      </c>
      <c r="O1828">
        <v>0.06</v>
      </c>
      <c r="P1828">
        <v>2.4E-2</v>
      </c>
    </row>
    <row r="1829" spans="1:16" x14ac:dyDescent="0.35">
      <c r="A1829" s="2">
        <v>1.1552</v>
      </c>
      <c r="B1829" s="2">
        <v>2</v>
      </c>
      <c r="C1829" s="2">
        <v>4</v>
      </c>
      <c r="D1829" s="2">
        <v>3</v>
      </c>
      <c r="E1829" s="2">
        <v>1</v>
      </c>
      <c r="F1829" s="2">
        <v>4</v>
      </c>
      <c r="G1829" s="3">
        <v>31</v>
      </c>
      <c r="H1829" s="2" t="s">
        <v>125</v>
      </c>
      <c r="I1829" s="2">
        <v>7</v>
      </c>
      <c r="J1829" s="6" t="s">
        <v>256</v>
      </c>
      <c r="K1829" s="2">
        <v>4</v>
      </c>
      <c r="L1829" s="2">
        <v>1</v>
      </c>
      <c r="M1829" s="3" t="s">
        <v>331</v>
      </c>
      <c r="N1829" s="2">
        <v>25.843</v>
      </c>
      <c r="O1829">
        <v>0.01</v>
      </c>
      <c r="P1829">
        <v>1.2999999999999999E-2</v>
      </c>
    </row>
    <row r="1830" spans="1:16" x14ac:dyDescent="0.35">
      <c r="A1830" s="2">
        <v>1.1552</v>
      </c>
      <c r="B1830" s="2">
        <v>2</v>
      </c>
      <c r="C1830" s="2">
        <v>4</v>
      </c>
      <c r="D1830" s="2">
        <v>3</v>
      </c>
      <c r="E1830" s="2">
        <v>1</v>
      </c>
      <c r="F1830" s="2">
        <v>4</v>
      </c>
      <c r="G1830" s="3">
        <v>31</v>
      </c>
      <c r="H1830" s="2" t="s">
        <v>125</v>
      </c>
      <c r="I1830" s="2">
        <v>7</v>
      </c>
      <c r="J1830" s="6" t="s">
        <v>256</v>
      </c>
      <c r="K1830" s="2">
        <v>5</v>
      </c>
      <c r="L1830" s="2">
        <v>1</v>
      </c>
      <c r="M1830" s="3" t="s">
        <v>331</v>
      </c>
      <c r="N1830" s="2">
        <v>17.771000000000001</v>
      </c>
      <c r="O1830">
        <v>0.01</v>
      </c>
      <c r="P1830">
        <v>1.2999999999999999E-2</v>
      </c>
    </row>
    <row r="1831" spans="1:16" x14ac:dyDescent="0.35">
      <c r="A1831" s="2">
        <v>1.1552</v>
      </c>
      <c r="B1831" s="2">
        <v>2</v>
      </c>
      <c r="C1831" s="2">
        <v>4</v>
      </c>
      <c r="D1831" s="2">
        <v>3</v>
      </c>
      <c r="E1831" s="2">
        <v>1</v>
      </c>
      <c r="F1831" s="2">
        <v>4</v>
      </c>
      <c r="G1831" s="3">
        <v>31</v>
      </c>
      <c r="H1831" s="2" t="s">
        <v>125</v>
      </c>
      <c r="I1831" s="2">
        <v>7</v>
      </c>
      <c r="J1831" s="6" t="s">
        <v>256</v>
      </c>
      <c r="K1831" s="2">
        <v>6</v>
      </c>
      <c r="L1831" s="2">
        <v>1</v>
      </c>
      <c r="M1831" s="3" t="s">
        <v>331</v>
      </c>
      <c r="N1831" s="2">
        <v>17.771000000000001</v>
      </c>
      <c r="O1831">
        <v>0.01</v>
      </c>
      <c r="P1831">
        <v>1.2999999999999999E-2</v>
      </c>
    </row>
    <row r="1832" spans="1:16" x14ac:dyDescent="0.35">
      <c r="A1832" s="2">
        <v>1.1552</v>
      </c>
      <c r="B1832" s="2">
        <v>2</v>
      </c>
      <c r="C1832" s="2">
        <v>4</v>
      </c>
      <c r="D1832" s="2">
        <v>3</v>
      </c>
      <c r="E1832" s="2">
        <v>1</v>
      </c>
      <c r="F1832" s="2">
        <v>4</v>
      </c>
      <c r="G1832" s="3">
        <v>31</v>
      </c>
      <c r="H1832" s="3" t="s">
        <v>126</v>
      </c>
      <c r="I1832" s="3">
        <v>8</v>
      </c>
      <c r="J1832" s="7" t="s">
        <v>257</v>
      </c>
      <c r="K1832" s="3">
        <v>1</v>
      </c>
      <c r="L1832" s="3">
        <v>0</v>
      </c>
      <c r="M1832" s="3" t="s">
        <v>271</v>
      </c>
      <c r="N1832" s="3">
        <v>628.06799999999998</v>
      </c>
      <c r="O1832">
        <v>0.03</v>
      </c>
      <c r="P1832">
        <v>3.0000000000000001E-3</v>
      </c>
    </row>
    <row r="1833" spans="1:16" x14ac:dyDescent="0.35">
      <c r="A1833" s="2">
        <v>1.1552</v>
      </c>
      <c r="B1833" s="2">
        <v>2</v>
      </c>
      <c r="C1833" s="2">
        <v>4</v>
      </c>
      <c r="D1833" s="2">
        <v>3</v>
      </c>
      <c r="E1833" s="2">
        <v>1</v>
      </c>
      <c r="F1833" s="2">
        <v>4</v>
      </c>
      <c r="G1833" s="3">
        <v>31</v>
      </c>
      <c r="H1833" s="3" t="s">
        <v>126</v>
      </c>
      <c r="I1833" s="3">
        <v>8</v>
      </c>
      <c r="J1833" s="7" t="s">
        <v>257</v>
      </c>
      <c r="K1833" s="3">
        <v>2</v>
      </c>
      <c r="L1833" s="3">
        <v>1</v>
      </c>
      <c r="M1833" s="3" t="s">
        <v>331</v>
      </c>
      <c r="N1833" s="3">
        <v>28.812000000000001</v>
      </c>
      <c r="O1833">
        <v>0.01</v>
      </c>
      <c r="P1833">
        <v>1.2999999999999999E-2</v>
      </c>
    </row>
    <row r="1834" spans="1:16" x14ac:dyDescent="0.35">
      <c r="A1834" s="2">
        <v>1.1552</v>
      </c>
      <c r="B1834" s="2">
        <v>2</v>
      </c>
      <c r="C1834" s="2">
        <v>4</v>
      </c>
      <c r="D1834" s="2">
        <v>3</v>
      </c>
      <c r="E1834" s="2">
        <v>1</v>
      </c>
      <c r="F1834" s="2">
        <v>4</v>
      </c>
      <c r="G1834" s="3">
        <v>31</v>
      </c>
      <c r="H1834" s="3" t="s">
        <v>126</v>
      </c>
      <c r="I1834" s="3">
        <v>8</v>
      </c>
      <c r="J1834" s="7" t="s">
        <v>257</v>
      </c>
      <c r="K1834" s="3">
        <v>3</v>
      </c>
      <c r="L1834" s="3">
        <v>1</v>
      </c>
      <c r="M1834" s="3" t="s">
        <v>331</v>
      </c>
      <c r="N1834" s="3">
        <v>26.234000000000002</v>
      </c>
      <c r="O1834">
        <v>0.01</v>
      </c>
      <c r="P1834">
        <v>1.2999999999999999E-2</v>
      </c>
    </row>
    <row r="1835" spans="1:16" x14ac:dyDescent="0.35">
      <c r="A1835" s="2">
        <v>1.1552</v>
      </c>
      <c r="B1835" s="2">
        <v>2</v>
      </c>
      <c r="C1835" s="2">
        <v>4</v>
      </c>
      <c r="D1835" s="2">
        <v>3</v>
      </c>
      <c r="E1835" s="2">
        <v>1</v>
      </c>
      <c r="F1835" s="2">
        <v>4</v>
      </c>
      <c r="G1835" s="3">
        <v>31</v>
      </c>
      <c r="H1835" s="3" t="s">
        <v>126</v>
      </c>
      <c r="I1835" s="3">
        <v>8</v>
      </c>
      <c r="J1835" s="7" t="s">
        <v>257</v>
      </c>
      <c r="K1835" s="3">
        <v>4</v>
      </c>
      <c r="L1835" s="3">
        <v>1</v>
      </c>
      <c r="M1835" s="3" t="s">
        <v>331</v>
      </c>
      <c r="N1835" s="3">
        <v>0</v>
      </c>
      <c r="O1835">
        <v>0.01</v>
      </c>
      <c r="P1835">
        <v>1.2999999999999999E-2</v>
      </c>
    </row>
    <row r="1836" spans="1:16" x14ac:dyDescent="0.35">
      <c r="A1836" s="2">
        <v>1.1552</v>
      </c>
      <c r="B1836" s="2">
        <v>2</v>
      </c>
      <c r="C1836" s="2">
        <v>4</v>
      </c>
      <c r="D1836" s="2">
        <v>3</v>
      </c>
      <c r="E1836" s="2">
        <v>1</v>
      </c>
      <c r="F1836" s="2">
        <v>4</v>
      </c>
      <c r="G1836" s="3">
        <v>31</v>
      </c>
      <c r="H1836" s="3" t="s">
        <v>126</v>
      </c>
      <c r="I1836" s="3">
        <v>8</v>
      </c>
      <c r="J1836" s="7" t="s">
        <v>257</v>
      </c>
      <c r="K1836" s="3">
        <v>5</v>
      </c>
      <c r="L1836" s="3">
        <v>1</v>
      </c>
      <c r="M1836" s="3" t="s">
        <v>331</v>
      </c>
      <c r="N1836" s="3">
        <v>0</v>
      </c>
      <c r="O1836">
        <v>0.01</v>
      </c>
      <c r="P1836">
        <v>1.2999999999999999E-2</v>
      </c>
    </row>
    <row r="1837" spans="1:16" x14ac:dyDescent="0.35">
      <c r="A1837" s="2">
        <v>1.1552</v>
      </c>
      <c r="B1837" s="2">
        <v>2</v>
      </c>
      <c r="C1837" s="2">
        <v>4</v>
      </c>
      <c r="D1837" s="2">
        <v>3</v>
      </c>
      <c r="E1837" s="2">
        <v>1</v>
      </c>
      <c r="F1837" s="2">
        <v>4</v>
      </c>
      <c r="G1837" s="3">
        <v>31</v>
      </c>
      <c r="H1837" s="3" t="s">
        <v>126</v>
      </c>
      <c r="I1837" s="3">
        <v>8</v>
      </c>
      <c r="J1837" s="7" t="s">
        <v>257</v>
      </c>
      <c r="K1837" s="3">
        <v>6</v>
      </c>
      <c r="L1837" s="3">
        <v>1</v>
      </c>
      <c r="M1837" s="3" t="s">
        <v>331</v>
      </c>
      <c r="N1837" s="3">
        <v>0</v>
      </c>
      <c r="O1837">
        <v>0.01</v>
      </c>
      <c r="P1837">
        <v>1.2999999999999999E-2</v>
      </c>
    </row>
    <row r="1838" spans="1:16" x14ac:dyDescent="0.35">
      <c r="A1838" s="2">
        <v>1.1552</v>
      </c>
      <c r="B1838" s="2">
        <v>2</v>
      </c>
      <c r="C1838" s="2">
        <v>4</v>
      </c>
      <c r="D1838" s="2">
        <v>3</v>
      </c>
      <c r="E1838" s="2">
        <v>1</v>
      </c>
      <c r="F1838" s="2">
        <v>4</v>
      </c>
      <c r="G1838" s="3">
        <v>31</v>
      </c>
      <c r="H1838" s="2" t="s">
        <v>127</v>
      </c>
      <c r="I1838" s="2">
        <v>9</v>
      </c>
      <c r="J1838" s="6" t="s">
        <v>168</v>
      </c>
      <c r="K1838" s="2">
        <v>1</v>
      </c>
      <c r="L1838" s="2">
        <v>0</v>
      </c>
      <c r="M1838" s="3" t="s">
        <v>271</v>
      </c>
      <c r="N1838" s="2">
        <v>658.08500000000004</v>
      </c>
      <c r="O1838">
        <v>0.03</v>
      </c>
      <c r="P1838">
        <v>3.0000000000000001E-3</v>
      </c>
    </row>
    <row r="1839" spans="1:16" x14ac:dyDescent="0.35">
      <c r="A1839" s="2">
        <v>1.1552</v>
      </c>
      <c r="B1839" s="2">
        <v>2</v>
      </c>
      <c r="C1839" s="2">
        <v>4</v>
      </c>
      <c r="D1839" s="2">
        <v>3</v>
      </c>
      <c r="E1839" s="2">
        <v>1</v>
      </c>
      <c r="F1839" s="2">
        <v>4</v>
      </c>
      <c r="G1839" s="3">
        <v>31</v>
      </c>
      <c r="H1839" s="2" t="s">
        <v>127</v>
      </c>
      <c r="I1839" s="2">
        <v>9</v>
      </c>
      <c r="J1839" s="6" t="s">
        <v>168</v>
      </c>
      <c r="K1839" s="2">
        <v>2</v>
      </c>
      <c r="L1839" s="2">
        <v>1</v>
      </c>
      <c r="M1839" s="3" t="s">
        <v>331</v>
      </c>
      <c r="N1839" s="2">
        <v>27.698</v>
      </c>
      <c r="O1839">
        <v>0.01</v>
      </c>
      <c r="P1839">
        <v>1.2999999999999999E-2</v>
      </c>
    </row>
    <row r="1840" spans="1:16" x14ac:dyDescent="0.35">
      <c r="A1840" s="2">
        <v>1.1552</v>
      </c>
      <c r="B1840" s="2">
        <v>2</v>
      </c>
      <c r="C1840" s="2">
        <v>4</v>
      </c>
      <c r="D1840" s="2">
        <v>3</v>
      </c>
      <c r="E1840" s="2">
        <v>1</v>
      </c>
      <c r="F1840" s="2">
        <v>4</v>
      </c>
      <c r="G1840" s="3">
        <v>31</v>
      </c>
      <c r="H1840" s="2" t="s">
        <v>127</v>
      </c>
      <c r="I1840" s="2">
        <v>9</v>
      </c>
      <c r="J1840" s="6" t="s">
        <v>168</v>
      </c>
      <c r="K1840" s="2">
        <v>3</v>
      </c>
      <c r="L1840" s="2">
        <v>1</v>
      </c>
      <c r="M1840" s="3" t="s">
        <v>331</v>
      </c>
      <c r="N1840" s="2">
        <v>0</v>
      </c>
      <c r="O1840">
        <v>0.01</v>
      </c>
      <c r="P1840">
        <v>1.2999999999999999E-2</v>
      </c>
    </row>
    <row r="1841" spans="1:16" x14ac:dyDescent="0.35">
      <c r="A1841" s="2">
        <v>1.1552</v>
      </c>
      <c r="B1841" s="2">
        <v>2</v>
      </c>
      <c r="C1841" s="2">
        <v>4</v>
      </c>
      <c r="D1841" s="2">
        <v>3</v>
      </c>
      <c r="E1841" s="2">
        <v>1</v>
      </c>
      <c r="F1841" s="2">
        <v>4</v>
      </c>
      <c r="G1841" s="3">
        <v>31</v>
      </c>
      <c r="H1841" s="2" t="s">
        <v>127</v>
      </c>
      <c r="I1841" s="2">
        <v>9</v>
      </c>
      <c r="J1841" s="6" t="s">
        <v>168</v>
      </c>
      <c r="K1841" s="2">
        <v>4</v>
      </c>
      <c r="L1841" s="2">
        <v>1</v>
      </c>
      <c r="M1841" s="3" t="s">
        <v>331</v>
      </c>
      <c r="N1841" s="2">
        <v>0</v>
      </c>
      <c r="O1841">
        <v>0.01</v>
      </c>
      <c r="P1841">
        <v>1.2999999999999999E-2</v>
      </c>
    </row>
    <row r="1842" spans="1:16" x14ac:dyDescent="0.35">
      <c r="A1842" s="2">
        <v>1.1552</v>
      </c>
      <c r="B1842" s="2">
        <v>2</v>
      </c>
      <c r="C1842" s="2">
        <v>4</v>
      </c>
      <c r="D1842" s="2">
        <v>3</v>
      </c>
      <c r="E1842" s="2">
        <v>1</v>
      </c>
      <c r="F1842" s="2">
        <v>4</v>
      </c>
      <c r="G1842" s="3">
        <v>31</v>
      </c>
      <c r="H1842" s="2" t="s">
        <v>127</v>
      </c>
      <c r="I1842" s="2">
        <v>9</v>
      </c>
      <c r="J1842" s="6" t="s">
        <v>168</v>
      </c>
      <c r="K1842" s="2">
        <v>5</v>
      </c>
      <c r="L1842" s="2">
        <v>1</v>
      </c>
      <c r="M1842" s="3" t="s">
        <v>331</v>
      </c>
      <c r="N1842" s="2">
        <v>0</v>
      </c>
      <c r="O1842">
        <v>0.01</v>
      </c>
      <c r="P1842">
        <v>1.2999999999999999E-2</v>
      </c>
    </row>
    <row r="1843" spans="1:16" x14ac:dyDescent="0.35">
      <c r="A1843" s="2">
        <v>1.1552</v>
      </c>
      <c r="B1843" s="2">
        <v>2</v>
      </c>
      <c r="C1843" s="2">
        <v>4</v>
      </c>
      <c r="D1843" s="2">
        <v>3</v>
      </c>
      <c r="E1843" s="2">
        <v>1</v>
      </c>
      <c r="F1843" s="2">
        <v>4</v>
      </c>
      <c r="G1843" s="3">
        <v>31</v>
      </c>
      <c r="H1843" s="2" t="s">
        <v>127</v>
      </c>
      <c r="I1843" s="2">
        <v>9</v>
      </c>
      <c r="J1843" s="6" t="s">
        <v>168</v>
      </c>
      <c r="K1843" s="2">
        <v>6</v>
      </c>
      <c r="L1843" s="2">
        <v>1</v>
      </c>
      <c r="M1843" s="3" t="s">
        <v>331</v>
      </c>
      <c r="N1843" s="2">
        <v>0</v>
      </c>
      <c r="O1843">
        <v>0.01</v>
      </c>
      <c r="P1843">
        <v>1.2999999999999999E-2</v>
      </c>
    </row>
    <row r="1844" spans="1:16" x14ac:dyDescent="0.35">
      <c r="A1844" s="2">
        <v>1.1552</v>
      </c>
      <c r="B1844" s="2">
        <v>2</v>
      </c>
      <c r="C1844" s="2">
        <v>4</v>
      </c>
      <c r="D1844" s="2">
        <v>3</v>
      </c>
      <c r="E1844" s="2">
        <v>1</v>
      </c>
      <c r="F1844" s="2">
        <v>4</v>
      </c>
      <c r="G1844" s="3">
        <v>31</v>
      </c>
      <c r="H1844" s="3" t="s">
        <v>128</v>
      </c>
      <c r="I1844" s="3">
        <v>10</v>
      </c>
      <c r="J1844" s="7" t="s">
        <v>258</v>
      </c>
      <c r="K1844" s="3">
        <v>1</v>
      </c>
      <c r="L1844" s="3">
        <v>0</v>
      </c>
      <c r="M1844" s="3" t="s">
        <v>271</v>
      </c>
      <c r="N1844" s="3">
        <v>615.79100000000005</v>
      </c>
      <c r="O1844">
        <v>0.03</v>
      </c>
      <c r="P1844">
        <v>3.0000000000000001E-3</v>
      </c>
    </row>
    <row r="1845" spans="1:16" x14ac:dyDescent="0.35">
      <c r="A1845" s="2">
        <v>1.1552</v>
      </c>
      <c r="B1845" s="2">
        <v>2</v>
      </c>
      <c r="C1845" s="2">
        <v>4</v>
      </c>
      <c r="D1845" s="2">
        <v>3</v>
      </c>
      <c r="E1845" s="2">
        <v>1</v>
      </c>
      <c r="F1845" s="2">
        <v>4</v>
      </c>
      <c r="G1845" s="3">
        <v>31</v>
      </c>
      <c r="H1845" s="3" t="s">
        <v>128</v>
      </c>
      <c r="I1845" s="3">
        <v>10</v>
      </c>
      <c r="J1845" s="7" t="s">
        <v>258</v>
      </c>
      <c r="K1845" s="3">
        <v>2</v>
      </c>
      <c r="L1845" s="3">
        <v>1</v>
      </c>
      <c r="M1845" s="3" t="s">
        <v>331</v>
      </c>
      <c r="N1845" s="3">
        <v>37.598999999999997</v>
      </c>
      <c r="O1845">
        <v>0.01</v>
      </c>
      <c r="P1845">
        <v>1.2999999999999999E-2</v>
      </c>
    </row>
    <row r="1846" spans="1:16" x14ac:dyDescent="0.35">
      <c r="A1846" s="2">
        <v>1.1552</v>
      </c>
      <c r="B1846" s="2">
        <v>2</v>
      </c>
      <c r="C1846" s="2">
        <v>4</v>
      </c>
      <c r="D1846" s="2">
        <v>3</v>
      </c>
      <c r="E1846" s="2">
        <v>1</v>
      </c>
      <c r="F1846" s="2">
        <v>4</v>
      </c>
      <c r="G1846" s="3">
        <v>31</v>
      </c>
      <c r="H1846" s="3" t="s">
        <v>128</v>
      </c>
      <c r="I1846" s="3">
        <v>10</v>
      </c>
      <c r="J1846" s="7" t="s">
        <v>258</v>
      </c>
      <c r="K1846" s="3">
        <v>3</v>
      </c>
      <c r="L1846" s="3">
        <v>1</v>
      </c>
      <c r="M1846" s="3" t="s">
        <v>331</v>
      </c>
      <c r="N1846" s="3">
        <v>0</v>
      </c>
      <c r="O1846">
        <v>0.01</v>
      </c>
      <c r="P1846">
        <v>1.2999999999999999E-2</v>
      </c>
    </row>
    <row r="1847" spans="1:16" x14ac:dyDescent="0.35">
      <c r="A1847" s="2">
        <v>1.1552</v>
      </c>
      <c r="B1847" s="2">
        <v>2</v>
      </c>
      <c r="C1847" s="2">
        <v>4</v>
      </c>
      <c r="D1847" s="2">
        <v>3</v>
      </c>
      <c r="E1847" s="2">
        <v>1</v>
      </c>
      <c r="F1847" s="2">
        <v>4</v>
      </c>
      <c r="G1847" s="3">
        <v>31</v>
      </c>
      <c r="H1847" s="3" t="s">
        <v>128</v>
      </c>
      <c r="I1847" s="3">
        <v>10</v>
      </c>
      <c r="J1847" s="7" t="s">
        <v>258</v>
      </c>
      <c r="K1847" s="3">
        <v>4</v>
      </c>
      <c r="L1847" s="3">
        <v>1</v>
      </c>
      <c r="M1847" s="3" t="s">
        <v>331</v>
      </c>
      <c r="N1847" s="3">
        <v>0</v>
      </c>
      <c r="O1847">
        <v>0.01</v>
      </c>
      <c r="P1847">
        <v>1.2999999999999999E-2</v>
      </c>
    </row>
    <row r="1848" spans="1:16" x14ac:dyDescent="0.35">
      <c r="A1848" s="2">
        <v>1.1552</v>
      </c>
      <c r="B1848" s="2">
        <v>2</v>
      </c>
      <c r="C1848" s="2">
        <v>4</v>
      </c>
      <c r="D1848" s="2">
        <v>3</v>
      </c>
      <c r="E1848" s="2">
        <v>1</v>
      </c>
      <c r="F1848" s="2">
        <v>4</v>
      </c>
      <c r="G1848" s="3">
        <v>31</v>
      </c>
      <c r="H1848" s="3" t="s">
        <v>128</v>
      </c>
      <c r="I1848" s="3">
        <v>10</v>
      </c>
      <c r="J1848" s="7" t="s">
        <v>258</v>
      </c>
      <c r="K1848" s="3">
        <v>5</v>
      </c>
      <c r="L1848" s="3">
        <v>1</v>
      </c>
      <c r="M1848" s="3" t="s">
        <v>331</v>
      </c>
      <c r="N1848" s="3">
        <v>0</v>
      </c>
      <c r="O1848">
        <v>0.01</v>
      </c>
      <c r="P1848">
        <v>1.2999999999999999E-2</v>
      </c>
    </row>
    <row r="1849" spans="1:16" x14ac:dyDescent="0.35">
      <c r="A1849" s="2">
        <v>1.1552</v>
      </c>
      <c r="B1849" s="2">
        <v>2</v>
      </c>
      <c r="C1849" s="2">
        <v>4</v>
      </c>
      <c r="D1849" s="2">
        <v>3</v>
      </c>
      <c r="E1849" s="2">
        <v>1</v>
      </c>
      <c r="F1849" s="2">
        <v>4</v>
      </c>
      <c r="G1849" s="3">
        <v>31</v>
      </c>
      <c r="H1849" s="3" t="s">
        <v>128</v>
      </c>
      <c r="I1849" s="3">
        <v>10</v>
      </c>
      <c r="J1849" s="7" t="s">
        <v>258</v>
      </c>
      <c r="K1849" s="3">
        <v>6</v>
      </c>
      <c r="L1849" s="3">
        <v>1</v>
      </c>
      <c r="M1849" s="3" t="s">
        <v>331</v>
      </c>
      <c r="N1849" s="3">
        <v>0</v>
      </c>
      <c r="O1849">
        <v>0.01</v>
      </c>
      <c r="P1849">
        <v>1.2999999999999999E-2</v>
      </c>
    </row>
    <row r="1850" spans="1:16" x14ac:dyDescent="0.35">
      <c r="A1850" s="2">
        <v>1.1552</v>
      </c>
      <c r="B1850" s="2">
        <v>2</v>
      </c>
      <c r="C1850" s="2">
        <v>4</v>
      </c>
      <c r="D1850" s="2">
        <v>4</v>
      </c>
      <c r="E1850" s="2">
        <v>0</v>
      </c>
      <c r="F1850" s="2">
        <v>4</v>
      </c>
      <c r="G1850" s="2">
        <v>32</v>
      </c>
      <c r="H1850" s="2" t="s">
        <v>119</v>
      </c>
      <c r="I1850" s="2">
        <v>1</v>
      </c>
      <c r="J1850" s="6" t="s">
        <v>79</v>
      </c>
      <c r="K1850" s="2">
        <v>1</v>
      </c>
      <c r="L1850" s="2">
        <v>0</v>
      </c>
      <c r="M1850" s="3" t="s">
        <v>337</v>
      </c>
      <c r="N1850" s="2">
        <v>773.846</v>
      </c>
      <c r="O1850">
        <v>0.12</v>
      </c>
      <c r="P1850">
        <v>8.0000000000000002E-3</v>
      </c>
    </row>
    <row r="1851" spans="1:16" x14ac:dyDescent="0.35">
      <c r="A1851" s="2">
        <v>1.1552</v>
      </c>
      <c r="B1851" s="2">
        <v>2</v>
      </c>
      <c r="C1851" s="2">
        <v>4</v>
      </c>
      <c r="D1851" s="2">
        <v>4</v>
      </c>
      <c r="E1851" s="2">
        <v>0</v>
      </c>
      <c r="F1851" s="2">
        <v>4</v>
      </c>
      <c r="G1851" s="2">
        <v>32</v>
      </c>
      <c r="H1851" s="2" t="s">
        <v>119</v>
      </c>
      <c r="I1851" s="2">
        <v>1</v>
      </c>
      <c r="J1851" s="6" t="s">
        <v>79</v>
      </c>
      <c r="K1851" s="2">
        <v>2</v>
      </c>
      <c r="L1851" s="2">
        <v>0</v>
      </c>
      <c r="M1851" s="3" t="s">
        <v>283</v>
      </c>
      <c r="N1851" s="2">
        <v>455.71100000000001</v>
      </c>
      <c r="O1851">
        <v>0.09</v>
      </c>
      <c r="P1851">
        <v>4.0000000000000001E-3</v>
      </c>
    </row>
    <row r="1852" spans="1:16" x14ac:dyDescent="0.35">
      <c r="A1852" s="2">
        <v>1.1552</v>
      </c>
      <c r="B1852" s="2">
        <v>2</v>
      </c>
      <c r="C1852" s="2">
        <v>4</v>
      </c>
      <c r="D1852" s="2">
        <v>4</v>
      </c>
      <c r="E1852" s="2">
        <v>0</v>
      </c>
      <c r="F1852" s="2">
        <v>4</v>
      </c>
      <c r="G1852" s="2">
        <v>32</v>
      </c>
      <c r="H1852" s="2" t="s">
        <v>119</v>
      </c>
      <c r="I1852" s="2">
        <v>1</v>
      </c>
      <c r="J1852" s="6" t="s">
        <v>79</v>
      </c>
      <c r="K1852" s="2">
        <v>3</v>
      </c>
      <c r="L1852" s="2">
        <v>1</v>
      </c>
      <c r="M1852" s="3" t="s">
        <v>314</v>
      </c>
      <c r="N1852" s="2">
        <v>157.958</v>
      </c>
      <c r="O1852">
        <v>0.2</v>
      </c>
      <c r="P1852">
        <v>1.9E-2</v>
      </c>
    </row>
    <row r="1853" spans="1:16" x14ac:dyDescent="0.35">
      <c r="A1853" s="2">
        <v>1.1552</v>
      </c>
      <c r="B1853" s="2">
        <v>2</v>
      </c>
      <c r="C1853" s="2">
        <v>4</v>
      </c>
      <c r="D1853" s="2">
        <v>4</v>
      </c>
      <c r="E1853" s="2">
        <v>0</v>
      </c>
      <c r="F1853" s="2">
        <v>4</v>
      </c>
      <c r="G1853" s="2">
        <v>32</v>
      </c>
      <c r="H1853" s="2" t="s">
        <v>119</v>
      </c>
      <c r="I1853" s="2">
        <v>1</v>
      </c>
      <c r="J1853" s="6" t="s">
        <v>79</v>
      </c>
      <c r="K1853" s="2">
        <v>4</v>
      </c>
      <c r="L1853" s="2">
        <v>1</v>
      </c>
      <c r="M1853" s="3" t="s">
        <v>274</v>
      </c>
      <c r="N1853" s="2">
        <v>39.973999999999997</v>
      </c>
      <c r="O1853">
        <v>0.13</v>
      </c>
      <c r="P1853">
        <v>5.4000000000000003E-3</v>
      </c>
    </row>
    <row r="1854" spans="1:16" x14ac:dyDescent="0.35">
      <c r="A1854" s="2">
        <v>1.1552</v>
      </c>
      <c r="B1854" s="2">
        <v>2</v>
      </c>
      <c r="C1854" s="2">
        <v>4</v>
      </c>
      <c r="D1854" s="2">
        <v>4</v>
      </c>
      <c r="E1854" s="2">
        <v>0</v>
      </c>
      <c r="F1854" s="2">
        <v>4</v>
      </c>
      <c r="G1854" s="2">
        <v>32</v>
      </c>
      <c r="H1854" s="2" t="s">
        <v>119</v>
      </c>
      <c r="I1854" s="2">
        <v>1</v>
      </c>
      <c r="J1854" s="6" t="s">
        <v>79</v>
      </c>
      <c r="K1854" s="2">
        <v>5</v>
      </c>
      <c r="L1854" s="2">
        <v>1</v>
      </c>
      <c r="M1854" s="3" t="s">
        <v>274</v>
      </c>
      <c r="N1854" s="2">
        <v>28.300999999999998</v>
      </c>
      <c r="O1854">
        <v>0.13</v>
      </c>
      <c r="P1854">
        <v>5.4000000000000003E-3</v>
      </c>
    </row>
    <row r="1855" spans="1:16" x14ac:dyDescent="0.35">
      <c r="A1855" s="2">
        <v>1.1552</v>
      </c>
      <c r="B1855" s="2">
        <v>2</v>
      </c>
      <c r="C1855" s="2">
        <v>4</v>
      </c>
      <c r="D1855" s="2">
        <v>4</v>
      </c>
      <c r="E1855" s="2">
        <v>0</v>
      </c>
      <c r="F1855" s="2">
        <v>4</v>
      </c>
      <c r="G1855" s="2">
        <v>32</v>
      </c>
      <c r="H1855" s="2" t="s">
        <v>119</v>
      </c>
      <c r="I1855" s="2">
        <v>1</v>
      </c>
      <c r="J1855" s="6" t="s">
        <v>79</v>
      </c>
      <c r="K1855" s="2">
        <v>6</v>
      </c>
      <c r="L1855" s="2">
        <v>1</v>
      </c>
      <c r="M1855" s="3" t="s">
        <v>274</v>
      </c>
      <c r="N1855" s="2">
        <v>28.300999999999998</v>
      </c>
      <c r="O1855">
        <v>0.13</v>
      </c>
      <c r="P1855">
        <v>5.4000000000000003E-3</v>
      </c>
    </row>
    <row r="1856" spans="1:16" x14ac:dyDescent="0.35">
      <c r="A1856" s="2">
        <v>1.1552</v>
      </c>
      <c r="B1856" s="2">
        <v>2</v>
      </c>
      <c r="C1856" s="2">
        <v>4</v>
      </c>
      <c r="D1856" s="2">
        <v>4</v>
      </c>
      <c r="E1856" s="2">
        <v>0</v>
      </c>
      <c r="F1856" s="2">
        <v>4</v>
      </c>
      <c r="G1856" s="2">
        <v>32</v>
      </c>
      <c r="H1856" s="3" t="s">
        <v>120</v>
      </c>
      <c r="I1856" s="3">
        <v>2</v>
      </c>
      <c r="J1856" s="7" t="s">
        <v>259</v>
      </c>
      <c r="K1856" s="3">
        <v>1</v>
      </c>
      <c r="L1856" s="3">
        <v>0</v>
      </c>
      <c r="M1856" s="3" t="s">
        <v>287</v>
      </c>
      <c r="N1856" s="3">
        <v>210.351</v>
      </c>
      <c r="O1856">
        <v>0.09</v>
      </c>
      <c r="P1856">
        <v>3.8E-3</v>
      </c>
    </row>
    <row r="1857" spans="1:16" x14ac:dyDescent="0.35">
      <c r="A1857" s="2">
        <v>1.1552</v>
      </c>
      <c r="B1857" s="2">
        <v>2</v>
      </c>
      <c r="C1857" s="2">
        <v>4</v>
      </c>
      <c r="D1857" s="2">
        <v>4</v>
      </c>
      <c r="E1857" s="2">
        <v>0</v>
      </c>
      <c r="F1857" s="2">
        <v>4</v>
      </c>
      <c r="G1857" s="2">
        <v>32</v>
      </c>
      <c r="H1857" s="3" t="s">
        <v>120</v>
      </c>
      <c r="I1857" s="3">
        <v>2</v>
      </c>
      <c r="J1857" s="7" t="s">
        <v>259</v>
      </c>
      <c r="K1857" s="3">
        <v>2</v>
      </c>
      <c r="L1857" s="3">
        <v>1</v>
      </c>
      <c r="M1857" s="3" t="s">
        <v>328</v>
      </c>
      <c r="N1857" s="3">
        <v>30.824999999999999</v>
      </c>
      <c r="O1857">
        <v>0.05</v>
      </c>
      <c r="P1857">
        <v>7.0000000000000001E-3</v>
      </c>
    </row>
    <row r="1858" spans="1:16" x14ac:dyDescent="0.35">
      <c r="A1858" s="2">
        <v>1.1552</v>
      </c>
      <c r="B1858" s="2">
        <v>2</v>
      </c>
      <c r="C1858" s="2">
        <v>4</v>
      </c>
      <c r="D1858" s="2">
        <v>4</v>
      </c>
      <c r="E1858" s="2">
        <v>0</v>
      </c>
      <c r="F1858" s="2">
        <v>4</v>
      </c>
      <c r="G1858" s="2">
        <v>32</v>
      </c>
      <c r="H1858" s="3" t="s">
        <v>120</v>
      </c>
      <c r="I1858" s="3">
        <v>2</v>
      </c>
      <c r="J1858" s="7" t="s">
        <v>259</v>
      </c>
      <c r="K1858" s="3">
        <v>3</v>
      </c>
      <c r="L1858" s="3">
        <v>1</v>
      </c>
      <c r="M1858" s="3" t="s">
        <v>328</v>
      </c>
      <c r="N1858" s="3">
        <v>30.824999999999999</v>
      </c>
      <c r="O1858">
        <v>0.05</v>
      </c>
      <c r="P1858">
        <v>7.0000000000000001E-3</v>
      </c>
    </row>
    <row r="1859" spans="1:16" x14ac:dyDescent="0.35">
      <c r="A1859" s="2">
        <v>1.1552</v>
      </c>
      <c r="B1859" s="2">
        <v>2</v>
      </c>
      <c r="C1859" s="2">
        <v>4</v>
      </c>
      <c r="D1859" s="2">
        <v>4</v>
      </c>
      <c r="E1859" s="2">
        <v>0</v>
      </c>
      <c r="F1859" s="2">
        <v>4</v>
      </c>
      <c r="G1859" s="2">
        <v>32</v>
      </c>
      <c r="H1859" s="3" t="s">
        <v>120</v>
      </c>
      <c r="I1859" s="3">
        <v>2</v>
      </c>
      <c r="J1859" s="7" t="s">
        <v>259</v>
      </c>
      <c r="K1859" s="3">
        <v>4</v>
      </c>
      <c r="L1859" s="3">
        <v>1</v>
      </c>
      <c r="M1859" s="3" t="s">
        <v>357</v>
      </c>
      <c r="N1859" s="3">
        <v>31.643999999999998</v>
      </c>
      <c r="O1859">
        <v>0.11</v>
      </c>
      <c r="P1859">
        <v>6.0000000000000001E-3</v>
      </c>
    </row>
    <row r="1860" spans="1:16" x14ac:dyDescent="0.35">
      <c r="A1860" s="2">
        <v>1.1552</v>
      </c>
      <c r="B1860" s="2">
        <v>2</v>
      </c>
      <c r="C1860" s="2">
        <v>4</v>
      </c>
      <c r="D1860" s="2">
        <v>4</v>
      </c>
      <c r="E1860" s="2">
        <v>0</v>
      </c>
      <c r="F1860" s="2">
        <v>4</v>
      </c>
      <c r="G1860" s="2">
        <v>32</v>
      </c>
      <c r="H1860" s="3" t="s">
        <v>120</v>
      </c>
      <c r="I1860" s="3">
        <v>2</v>
      </c>
      <c r="J1860" s="7" t="s">
        <v>259</v>
      </c>
      <c r="K1860" s="3">
        <v>5</v>
      </c>
      <c r="L1860" s="3">
        <v>1</v>
      </c>
      <c r="M1860" s="3" t="s">
        <v>357</v>
      </c>
      <c r="N1860" s="3">
        <v>31.643999999999998</v>
      </c>
      <c r="O1860">
        <v>0.11</v>
      </c>
      <c r="P1860">
        <v>6.0000000000000001E-3</v>
      </c>
    </row>
    <row r="1861" spans="1:16" x14ac:dyDescent="0.35">
      <c r="A1861" s="2">
        <v>1.1552</v>
      </c>
      <c r="B1861" s="2">
        <v>2</v>
      </c>
      <c r="C1861" s="2">
        <v>4</v>
      </c>
      <c r="D1861" s="2">
        <v>4</v>
      </c>
      <c r="E1861" s="2">
        <v>0</v>
      </c>
      <c r="F1861" s="2">
        <v>4</v>
      </c>
      <c r="G1861" s="2">
        <v>32</v>
      </c>
      <c r="H1861" s="3" t="s">
        <v>120</v>
      </c>
      <c r="I1861" s="3">
        <v>2</v>
      </c>
      <c r="J1861" s="7" t="s">
        <v>259</v>
      </c>
      <c r="K1861" s="3">
        <v>6</v>
      </c>
      <c r="L1861" s="3">
        <v>0</v>
      </c>
      <c r="M1861" s="3" t="s">
        <v>294</v>
      </c>
      <c r="N1861" s="3">
        <v>450.15199999999999</v>
      </c>
      <c r="O1861">
        <v>7.0000000000000007E-2</v>
      </c>
      <c r="P1861">
        <v>8.9999999999999993E-3</v>
      </c>
    </row>
    <row r="1862" spans="1:16" x14ac:dyDescent="0.35">
      <c r="A1862" s="2">
        <v>1.1552</v>
      </c>
      <c r="B1862" s="2">
        <v>2</v>
      </c>
      <c r="C1862" s="2">
        <v>4</v>
      </c>
      <c r="D1862" s="2">
        <v>4</v>
      </c>
      <c r="E1862" s="2">
        <v>0</v>
      </c>
      <c r="F1862" s="2">
        <v>4</v>
      </c>
      <c r="G1862" s="2">
        <v>32</v>
      </c>
      <c r="H1862" s="2" t="s">
        <v>121</v>
      </c>
      <c r="I1862" s="2">
        <v>3</v>
      </c>
      <c r="J1862" s="6" t="s">
        <v>80</v>
      </c>
      <c r="K1862" s="2">
        <v>1</v>
      </c>
      <c r="L1862" s="2">
        <v>0</v>
      </c>
      <c r="M1862" s="3" t="s">
        <v>307</v>
      </c>
      <c r="N1862" s="2">
        <v>1047.5039999999999</v>
      </c>
      <c r="O1862">
        <v>0.13</v>
      </c>
      <c r="P1862">
        <v>2.0999999999999999E-3</v>
      </c>
    </row>
    <row r="1863" spans="1:16" x14ac:dyDescent="0.35">
      <c r="A1863" s="2">
        <v>1.1552</v>
      </c>
      <c r="B1863" s="2">
        <v>2</v>
      </c>
      <c r="C1863" s="2">
        <v>4</v>
      </c>
      <c r="D1863" s="2">
        <v>4</v>
      </c>
      <c r="E1863" s="2">
        <v>0</v>
      </c>
      <c r="F1863" s="2">
        <v>4</v>
      </c>
      <c r="G1863" s="2">
        <v>32</v>
      </c>
      <c r="H1863" s="2" t="s">
        <v>121</v>
      </c>
      <c r="I1863" s="2">
        <v>3</v>
      </c>
      <c r="J1863" s="6" t="s">
        <v>80</v>
      </c>
      <c r="K1863" s="2">
        <v>2</v>
      </c>
      <c r="L1863" s="2">
        <v>1</v>
      </c>
      <c r="M1863" s="3" t="s">
        <v>271</v>
      </c>
      <c r="N1863" s="2">
        <v>20.669</v>
      </c>
      <c r="O1863">
        <v>0.03</v>
      </c>
      <c r="P1863">
        <v>3.0000000000000001E-3</v>
      </c>
    </row>
    <row r="1864" spans="1:16" x14ac:dyDescent="0.35">
      <c r="A1864" s="2">
        <v>1.1552</v>
      </c>
      <c r="B1864" s="2">
        <v>2</v>
      </c>
      <c r="C1864" s="2">
        <v>4</v>
      </c>
      <c r="D1864" s="2">
        <v>4</v>
      </c>
      <c r="E1864" s="2">
        <v>0</v>
      </c>
      <c r="F1864" s="2">
        <v>4</v>
      </c>
      <c r="G1864" s="2">
        <v>32</v>
      </c>
      <c r="H1864" s="2" t="s">
        <v>121</v>
      </c>
      <c r="I1864" s="2">
        <v>3</v>
      </c>
      <c r="J1864" s="6" t="s">
        <v>80</v>
      </c>
      <c r="K1864" s="2">
        <v>3</v>
      </c>
      <c r="L1864" s="2">
        <v>1</v>
      </c>
      <c r="M1864" s="3" t="s">
        <v>271</v>
      </c>
      <c r="N1864" s="2">
        <v>21.257000000000001</v>
      </c>
      <c r="O1864">
        <v>0.03</v>
      </c>
      <c r="P1864">
        <v>3.0000000000000001E-3</v>
      </c>
    </row>
    <row r="1865" spans="1:16" x14ac:dyDescent="0.35">
      <c r="A1865" s="2">
        <v>1.1552</v>
      </c>
      <c r="B1865" s="2">
        <v>2</v>
      </c>
      <c r="C1865" s="2">
        <v>4</v>
      </c>
      <c r="D1865" s="2">
        <v>4</v>
      </c>
      <c r="E1865" s="2">
        <v>0</v>
      </c>
      <c r="F1865" s="2">
        <v>4</v>
      </c>
      <c r="G1865" s="2">
        <v>32</v>
      </c>
      <c r="H1865" s="2" t="s">
        <v>121</v>
      </c>
      <c r="I1865" s="2">
        <v>3</v>
      </c>
      <c r="J1865" s="6" t="s">
        <v>80</v>
      </c>
      <c r="K1865" s="2">
        <v>4</v>
      </c>
      <c r="L1865" s="2">
        <v>1</v>
      </c>
      <c r="M1865" s="3" t="s">
        <v>271</v>
      </c>
      <c r="N1865" s="2">
        <v>14.526</v>
      </c>
      <c r="O1865">
        <v>0.03</v>
      </c>
      <c r="P1865">
        <v>3.0000000000000001E-3</v>
      </c>
    </row>
    <row r="1866" spans="1:16" x14ac:dyDescent="0.35">
      <c r="A1866" s="2">
        <v>1.1552</v>
      </c>
      <c r="B1866" s="2">
        <v>2</v>
      </c>
      <c r="C1866" s="2">
        <v>4</v>
      </c>
      <c r="D1866" s="2">
        <v>4</v>
      </c>
      <c r="E1866" s="2">
        <v>0</v>
      </c>
      <c r="F1866" s="2">
        <v>4</v>
      </c>
      <c r="G1866" s="2">
        <v>32</v>
      </c>
      <c r="H1866" s="2" t="s">
        <v>121</v>
      </c>
      <c r="I1866" s="2">
        <v>3</v>
      </c>
      <c r="J1866" s="6" t="s">
        <v>80</v>
      </c>
      <c r="K1866" s="2">
        <v>5</v>
      </c>
      <c r="L1866" s="2">
        <v>1</v>
      </c>
      <c r="M1866" s="3" t="s">
        <v>271</v>
      </c>
      <c r="N1866" s="2">
        <v>12.448</v>
      </c>
      <c r="O1866">
        <v>0.03</v>
      </c>
      <c r="P1866">
        <v>3.0000000000000001E-3</v>
      </c>
    </row>
    <row r="1867" spans="1:16" x14ac:dyDescent="0.35">
      <c r="A1867" s="2">
        <v>1.1552</v>
      </c>
      <c r="B1867" s="2">
        <v>2</v>
      </c>
      <c r="C1867" s="2">
        <v>4</v>
      </c>
      <c r="D1867" s="2">
        <v>4</v>
      </c>
      <c r="E1867" s="2">
        <v>0</v>
      </c>
      <c r="F1867" s="2">
        <v>4</v>
      </c>
      <c r="G1867" s="2">
        <v>32</v>
      </c>
      <c r="H1867" s="2" t="s">
        <v>121</v>
      </c>
      <c r="I1867" s="2">
        <v>3</v>
      </c>
      <c r="J1867" s="6" t="s">
        <v>80</v>
      </c>
      <c r="K1867" s="2">
        <v>6</v>
      </c>
      <c r="L1867" s="2">
        <v>1</v>
      </c>
      <c r="M1867" s="3" t="s">
        <v>271</v>
      </c>
      <c r="N1867" s="2">
        <v>12.448</v>
      </c>
      <c r="O1867">
        <v>0.03</v>
      </c>
      <c r="P1867">
        <v>3.0000000000000001E-3</v>
      </c>
    </row>
    <row r="1868" spans="1:16" x14ac:dyDescent="0.35">
      <c r="A1868" s="2">
        <v>1.1552</v>
      </c>
      <c r="B1868" s="2">
        <v>2</v>
      </c>
      <c r="C1868" s="2">
        <v>4</v>
      </c>
      <c r="D1868" s="2">
        <v>4</v>
      </c>
      <c r="E1868" s="2">
        <v>0</v>
      </c>
      <c r="F1868" s="2">
        <v>4</v>
      </c>
      <c r="G1868" s="2">
        <v>32</v>
      </c>
      <c r="H1868" s="3" t="s">
        <v>122</v>
      </c>
      <c r="I1868" s="3">
        <v>4</v>
      </c>
      <c r="J1868" s="7" t="s">
        <v>260</v>
      </c>
      <c r="K1868" s="3">
        <v>1</v>
      </c>
      <c r="L1868" s="3">
        <v>1</v>
      </c>
      <c r="M1868" s="3" t="s">
        <v>292</v>
      </c>
      <c r="N1868" s="3">
        <v>144.46299999999999</v>
      </c>
      <c r="O1868">
        <v>0.12</v>
      </c>
      <c r="P1868">
        <v>3.3999999999999998E-3</v>
      </c>
    </row>
    <row r="1869" spans="1:16" x14ac:dyDescent="0.35">
      <c r="A1869" s="2">
        <v>1.1552</v>
      </c>
      <c r="B1869" s="2">
        <v>2</v>
      </c>
      <c r="C1869" s="2">
        <v>4</v>
      </c>
      <c r="D1869" s="2">
        <v>4</v>
      </c>
      <c r="E1869" s="2">
        <v>0</v>
      </c>
      <c r="F1869" s="2">
        <v>4</v>
      </c>
      <c r="G1869" s="2">
        <v>32</v>
      </c>
      <c r="H1869" s="3" t="s">
        <v>122</v>
      </c>
      <c r="I1869" s="3">
        <v>4</v>
      </c>
      <c r="J1869" s="7" t="s">
        <v>260</v>
      </c>
      <c r="K1869" s="3">
        <v>2</v>
      </c>
      <c r="L1869" s="3">
        <v>1</v>
      </c>
      <c r="M1869" s="3" t="s">
        <v>320</v>
      </c>
      <c r="N1869" s="3">
        <v>144.46299999999999</v>
      </c>
      <c r="O1869">
        <v>9.2999999999999999E-2</v>
      </c>
      <c r="P1869">
        <v>1.9E-3</v>
      </c>
    </row>
    <row r="1870" spans="1:16" x14ac:dyDescent="0.35">
      <c r="A1870" s="2">
        <v>1.1552</v>
      </c>
      <c r="B1870" s="2">
        <v>2</v>
      </c>
      <c r="C1870" s="2">
        <v>4</v>
      </c>
      <c r="D1870" s="2">
        <v>4</v>
      </c>
      <c r="E1870" s="2">
        <v>0</v>
      </c>
      <c r="F1870" s="2">
        <v>4</v>
      </c>
      <c r="G1870" s="2">
        <v>32</v>
      </c>
      <c r="H1870" s="3" t="s">
        <v>122</v>
      </c>
      <c r="I1870" s="3">
        <v>4</v>
      </c>
      <c r="J1870" s="7" t="s">
        <v>260</v>
      </c>
      <c r="K1870" s="3">
        <v>3</v>
      </c>
      <c r="L1870" s="3">
        <v>1</v>
      </c>
      <c r="M1870" s="3" t="s">
        <v>332</v>
      </c>
      <c r="N1870" s="3">
        <v>106.741</v>
      </c>
      <c r="O1870">
        <v>0.36</v>
      </c>
      <c r="P1870">
        <v>0.03</v>
      </c>
    </row>
    <row r="1871" spans="1:16" x14ac:dyDescent="0.35">
      <c r="A1871" s="2">
        <v>1.1552</v>
      </c>
      <c r="B1871" s="2">
        <v>2</v>
      </c>
      <c r="C1871" s="2">
        <v>4</v>
      </c>
      <c r="D1871" s="2">
        <v>4</v>
      </c>
      <c r="E1871" s="2">
        <v>0</v>
      </c>
      <c r="F1871" s="2">
        <v>4</v>
      </c>
      <c r="G1871" s="2">
        <v>32</v>
      </c>
      <c r="H1871" s="3" t="s">
        <v>122</v>
      </c>
      <c r="I1871" s="3">
        <v>4</v>
      </c>
      <c r="J1871" s="7" t="s">
        <v>260</v>
      </c>
      <c r="K1871" s="3">
        <v>4</v>
      </c>
      <c r="L1871" s="3">
        <v>1</v>
      </c>
      <c r="M1871" s="3" t="s">
        <v>334</v>
      </c>
      <c r="N1871" s="3">
        <v>34.006</v>
      </c>
      <c r="O1871">
        <v>0.06</v>
      </c>
      <c r="P1871">
        <v>2.4E-2</v>
      </c>
    </row>
    <row r="1872" spans="1:16" x14ac:dyDescent="0.35">
      <c r="A1872" s="2">
        <v>1.1552</v>
      </c>
      <c r="B1872" s="2">
        <v>2</v>
      </c>
      <c r="C1872" s="2">
        <v>4</v>
      </c>
      <c r="D1872" s="2">
        <v>4</v>
      </c>
      <c r="E1872" s="2">
        <v>0</v>
      </c>
      <c r="F1872" s="2">
        <v>4</v>
      </c>
      <c r="G1872" s="2">
        <v>32</v>
      </c>
      <c r="H1872" s="3" t="s">
        <v>122</v>
      </c>
      <c r="I1872" s="3">
        <v>4</v>
      </c>
      <c r="J1872" s="7" t="s">
        <v>260</v>
      </c>
      <c r="K1872" s="3">
        <v>5</v>
      </c>
      <c r="L1872" s="3">
        <v>1</v>
      </c>
      <c r="M1872" s="3" t="s">
        <v>331</v>
      </c>
      <c r="N1872" s="3">
        <v>29.132000000000001</v>
      </c>
      <c r="O1872">
        <v>0.01</v>
      </c>
      <c r="P1872">
        <v>1.2999999999999999E-2</v>
      </c>
    </row>
    <row r="1873" spans="1:16" x14ac:dyDescent="0.35">
      <c r="A1873" s="2">
        <v>1.1552</v>
      </c>
      <c r="B1873" s="2">
        <v>2</v>
      </c>
      <c r="C1873" s="2">
        <v>4</v>
      </c>
      <c r="D1873" s="2">
        <v>4</v>
      </c>
      <c r="E1873" s="2">
        <v>0</v>
      </c>
      <c r="F1873" s="2">
        <v>4</v>
      </c>
      <c r="G1873" s="2">
        <v>32</v>
      </c>
      <c r="H1873" s="3" t="s">
        <v>122</v>
      </c>
      <c r="I1873" s="3">
        <v>4</v>
      </c>
      <c r="J1873" s="7" t="s">
        <v>260</v>
      </c>
      <c r="K1873" s="3">
        <v>6</v>
      </c>
      <c r="L1873" s="3">
        <v>1</v>
      </c>
      <c r="M1873" s="3" t="s">
        <v>331</v>
      </c>
      <c r="N1873" s="3">
        <v>29.132000000000001</v>
      </c>
      <c r="O1873">
        <v>0.01</v>
      </c>
      <c r="P1873">
        <v>1.2999999999999999E-2</v>
      </c>
    </row>
    <row r="1874" spans="1:16" x14ac:dyDescent="0.35">
      <c r="A1874" s="2">
        <v>1.1552</v>
      </c>
      <c r="B1874" s="2">
        <v>2</v>
      </c>
      <c r="C1874" s="2">
        <v>4</v>
      </c>
      <c r="D1874" s="2">
        <v>4</v>
      </c>
      <c r="E1874" s="2">
        <v>0</v>
      </c>
      <c r="F1874" s="2">
        <v>4</v>
      </c>
      <c r="G1874" s="2">
        <v>32</v>
      </c>
      <c r="H1874" s="2" t="s">
        <v>123</v>
      </c>
      <c r="I1874" s="2">
        <v>5</v>
      </c>
      <c r="J1874" s="6" t="s">
        <v>81</v>
      </c>
      <c r="K1874" s="2">
        <v>1</v>
      </c>
      <c r="L1874" s="2">
        <v>0</v>
      </c>
      <c r="M1874" s="3" t="s">
        <v>283</v>
      </c>
      <c r="N1874" s="2">
        <v>394.685</v>
      </c>
      <c r="O1874">
        <v>0.09</v>
      </c>
      <c r="P1874">
        <v>4.0000000000000001E-3</v>
      </c>
    </row>
    <row r="1875" spans="1:16" x14ac:dyDescent="0.35">
      <c r="A1875" s="2">
        <v>1.1552</v>
      </c>
      <c r="B1875" s="2">
        <v>2</v>
      </c>
      <c r="C1875" s="2">
        <v>4</v>
      </c>
      <c r="D1875" s="2">
        <v>4</v>
      </c>
      <c r="E1875" s="2">
        <v>0</v>
      </c>
      <c r="F1875" s="2">
        <v>4</v>
      </c>
      <c r="G1875" s="2">
        <v>32</v>
      </c>
      <c r="H1875" s="2" t="s">
        <v>123</v>
      </c>
      <c r="I1875" s="2">
        <v>5</v>
      </c>
      <c r="J1875" s="6" t="s">
        <v>81</v>
      </c>
      <c r="K1875" s="2">
        <v>2</v>
      </c>
      <c r="L1875" s="2">
        <v>0</v>
      </c>
      <c r="M1875" s="3" t="s">
        <v>285</v>
      </c>
      <c r="N1875" s="2">
        <v>394.685</v>
      </c>
      <c r="O1875">
        <v>0.88200000000000001</v>
      </c>
      <c r="P1875">
        <v>8.9999999999999993E-3</v>
      </c>
    </row>
    <row r="1876" spans="1:16" x14ac:dyDescent="0.35">
      <c r="A1876" s="2">
        <v>1.1552</v>
      </c>
      <c r="B1876" s="2">
        <v>2</v>
      </c>
      <c r="C1876" s="2">
        <v>4</v>
      </c>
      <c r="D1876" s="2">
        <v>4</v>
      </c>
      <c r="E1876" s="2">
        <v>0</v>
      </c>
      <c r="F1876" s="2">
        <v>4</v>
      </c>
      <c r="G1876" s="2">
        <v>32</v>
      </c>
      <c r="H1876" s="2" t="s">
        <v>123</v>
      </c>
      <c r="I1876" s="2">
        <v>5</v>
      </c>
      <c r="J1876" s="6" t="s">
        <v>81</v>
      </c>
      <c r="K1876" s="2">
        <v>3</v>
      </c>
      <c r="L1876" s="2">
        <v>1</v>
      </c>
      <c r="M1876" s="3" t="s">
        <v>329</v>
      </c>
      <c r="N1876" s="2">
        <v>40.337000000000003</v>
      </c>
      <c r="O1876">
        <v>0.12</v>
      </c>
      <c r="P1876">
        <v>8.9999999999999993E-3</v>
      </c>
    </row>
    <row r="1877" spans="1:16" x14ac:dyDescent="0.35">
      <c r="A1877" s="2">
        <v>1.1552</v>
      </c>
      <c r="B1877" s="2">
        <v>2</v>
      </c>
      <c r="C1877" s="2">
        <v>4</v>
      </c>
      <c r="D1877" s="2">
        <v>4</v>
      </c>
      <c r="E1877" s="2">
        <v>0</v>
      </c>
      <c r="F1877" s="2">
        <v>4</v>
      </c>
      <c r="G1877" s="2">
        <v>32</v>
      </c>
      <c r="H1877" s="2" t="s">
        <v>123</v>
      </c>
      <c r="I1877" s="2">
        <v>5</v>
      </c>
      <c r="J1877" s="6" t="s">
        <v>81</v>
      </c>
      <c r="K1877" s="2">
        <v>4</v>
      </c>
      <c r="L1877" s="2">
        <v>1</v>
      </c>
      <c r="M1877" s="3" t="s">
        <v>297</v>
      </c>
      <c r="N1877" s="2">
        <v>18.489999999999998</v>
      </c>
      <c r="O1877">
        <v>0.15</v>
      </c>
      <c r="P1877">
        <v>2.1000000000000001E-2</v>
      </c>
    </row>
    <row r="1878" spans="1:16" x14ac:dyDescent="0.35">
      <c r="A1878" s="2">
        <v>1.1552</v>
      </c>
      <c r="B1878" s="2">
        <v>2</v>
      </c>
      <c r="C1878" s="2">
        <v>4</v>
      </c>
      <c r="D1878" s="2">
        <v>4</v>
      </c>
      <c r="E1878" s="2">
        <v>0</v>
      </c>
      <c r="F1878" s="2">
        <v>4</v>
      </c>
      <c r="G1878" s="2">
        <v>32</v>
      </c>
      <c r="H1878" s="2" t="s">
        <v>123</v>
      </c>
      <c r="I1878" s="2">
        <v>5</v>
      </c>
      <c r="J1878" s="6" t="s">
        <v>81</v>
      </c>
      <c r="K1878" s="2">
        <v>5</v>
      </c>
      <c r="L1878" s="2">
        <v>1</v>
      </c>
      <c r="M1878" s="3" t="s">
        <v>297</v>
      </c>
      <c r="N1878" s="2">
        <v>18.489999999999998</v>
      </c>
      <c r="O1878">
        <v>0.15</v>
      </c>
      <c r="P1878">
        <v>2.1000000000000001E-2</v>
      </c>
    </row>
    <row r="1879" spans="1:16" x14ac:dyDescent="0.35">
      <c r="A1879" s="2">
        <v>1.1552</v>
      </c>
      <c r="B1879" s="2">
        <v>2</v>
      </c>
      <c r="C1879" s="2">
        <v>4</v>
      </c>
      <c r="D1879" s="2">
        <v>4</v>
      </c>
      <c r="E1879" s="2">
        <v>0</v>
      </c>
      <c r="F1879" s="2">
        <v>4</v>
      </c>
      <c r="G1879" s="2">
        <v>32</v>
      </c>
      <c r="H1879" s="2" t="s">
        <v>123</v>
      </c>
      <c r="I1879" s="2">
        <v>5</v>
      </c>
      <c r="J1879" s="6" t="s">
        <v>81</v>
      </c>
      <c r="K1879" s="2">
        <v>6</v>
      </c>
      <c r="L1879" s="2">
        <v>1</v>
      </c>
      <c r="M1879" s="3" t="s">
        <v>297</v>
      </c>
      <c r="N1879" s="2">
        <v>22.896999999999998</v>
      </c>
      <c r="O1879">
        <v>0.15</v>
      </c>
      <c r="P1879">
        <v>2.1000000000000001E-2</v>
      </c>
    </row>
    <row r="1880" spans="1:16" x14ac:dyDescent="0.35">
      <c r="A1880" s="2">
        <v>1.1552</v>
      </c>
      <c r="B1880" s="2">
        <v>2</v>
      </c>
      <c r="C1880" s="2">
        <v>4</v>
      </c>
      <c r="D1880" s="2">
        <v>4</v>
      </c>
      <c r="E1880" s="2">
        <v>0</v>
      </c>
      <c r="F1880" s="2">
        <v>4</v>
      </c>
      <c r="G1880" s="2">
        <v>32</v>
      </c>
      <c r="H1880" s="3" t="s">
        <v>124</v>
      </c>
      <c r="I1880" s="3">
        <v>6</v>
      </c>
      <c r="J1880" s="7" t="s">
        <v>261</v>
      </c>
      <c r="K1880" s="3">
        <v>1</v>
      </c>
      <c r="L1880" s="3">
        <v>1</v>
      </c>
      <c r="M1880" s="3" t="s">
        <v>284</v>
      </c>
      <c r="N1880" s="3">
        <v>184.161</v>
      </c>
      <c r="O1880">
        <v>0.11799999999999999</v>
      </c>
      <c r="P1880">
        <v>2E-3</v>
      </c>
    </row>
    <row r="1881" spans="1:16" x14ac:dyDescent="0.35">
      <c r="A1881" s="2">
        <v>1.1552</v>
      </c>
      <c r="B1881" s="2">
        <v>2</v>
      </c>
      <c r="C1881" s="2">
        <v>4</v>
      </c>
      <c r="D1881" s="2">
        <v>4</v>
      </c>
      <c r="E1881" s="2">
        <v>0</v>
      </c>
      <c r="F1881" s="2">
        <v>4</v>
      </c>
      <c r="G1881" s="2">
        <v>32</v>
      </c>
      <c r="H1881" s="3" t="s">
        <v>124</v>
      </c>
      <c r="I1881" s="3">
        <v>6</v>
      </c>
      <c r="J1881" s="7" t="s">
        <v>261</v>
      </c>
      <c r="K1881" s="3">
        <v>2</v>
      </c>
      <c r="L1881" s="3">
        <v>1</v>
      </c>
      <c r="M1881" s="3" t="s">
        <v>283</v>
      </c>
      <c r="N1881" s="3">
        <v>43.170999999999999</v>
      </c>
      <c r="O1881">
        <v>0.09</v>
      </c>
      <c r="P1881">
        <v>4.0000000000000001E-3</v>
      </c>
    </row>
    <row r="1882" spans="1:16" x14ac:dyDescent="0.35">
      <c r="A1882" s="2">
        <v>1.1552</v>
      </c>
      <c r="B1882" s="2">
        <v>2</v>
      </c>
      <c r="C1882" s="2">
        <v>4</v>
      </c>
      <c r="D1882" s="2">
        <v>4</v>
      </c>
      <c r="E1882" s="2">
        <v>0</v>
      </c>
      <c r="F1882" s="2">
        <v>4</v>
      </c>
      <c r="G1882" s="2">
        <v>32</v>
      </c>
      <c r="H1882" s="3" t="s">
        <v>124</v>
      </c>
      <c r="I1882" s="3">
        <v>6</v>
      </c>
      <c r="J1882" s="7" t="s">
        <v>261</v>
      </c>
      <c r="K1882" s="3">
        <v>3</v>
      </c>
      <c r="L1882" s="3">
        <v>1</v>
      </c>
      <c r="M1882" s="3" t="s">
        <v>287</v>
      </c>
      <c r="N1882" s="3">
        <v>35.259</v>
      </c>
      <c r="O1882">
        <v>0.09</v>
      </c>
      <c r="P1882">
        <v>3.8E-3</v>
      </c>
    </row>
    <row r="1883" spans="1:16" x14ac:dyDescent="0.35">
      <c r="A1883" s="2">
        <v>1.1552</v>
      </c>
      <c r="B1883" s="2">
        <v>2</v>
      </c>
      <c r="C1883" s="2">
        <v>4</v>
      </c>
      <c r="D1883" s="2">
        <v>4</v>
      </c>
      <c r="E1883" s="2">
        <v>0</v>
      </c>
      <c r="F1883" s="2">
        <v>4</v>
      </c>
      <c r="G1883" s="2">
        <v>32</v>
      </c>
      <c r="H1883" s="3" t="s">
        <v>124</v>
      </c>
      <c r="I1883" s="3">
        <v>6</v>
      </c>
      <c r="J1883" s="7" t="s">
        <v>261</v>
      </c>
      <c r="K1883" s="3">
        <v>4</v>
      </c>
      <c r="L1883" s="3">
        <v>1</v>
      </c>
      <c r="M1883" s="3" t="s">
        <v>327</v>
      </c>
      <c r="N1883" s="3">
        <v>28.463000000000001</v>
      </c>
      <c r="O1883">
        <v>0.11</v>
      </c>
      <c r="P1883">
        <v>9.4000000000000004E-3</v>
      </c>
    </row>
    <row r="1884" spans="1:16" x14ac:dyDescent="0.35">
      <c r="A1884" s="2">
        <v>1.1552</v>
      </c>
      <c r="B1884" s="2">
        <v>2</v>
      </c>
      <c r="C1884" s="2">
        <v>4</v>
      </c>
      <c r="D1884" s="2">
        <v>4</v>
      </c>
      <c r="E1884" s="2">
        <v>0</v>
      </c>
      <c r="F1884" s="2">
        <v>4</v>
      </c>
      <c r="G1884" s="2">
        <v>32</v>
      </c>
      <c r="H1884" s="3" t="s">
        <v>124</v>
      </c>
      <c r="I1884" s="3">
        <v>6</v>
      </c>
      <c r="J1884" s="7" t="s">
        <v>261</v>
      </c>
      <c r="K1884" s="3">
        <v>5</v>
      </c>
      <c r="L1884" s="3">
        <v>1</v>
      </c>
      <c r="M1884" s="3" t="s">
        <v>327</v>
      </c>
      <c r="N1884" s="3">
        <v>28.463000000000001</v>
      </c>
      <c r="O1884">
        <v>0.11</v>
      </c>
      <c r="P1884">
        <v>9.4000000000000004E-3</v>
      </c>
    </row>
    <row r="1885" spans="1:16" x14ac:dyDescent="0.35">
      <c r="A1885" s="2">
        <v>1.1552</v>
      </c>
      <c r="B1885" s="2">
        <v>2</v>
      </c>
      <c r="C1885" s="2">
        <v>4</v>
      </c>
      <c r="D1885" s="2">
        <v>4</v>
      </c>
      <c r="E1885" s="2">
        <v>0</v>
      </c>
      <c r="F1885" s="2">
        <v>4</v>
      </c>
      <c r="G1885" s="2">
        <v>32</v>
      </c>
      <c r="H1885" s="3" t="s">
        <v>124</v>
      </c>
      <c r="I1885" s="3">
        <v>6</v>
      </c>
      <c r="J1885" s="7" t="s">
        <v>261</v>
      </c>
      <c r="K1885" s="3">
        <v>6</v>
      </c>
      <c r="L1885" s="3">
        <v>0</v>
      </c>
      <c r="M1885" s="3" t="s">
        <v>337</v>
      </c>
      <c r="N1885" s="3">
        <v>532.86699999999996</v>
      </c>
      <c r="O1885">
        <v>0.12</v>
      </c>
      <c r="P1885">
        <v>8.0000000000000002E-3</v>
      </c>
    </row>
    <row r="1886" spans="1:16" x14ac:dyDescent="0.35">
      <c r="A1886" s="2">
        <v>1.1552</v>
      </c>
      <c r="B1886" s="2">
        <v>2</v>
      </c>
      <c r="C1886" s="2">
        <v>4</v>
      </c>
      <c r="D1886" s="2">
        <v>4</v>
      </c>
      <c r="E1886" s="2">
        <v>0</v>
      </c>
      <c r="F1886" s="2">
        <v>4</v>
      </c>
      <c r="G1886" s="2">
        <v>32</v>
      </c>
      <c r="H1886" s="2" t="s">
        <v>125</v>
      </c>
      <c r="I1886" s="2">
        <v>7</v>
      </c>
      <c r="J1886" s="6" t="s">
        <v>262</v>
      </c>
      <c r="K1886" s="2">
        <v>1</v>
      </c>
      <c r="L1886" s="2">
        <v>0</v>
      </c>
      <c r="M1886" s="3" t="s">
        <v>284</v>
      </c>
      <c r="N1886" s="2">
        <v>1300.9649999999999</v>
      </c>
      <c r="O1886">
        <v>0.11799999999999999</v>
      </c>
      <c r="P1886">
        <v>2E-3</v>
      </c>
    </row>
    <row r="1887" spans="1:16" x14ac:dyDescent="0.35">
      <c r="A1887" s="2">
        <v>1.1552</v>
      </c>
      <c r="B1887" s="2">
        <v>2</v>
      </c>
      <c r="C1887" s="2">
        <v>4</v>
      </c>
      <c r="D1887" s="2">
        <v>4</v>
      </c>
      <c r="E1887" s="2">
        <v>0</v>
      </c>
      <c r="F1887" s="2">
        <v>4</v>
      </c>
      <c r="G1887" s="2">
        <v>32</v>
      </c>
      <c r="H1887" s="2" t="s">
        <v>125</v>
      </c>
      <c r="I1887" s="2">
        <v>7</v>
      </c>
      <c r="J1887" s="6" t="s">
        <v>262</v>
      </c>
      <c r="K1887" s="2">
        <v>2</v>
      </c>
      <c r="L1887" s="2">
        <v>1</v>
      </c>
      <c r="M1887" s="3" t="s">
        <v>289</v>
      </c>
      <c r="N1887" s="2">
        <v>18.419</v>
      </c>
      <c r="O1887">
        <v>0.27</v>
      </c>
      <c r="P1887">
        <v>4.5999999999999999E-2</v>
      </c>
    </row>
    <row r="1888" spans="1:16" x14ac:dyDescent="0.35">
      <c r="A1888" s="2">
        <v>1.1552</v>
      </c>
      <c r="B1888" s="2">
        <v>2</v>
      </c>
      <c r="C1888" s="2">
        <v>4</v>
      </c>
      <c r="D1888" s="2">
        <v>4</v>
      </c>
      <c r="E1888" s="2">
        <v>0</v>
      </c>
      <c r="F1888" s="2">
        <v>4</v>
      </c>
      <c r="G1888" s="2">
        <v>32</v>
      </c>
      <c r="H1888" s="2" t="s">
        <v>125</v>
      </c>
      <c r="I1888" s="2">
        <v>7</v>
      </c>
      <c r="J1888" s="6" t="s">
        <v>262</v>
      </c>
      <c r="K1888" s="2">
        <v>3</v>
      </c>
      <c r="L1888" s="2">
        <v>1</v>
      </c>
      <c r="M1888" s="3" t="s">
        <v>289</v>
      </c>
      <c r="N1888" s="2">
        <v>18.419</v>
      </c>
      <c r="O1888">
        <v>0.27</v>
      </c>
      <c r="P1888">
        <v>4.5999999999999999E-2</v>
      </c>
    </row>
    <row r="1889" spans="1:16" x14ac:dyDescent="0.35">
      <c r="A1889" s="2">
        <v>1.1552</v>
      </c>
      <c r="B1889" s="2">
        <v>2</v>
      </c>
      <c r="C1889" s="2">
        <v>4</v>
      </c>
      <c r="D1889" s="2">
        <v>4</v>
      </c>
      <c r="E1889" s="2">
        <v>0</v>
      </c>
      <c r="F1889" s="2">
        <v>4</v>
      </c>
      <c r="G1889" s="2">
        <v>32</v>
      </c>
      <c r="H1889" s="2" t="s">
        <v>125</v>
      </c>
      <c r="I1889" s="2">
        <v>7</v>
      </c>
      <c r="J1889" s="6" t="s">
        <v>262</v>
      </c>
      <c r="K1889" s="2">
        <v>4</v>
      </c>
      <c r="L1889" s="2">
        <v>1</v>
      </c>
      <c r="M1889" s="3" t="s">
        <v>315</v>
      </c>
      <c r="N1889" s="2">
        <v>30.46</v>
      </c>
      <c r="O1889">
        <v>0.62</v>
      </c>
      <c r="P1889">
        <v>3.3000000000000002E-2</v>
      </c>
    </row>
    <row r="1890" spans="1:16" x14ac:dyDescent="0.35">
      <c r="A1890" s="2">
        <v>1.1552</v>
      </c>
      <c r="B1890" s="2">
        <v>2</v>
      </c>
      <c r="C1890" s="2">
        <v>4</v>
      </c>
      <c r="D1890" s="2">
        <v>4</v>
      </c>
      <c r="E1890" s="2">
        <v>0</v>
      </c>
      <c r="F1890" s="2">
        <v>4</v>
      </c>
      <c r="G1890" s="2">
        <v>32</v>
      </c>
      <c r="H1890" s="2" t="s">
        <v>125</v>
      </c>
      <c r="I1890" s="2">
        <v>7</v>
      </c>
      <c r="J1890" s="6" t="s">
        <v>262</v>
      </c>
      <c r="K1890" s="2">
        <v>5</v>
      </c>
      <c r="L1890" s="2">
        <v>1</v>
      </c>
      <c r="M1890" s="3" t="s">
        <v>315</v>
      </c>
      <c r="N1890" s="2">
        <v>34.322000000000003</v>
      </c>
      <c r="O1890">
        <v>0.62</v>
      </c>
      <c r="P1890">
        <v>3.3000000000000002E-2</v>
      </c>
    </row>
    <row r="1891" spans="1:16" x14ac:dyDescent="0.35">
      <c r="A1891" s="2">
        <v>1.1552</v>
      </c>
      <c r="B1891" s="2">
        <v>2</v>
      </c>
      <c r="C1891" s="2">
        <v>4</v>
      </c>
      <c r="D1891" s="2">
        <v>4</v>
      </c>
      <c r="E1891" s="2">
        <v>0</v>
      </c>
      <c r="F1891" s="2">
        <v>4</v>
      </c>
      <c r="G1891" s="2">
        <v>32</v>
      </c>
      <c r="H1891" s="2" t="s">
        <v>125</v>
      </c>
      <c r="I1891" s="2">
        <v>7</v>
      </c>
      <c r="J1891" s="6" t="s">
        <v>262</v>
      </c>
      <c r="K1891" s="2">
        <v>6</v>
      </c>
      <c r="L1891" s="2">
        <v>1</v>
      </c>
      <c r="M1891" s="3" t="s">
        <v>353</v>
      </c>
      <c r="N1891" s="2">
        <v>45.753999999999998</v>
      </c>
      <c r="O1891">
        <v>0.9</v>
      </c>
      <c r="P1891">
        <v>8.0000000000000002E-3</v>
      </c>
    </row>
    <row r="1892" spans="1:16" x14ac:dyDescent="0.35">
      <c r="A1892" s="2">
        <v>1.1552</v>
      </c>
      <c r="B1892" s="2">
        <v>2</v>
      </c>
      <c r="C1892" s="2">
        <v>4</v>
      </c>
      <c r="D1892" s="2">
        <v>4</v>
      </c>
      <c r="E1892" s="2">
        <v>0</v>
      </c>
      <c r="F1892" s="2">
        <v>4</v>
      </c>
      <c r="G1892" s="2">
        <v>32</v>
      </c>
      <c r="H1892" s="3" t="s">
        <v>126</v>
      </c>
      <c r="I1892" s="3">
        <v>8</v>
      </c>
      <c r="J1892" s="7" t="s">
        <v>263</v>
      </c>
      <c r="K1892" s="3">
        <v>1</v>
      </c>
      <c r="L1892" s="3">
        <v>0</v>
      </c>
      <c r="M1892" s="3" t="s">
        <v>284</v>
      </c>
      <c r="N1892" s="3">
        <v>972.79</v>
      </c>
      <c r="O1892">
        <v>0.11799999999999999</v>
      </c>
      <c r="P1892">
        <v>2E-3</v>
      </c>
    </row>
    <row r="1893" spans="1:16" x14ac:dyDescent="0.35">
      <c r="A1893" s="2">
        <v>1.1552</v>
      </c>
      <c r="B1893" s="2">
        <v>2</v>
      </c>
      <c r="C1893" s="2">
        <v>4</v>
      </c>
      <c r="D1893" s="2">
        <v>4</v>
      </c>
      <c r="E1893" s="2">
        <v>0</v>
      </c>
      <c r="F1893" s="2">
        <v>4</v>
      </c>
      <c r="G1893" s="2">
        <v>32</v>
      </c>
      <c r="H1893" s="3" t="s">
        <v>126</v>
      </c>
      <c r="I1893" s="3">
        <v>8</v>
      </c>
      <c r="J1893" s="7" t="s">
        <v>263</v>
      </c>
      <c r="K1893" s="3">
        <v>2</v>
      </c>
      <c r="L1893" s="3">
        <v>1</v>
      </c>
      <c r="M1893" s="3" t="s">
        <v>309</v>
      </c>
      <c r="N1893" s="3">
        <v>14.73</v>
      </c>
      <c r="O1893">
        <v>0.05</v>
      </c>
      <c r="P1893">
        <v>0.02</v>
      </c>
    </row>
    <row r="1894" spans="1:16" x14ac:dyDescent="0.35">
      <c r="A1894" s="2">
        <v>1.1552</v>
      </c>
      <c r="B1894" s="2">
        <v>2</v>
      </c>
      <c r="C1894" s="2">
        <v>4</v>
      </c>
      <c r="D1894" s="2">
        <v>4</v>
      </c>
      <c r="E1894" s="2">
        <v>0</v>
      </c>
      <c r="F1894" s="2">
        <v>4</v>
      </c>
      <c r="G1894" s="2">
        <v>32</v>
      </c>
      <c r="H1894" s="3" t="s">
        <v>126</v>
      </c>
      <c r="I1894" s="3">
        <v>8</v>
      </c>
      <c r="J1894" s="7" t="s">
        <v>263</v>
      </c>
      <c r="K1894" s="3">
        <v>3</v>
      </c>
      <c r="L1894" s="3">
        <v>1</v>
      </c>
      <c r="M1894" s="3" t="s">
        <v>309</v>
      </c>
      <c r="N1894" s="3">
        <v>14.73</v>
      </c>
      <c r="O1894">
        <v>0.05</v>
      </c>
      <c r="P1894">
        <v>0.02</v>
      </c>
    </row>
    <row r="1895" spans="1:16" x14ac:dyDescent="0.35">
      <c r="A1895" s="2">
        <v>1.1552</v>
      </c>
      <c r="B1895" s="2">
        <v>2</v>
      </c>
      <c r="C1895" s="2">
        <v>4</v>
      </c>
      <c r="D1895" s="2">
        <v>4</v>
      </c>
      <c r="E1895" s="2">
        <v>0</v>
      </c>
      <c r="F1895" s="2">
        <v>4</v>
      </c>
      <c r="G1895" s="2">
        <v>32</v>
      </c>
      <c r="H1895" s="3" t="s">
        <v>126</v>
      </c>
      <c r="I1895" s="3">
        <v>8</v>
      </c>
      <c r="J1895" s="7" t="s">
        <v>263</v>
      </c>
      <c r="K1895" s="3">
        <v>4</v>
      </c>
      <c r="L1895" s="3">
        <v>1</v>
      </c>
      <c r="M1895" s="3" t="s">
        <v>309</v>
      </c>
      <c r="N1895" s="3">
        <v>16.277000000000001</v>
      </c>
      <c r="O1895">
        <v>0.05</v>
      </c>
      <c r="P1895">
        <v>0.02</v>
      </c>
    </row>
    <row r="1896" spans="1:16" x14ac:dyDescent="0.35">
      <c r="A1896" s="2">
        <v>1.1552</v>
      </c>
      <c r="B1896" s="2">
        <v>2</v>
      </c>
      <c r="C1896" s="2">
        <v>4</v>
      </c>
      <c r="D1896" s="2">
        <v>4</v>
      </c>
      <c r="E1896" s="2">
        <v>0</v>
      </c>
      <c r="F1896" s="2">
        <v>4</v>
      </c>
      <c r="G1896" s="2">
        <v>32</v>
      </c>
      <c r="H1896" s="3" t="s">
        <v>126</v>
      </c>
      <c r="I1896" s="3">
        <v>8</v>
      </c>
      <c r="J1896" s="7" t="s">
        <v>263</v>
      </c>
      <c r="K1896" s="3">
        <v>5</v>
      </c>
      <c r="L1896" s="3">
        <v>1</v>
      </c>
      <c r="M1896" s="3" t="s">
        <v>308</v>
      </c>
      <c r="N1896" s="3">
        <v>16.277000000000001</v>
      </c>
      <c r="O1896">
        <v>0.02</v>
      </c>
      <c r="P1896">
        <v>1.9E-2</v>
      </c>
    </row>
    <row r="1897" spans="1:16" x14ac:dyDescent="0.35">
      <c r="A1897" s="2">
        <v>1.1552</v>
      </c>
      <c r="B1897" s="2">
        <v>2</v>
      </c>
      <c r="C1897" s="2">
        <v>4</v>
      </c>
      <c r="D1897" s="2">
        <v>4</v>
      </c>
      <c r="E1897" s="2">
        <v>0</v>
      </c>
      <c r="F1897" s="2">
        <v>4</v>
      </c>
      <c r="G1897" s="2">
        <v>32</v>
      </c>
      <c r="H1897" s="3" t="s">
        <v>126</v>
      </c>
      <c r="I1897" s="3">
        <v>8</v>
      </c>
      <c r="J1897" s="7" t="s">
        <v>263</v>
      </c>
      <c r="K1897" s="3">
        <v>6</v>
      </c>
      <c r="L1897" s="3">
        <v>0</v>
      </c>
      <c r="M1897" s="3" t="s">
        <v>331</v>
      </c>
      <c r="N1897" s="3">
        <v>379.33800000000002</v>
      </c>
      <c r="O1897">
        <v>0.01</v>
      </c>
      <c r="P1897">
        <v>1.2999999999999999E-2</v>
      </c>
    </row>
    <row r="1898" spans="1:16" x14ac:dyDescent="0.35">
      <c r="A1898" s="2">
        <v>1.1552</v>
      </c>
      <c r="B1898" s="2">
        <v>2</v>
      </c>
      <c r="C1898" s="2">
        <v>4</v>
      </c>
      <c r="D1898" s="2">
        <v>4</v>
      </c>
      <c r="E1898" s="2">
        <v>0</v>
      </c>
      <c r="F1898" s="2">
        <v>4</v>
      </c>
      <c r="G1898" s="2">
        <v>32</v>
      </c>
      <c r="H1898" s="2" t="s">
        <v>127</v>
      </c>
      <c r="I1898" s="2">
        <v>9</v>
      </c>
      <c r="J1898" s="6" t="s">
        <v>29</v>
      </c>
      <c r="K1898" s="2">
        <v>1</v>
      </c>
      <c r="L1898" s="2">
        <v>1</v>
      </c>
      <c r="M1898" s="3" t="s">
        <v>320</v>
      </c>
      <c r="N1898" s="2">
        <v>103.307</v>
      </c>
      <c r="O1898">
        <v>9.2999999999999999E-2</v>
      </c>
      <c r="P1898">
        <v>1.9E-3</v>
      </c>
    </row>
    <row r="1899" spans="1:16" x14ac:dyDescent="0.35">
      <c r="A1899" s="2">
        <v>1.1552</v>
      </c>
      <c r="B1899" s="2">
        <v>2</v>
      </c>
      <c r="C1899" s="2">
        <v>4</v>
      </c>
      <c r="D1899" s="2">
        <v>4</v>
      </c>
      <c r="E1899" s="2">
        <v>0</v>
      </c>
      <c r="F1899" s="2">
        <v>4</v>
      </c>
      <c r="G1899" s="2">
        <v>32</v>
      </c>
      <c r="H1899" s="2" t="s">
        <v>127</v>
      </c>
      <c r="I1899" s="2">
        <v>9</v>
      </c>
      <c r="J1899" s="6" t="s">
        <v>29</v>
      </c>
      <c r="K1899" s="2">
        <v>2</v>
      </c>
      <c r="L1899" s="2">
        <v>1</v>
      </c>
      <c r="M1899" s="3" t="s">
        <v>283</v>
      </c>
      <c r="N1899" s="2">
        <v>103.307</v>
      </c>
      <c r="O1899">
        <v>0.09</v>
      </c>
      <c r="P1899">
        <v>4.0000000000000001E-3</v>
      </c>
    </row>
    <row r="1900" spans="1:16" x14ac:dyDescent="0.35">
      <c r="A1900" s="2">
        <v>1.1552</v>
      </c>
      <c r="B1900" s="2">
        <v>2</v>
      </c>
      <c r="C1900" s="2">
        <v>4</v>
      </c>
      <c r="D1900" s="2">
        <v>4</v>
      </c>
      <c r="E1900" s="2">
        <v>0</v>
      </c>
      <c r="F1900" s="2">
        <v>4</v>
      </c>
      <c r="G1900" s="2">
        <v>32</v>
      </c>
      <c r="H1900" s="2" t="s">
        <v>127</v>
      </c>
      <c r="I1900" s="2">
        <v>9</v>
      </c>
      <c r="J1900" s="6" t="s">
        <v>29</v>
      </c>
      <c r="K1900" s="2">
        <v>3</v>
      </c>
      <c r="L1900" s="2">
        <v>1</v>
      </c>
      <c r="M1900" s="3" t="s">
        <v>344</v>
      </c>
      <c r="N1900" s="2">
        <v>24.443999999999999</v>
      </c>
      <c r="O1900">
        <v>0.04</v>
      </c>
      <c r="P1900">
        <v>8.9999999999999993E-3</v>
      </c>
    </row>
    <row r="1901" spans="1:16" x14ac:dyDescent="0.35">
      <c r="A1901" s="2">
        <v>1.1552</v>
      </c>
      <c r="B1901" s="2">
        <v>2</v>
      </c>
      <c r="C1901" s="2">
        <v>4</v>
      </c>
      <c r="D1901" s="2">
        <v>4</v>
      </c>
      <c r="E1901" s="2">
        <v>0</v>
      </c>
      <c r="F1901" s="2">
        <v>4</v>
      </c>
      <c r="G1901" s="2">
        <v>32</v>
      </c>
      <c r="H1901" s="2" t="s">
        <v>127</v>
      </c>
      <c r="I1901" s="2">
        <v>9</v>
      </c>
      <c r="J1901" s="6" t="s">
        <v>29</v>
      </c>
      <c r="K1901" s="2">
        <v>4</v>
      </c>
      <c r="L1901" s="2">
        <v>1</v>
      </c>
      <c r="M1901" s="3" t="s">
        <v>344</v>
      </c>
      <c r="N1901" s="2">
        <v>22.096</v>
      </c>
      <c r="O1901">
        <v>0.04</v>
      </c>
      <c r="P1901">
        <v>8.9999999999999993E-3</v>
      </c>
    </row>
    <row r="1902" spans="1:16" x14ac:dyDescent="0.35">
      <c r="A1902" s="2">
        <v>1.1552</v>
      </c>
      <c r="B1902" s="2">
        <v>2</v>
      </c>
      <c r="C1902" s="2">
        <v>4</v>
      </c>
      <c r="D1902" s="2">
        <v>4</v>
      </c>
      <c r="E1902" s="2">
        <v>0</v>
      </c>
      <c r="F1902" s="2">
        <v>4</v>
      </c>
      <c r="G1902" s="2">
        <v>32</v>
      </c>
      <c r="H1902" s="2" t="s">
        <v>127</v>
      </c>
      <c r="I1902" s="2">
        <v>9</v>
      </c>
      <c r="J1902" s="6" t="s">
        <v>29</v>
      </c>
      <c r="K1902" s="2">
        <v>5</v>
      </c>
      <c r="L1902" s="2">
        <v>1</v>
      </c>
      <c r="M1902" s="3" t="s">
        <v>271</v>
      </c>
      <c r="N1902" s="2">
        <v>20.748000000000001</v>
      </c>
      <c r="O1902">
        <v>0.03</v>
      </c>
      <c r="P1902">
        <v>3.0000000000000001E-3</v>
      </c>
    </row>
    <row r="1903" spans="1:16" x14ac:dyDescent="0.35">
      <c r="A1903" s="2">
        <v>1.1552</v>
      </c>
      <c r="B1903" s="2">
        <v>2</v>
      </c>
      <c r="C1903" s="2">
        <v>4</v>
      </c>
      <c r="D1903" s="2">
        <v>4</v>
      </c>
      <c r="E1903" s="2">
        <v>0</v>
      </c>
      <c r="F1903" s="2">
        <v>4</v>
      </c>
      <c r="G1903" s="2">
        <v>32</v>
      </c>
      <c r="H1903" s="2" t="s">
        <v>127</v>
      </c>
      <c r="I1903" s="2">
        <v>9</v>
      </c>
      <c r="J1903" s="6" t="s">
        <v>29</v>
      </c>
      <c r="K1903" s="2">
        <v>6</v>
      </c>
      <c r="L1903" s="2">
        <v>1</v>
      </c>
      <c r="M1903" s="3" t="s">
        <v>271</v>
      </c>
      <c r="N1903" s="2">
        <v>20.748000000000001</v>
      </c>
      <c r="O1903">
        <v>0.03</v>
      </c>
      <c r="P1903">
        <v>3.0000000000000001E-3</v>
      </c>
    </row>
    <row r="1904" spans="1:16" x14ac:dyDescent="0.35">
      <c r="A1904" s="2">
        <v>1.1552</v>
      </c>
      <c r="B1904" s="2">
        <v>2</v>
      </c>
      <c r="C1904" s="2">
        <v>4</v>
      </c>
      <c r="D1904" s="2">
        <v>4</v>
      </c>
      <c r="E1904" s="2">
        <v>0</v>
      </c>
      <c r="F1904" s="2">
        <v>5</v>
      </c>
      <c r="G1904" s="2">
        <v>32</v>
      </c>
      <c r="H1904" s="3" t="s">
        <v>128</v>
      </c>
      <c r="I1904" s="3">
        <v>10</v>
      </c>
      <c r="J1904" s="7" t="s">
        <v>264</v>
      </c>
      <c r="K1904" s="3">
        <v>1</v>
      </c>
      <c r="L1904" s="3">
        <v>0</v>
      </c>
      <c r="M1904" s="3" t="s">
        <v>331</v>
      </c>
      <c r="N1904" s="3">
        <v>666.99599999999998</v>
      </c>
      <c r="O1904">
        <v>0.01</v>
      </c>
      <c r="P1904">
        <v>1.2999999999999999E-2</v>
      </c>
    </row>
    <row r="1905" spans="1:16" x14ac:dyDescent="0.35">
      <c r="A1905" s="2">
        <v>1.1552</v>
      </c>
      <c r="B1905" s="2">
        <v>2</v>
      </c>
      <c r="C1905" s="2">
        <v>4</v>
      </c>
      <c r="D1905" s="2">
        <v>4</v>
      </c>
      <c r="E1905" s="2">
        <v>0</v>
      </c>
      <c r="F1905" s="2">
        <v>5</v>
      </c>
      <c r="G1905" s="2">
        <v>32</v>
      </c>
      <c r="H1905" s="3" t="s">
        <v>128</v>
      </c>
      <c r="I1905" s="3">
        <v>10</v>
      </c>
      <c r="J1905" s="7" t="s">
        <v>264</v>
      </c>
      <c r="K1905" s="3">
        <v>2</v>
      </c>
      <c r="L1905" s="3">
        <v>1</v>
      </c>
      <c r="M1905" s="3" t="s">
        <v>272</v>
      </c>
      <c r="N1905" s="3">
        <v>29.545999999999999</v>
      </c>
      <c r="O1905">
        <v>5.0000000000000001E-3</v>
      </c>
      <c r="P1905">
        <v>1.4E-2</v>
      </c>
    </row>
    <row r="1906" spans="1:16" x14ac:dyDescent="0.35">
      <c r="A1906" s="2">
        <v>1.1552</v>
      </c>
      <c r="B1906" s="2">
        <v>2</v>
      </c>
      <c r="C1906" s="2">
        <v>4</v>
      </c>
      <c r="D1906" s="2">
        <v>4</v>
      </c>
      <c r="E1906" s="2">
        <v>0</v>
      </c>
      <c r="F1906" s="2">
        <v>5</v>
      </c>
      <c r="G1906" s="2">
        <v>32</v>
      </c>
      <c r="H1906" s="3" t="s">
        <v>128</v>
      </c>
      <c r="I1906" s="3">
        <v>10</v>
      </c>
      <c r="J1906" s="7" t="s">
        <v>264</v>
      </c>
      <c r="K1906" s="3">
        <v>3</v>
      </c>
      <c r="L1906" s="3">
        <v>1</v>
      </c>
      <c r="M1906" s="3" t="s">
        <v>272</v>
      </c>
      <c r="N1906" s="3">
        <v>29.545999999999999</v>
      </c>
      <c r="O1906">
        <v>5.0000000000000001E-3</v>
      </c>
      <c r="P1906">
        <v>1.4E-2</v>
      </c>
    </row>
    <row r="1907" spans="1:16" x14ac:dyDescent="0.35">
      <c r="A1907" s="2">
        <v>1.1552</v>
      </c>
      <c r="B1907" s="2">
        <v>2</v>
      </c>
      <c r="C1907" s="2">
        <v>4</v>
      </c>
      <c r="D1907" s="2">
        <v>4</v>
      </c>
      <c r="E1907" s="2">
        <v>0</v>
      </c>
      <c r="F1907" s="2">
        <v>5</v>
      </c>
      <c r="G1907" s="2">
        <v>32</v>
      </c>
      <c r="H1907" s="3" t="s">
        <v>128</v>
      </c>
      <c r="I1907" s="3">
        <v>10</v>
      </c>
      <c r="J1907" s="7" t="s">
        <v>264</v>
      </c>
      <c r="K1907" s="3">
        <v>4</v>
      </c>
      <c r="L1907" s="3">
        <v>1</v>
      </c>
      <c r="M1907" s="3" t="s">
        <v>272</v>
      </c>
      <c r="N1907" s="3">
        <v>12.269</v>
      </c>
      <c r="O1907">
        <v>5.0000000000000001E-3</v>
      </c>
      <c r="P1907">
        <v>1.4E-2</v>
      </c>
    </row>
    <row r="1908" spans="1:16" x14ac:dyDescent="0.35">
      <c r="A1908" s="2">
        <v>1.1552</v>
      </c>
      <c r="B1908" s="2">
        <v>2</v>
      </c>
      <c r="C1908" s="2">
        <v>4</v>
      </c>
      <c r="D1908" s="2">
        <v>4</v>
      </c>
      <c r="E1908" s="2">
        <v>0</v>
      </c>
      <c r="F1908" s="2">
        <v>5</v>
      </c>
      <c r="G1908" s="2">
        <v>32</v>
      </c>
      <c r="H1908" s="3" t="s">
        <v>128</v>
      </c>
      <c r="I1908" s="3">
        <v>10</v>
      </c>
      <c r="J1908" s="7" t="s">
        <v>264</v>
      </c>
      <c r="K1908" s="3">
        <v>5</v>
      </c>
      <c r="L1908" s="3">
        <v>1</v>
      </c>
      <c r="M1908" s="3" t="s">
        <v>272</v>
      </c>
      <c r="N1908" s="3">
        <v>12.269</v>
      </c>
      <c r="O1908">
        <v>5.0000000000000001E-3</v>
      </c>
      <c r="P1908">
        <v>1.4E-2</v>
      </c>
    </row>
    <row r="1909" spans="1:16" x14ac:dyDescent="0.35">
      <c r="A1909" s="2">
        <v>1.1552</v>
      </c>
      <c r="B1909" s="2">
        <v>2</v>
      </c>
      <c r="C1909" s="2">
        <v>4</v>
      </c>
      <c r="D1909" s="2">
        <v>4</v>
      </c>
      <c r="E1909" s="2">
        <v>0</v>
      </c>
      <c r="F1909" s="2">
        <v>5</v>
      </c>
      <c r="G1909" s="2">
        <v>32</v>
      </c>
      <c r="H1909" s="3" t="s">
        <v>128</v>
      </c>
      <c r="I1909" s="3">
        <v>10</v>
      </c>
      <c r="J1909" s="7" t="s">
        <v>264</v>
      </c>
      <c r="K1909" s="3">
        <v>6</v>
      </c>
      <c r="L1909" s="3">
        <v>1</v>
      </c>
      <c r="M1909" s="3" t="s">
        <v>272</v>
      </c>
      <c r="N1909" s="3">
        <v>20.649000000000001</v>
      </c>
      <c r="O1909">
        <v>5.0000000000000001E-3</v>
      </c>
      <c r="P1909">
        <v>1.4E-2</v>
      </c>
    </row>
  </sheetData>
  <sheetProtection sheet="1" objects="1" scenarios="1"/>
  <sortState xmlns:xlrd2="http://schemas.microsoft.com/office/spreadsheetml/2017/richdata2" ref="A2:V1909">
    <sortCondition ref="G2:G1909"/>
    <sortCondition ref="I2:I1909"/>
    <sortCondition ref="K2:K1909"/>
  </sortState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6CCF-A1EA-49D9-B8AD-A9C85A01FEE7}">
  <dimension ref="A1:S319"/>
  <sheetViews>
    <sheetView zoomScale="70" zoomScaleNormal="70" workbookViewId="0">
      <pane ySplit="1" topLeftCell="A2" activePane="bottomLeft" state="frozen"/>
      <selection pane="bottomLeft" activeCell="X75" sqref="X75"/>
    </sheetView>
  </sheetViews>
  <sheetFormatPr defaultRowHeight="14.5" x14ac:dyDescent="0.35"/>
  <cols>
    <col min="1" max="1" width="8.7265625" style="2"/>
    <col min="2" max="2" width="9.7265625" style="2" customWidth="1"/>
    <col min="3" max="3" width="8.7265625" style="2"/>
    <col min="4" max="4" width="9.36328125" style="2" customWidth="1"/>
    <col min="5" max="5" width="8.7265625" style="2"/>
    <col min="8" max="8" width="8.7265625" style="2"/>
    <col min="10" max="10" width="8.7265625" style="2"/>
    <col min="11" max="11" width="11.08984375" style="2" bestFit="1" customWidth="1"/>
    <col min="12" max="12" width="11.08984375" style="2" customWidth="1"/>
    <col min="14" max="16384" width="8.7265625" style="2"/>
  </cols>
  <sheetData>
    <row r="1" spans="1:19" s="8" customFormat="1" ht="113" customHeight="1" x14ac:dyDescent="0.35">
      <c r="A1" s="1" t="s">
        <v>524</v>
      </c>
      <c r="B1" s="8" t="s">
        <v>83</v>
      </c>
      <c r="C1" s="8" t="s">
        <v>4</v>
      </c>
      <c r="D1" s="8" t="s">
        <v>0</v>
      </c>
      <c r="E1" s="8" t="s">
        <v>479</v>
      </c>
      <c r="F1" s="8" t="s">
        <v>480</v>
      </c>
      <c r="G1" s="8" t="s">
        <v>481</v>
      </c>
      <c r="H1" s="8" t="s">
        <v>82</v>
      </c>
      <c r="I1" s="8" t="s">
        <v>478</v>
      </c>
      <c r="J1" s="8" t="s">
        <v>85</v>
      </c>
      <c r="K1" s="8" t="s">
        <v>84</v>
      </c>
      <c r="L1" s="8" t="s">
        <v>497</v>
      </c>
      <c r="M1" s="8" t="s">
        <v>484</v>
      </c>
      <c r="N1" s="8" t="s">
        <v>86</v>
      </c>
      <c r="O1" s="8" t="s">
        <v>88</v>
      </c>
      <c r="P1" s="8" t="s">
        <v>482</v>
      </c>
      <c r="Q1" s="8" t="s">
        <v>483</v>
      </c>
      <c r="R1" s="8" t="s">
        <v>485</v>
      </c>
      <c r="S1" s="8" t="s">
        <v>498</v>
      </c>
    </row>
    <row r="2" spans="1:19" s="3" customFormat="1" x14ac:dyDescent="0.35">
      <c r="A2" s="3">
        <v>1</v>
      </c>
      <c r="B2" s="3">
        <v>0</v>
      </c>
      <c r="C2" s="3">
        <v>1</v>
      </c>
      <c r="D2" s="3">
        <v>1</v>
      </c>
      <c r="E2" s="3">
        <f>AVERAGE('individual data_DATA'!N2:N7)</f>
        <v>223.01629054756549</v>
      </c>
      <c r="F2" s="3">
        <f>AVERAGE('individual data_DATA'!O2:O7)</f>
        <v>0.68433333333333335</v>
      </c>
      <c r="G2" s="3">
        <f>AVERAGE('individual data_DATA'!P2:P7)</f>
        <v>1.0763333333333333E-2</v>
      </c>
      <c r="H2" s="3">
        <f>SUM('individual data_DATA'!L2:L7)</f>
        <v>2</v>
      </c>
      <c r="I2" s="3">
        <f>6-H2</f>
        <v>4</v>
      </c>
      <c r="J2" s="3">
        <v>127353.136</v>
      </c>
      <c r="K2" s="12">
        <v>0</v>
      </c>
      <c r="L2" s="12">
        <v>0</v>
      </c>
      <c r="S2" s="3">
        <f>AVERAGE('individual data_DATA'!N2:N4,'individual data_DATA'!N7)</f>
        <v>250.0268918514989</v>
      </c>
    </row>
    <row r="3" spans="1:19" s="3" customFormat="1" x14ac:dyDescent="0.35">
      <c r="A3" s="3">
        <v>1</v>
      </c>
      <c r="B3" s="3">
        <v>0</v>
      </c>
      <c r="C3" s="3">
        <v>1</v>
      </c>
      <c r="D3" s="3">
        <v>2</v>
      </c>
      <c r="E3" s="3">
        <f>AVERAGE('individual data_DATA'!N8:N13)</f>
        <v>392.17466666666661</v>
      </c>
      <c r="F3" s="3">
        <f>AVERAGE('individual data_DATA'!O8:O13)</f>
        <v>8.433333333333333E-2</v>
      </c>
      <c r="G3" s="3">
        <f>AVERAGE('individual data_DATA'!P8:P13)</f>
        <v>9.9166666666666674E-3</v>
      </c>
      <c r="H3" s="3">
        <f>SUM('individual data_DATA'!L8:L13)</f>
        <v>2</v>
      </c>
      <c r="I3" s="3">
        <f t="shared" ref="I3:I66" si="0">6-H3</f>
        <v>4</v>
      </c>
      <c r="J3" s="3">
        <v>752154.94499999995</v>
      </c>
      <c r="K3" s="3">
        <v>0</v>
      </c>
      <c r="L3" s="3">
        <v>0</v>
      </c>
      <c r="S3" s="3">
        <f>AVERAGE('individual data_DATA'!N8:N10,'individual data_DATA'!N13)</f>
        <v>544.13099999999997</v>
      </c>
    </row>
    <row r="4" spans="1:19" s="3" customFormat="1" x14ac:dyDescent="0.35">
      <c r="A4" s="3">
        <v>1</v>
      </c>
      <c r="B4" s="3">
        <v>0</v>
      </c>
      <c r="C4" s="3">
        <v>1</v>
      </c>
      <c r="D4" s="3">
        <v>3</v>
      </c>
      <c r="E4" s="3">
        <f>AVERAGE('individual data_DATA'!N14:N19)</f>
        <v>281.15663294922894</v>
      </c>
      <c r="F4" s="3">
        <f>AVERAGE('individual data_DATA'!O14:O19)</f>
        <v>0.37200000000000005</v>
      </c>
      <c r="G4" s="3">
        <f>AVERAGE('individual data_DATA'!P14:P19)</f>
        <v>2.5899999999999996E-2</v>
      </c>
      <c r="H4" s="3">
        <f>SUM('individual data_DATA'!L14:L19)</f>
        <v>2</v>
      </c>
      <c r="I4" s="3">
        <f t="shared" si="0"/>
        <v>4</v>
      </c>
      <c r="J4" s="3">
        <v>328948.62300000002</v>
      </c>
      <c r="K4" s="3">
        <v>0</v>
      </c>
      <c r="L4" s="3">
        <v>0</v>
      </c>
      <c r="S4" s="3">
        <f>AVERAGE('individual data_DATA'!N16:N19)</f>
        <v>387.33920834777336</v>
      </c>
    </row>
    <row r="5" spans="1:19" s="3" customFormat="1" x14ac:dyDescent="0.35">
      <c r="A5" s="3">
        <v>1</v>
      </c>
      <c r="B5" s="3">
        <v>0</v>
      </c>
      <c r="C5" s="3">
        <v>1</v>
      </c>
      <c r="D5" s="3">
        <v>4</v>
      </c>
      <c r="E5" s="3">
        <f>AVERAGE('individual data_DATA'!N20:N25)</f>
        <v>162.51000000000002</v>
      </c>
      <c r="F5" s="3">
        <f>AVERAGE('individual data_DATA'!O20:O25)</f>
        <v>0.21</v>
      </c>
      <c r="G5" s="3">
        <f>AVERAGE('individual data_DATA'!P20:P25)</f>
        <v>1.2233333333333334E-2</v>
      </c>
      <c r="H5" s="3">
        <f>SUM('individual data_DATA'!L20:L25)</f>
        <v>5</v>
      </c>
      <c r="I5" s="3">
        <f t="shared" si="0"/>
        <v>1</v>
      </c>
      <c r="J5" s="3">
        <v>68288.19</v>
      </c>
      <c r="K5" s="3">
        <v>1</v>
      </c>
      <c r="L5" s="3">
        <v>0</v>
      </c>
      <c r="M5" s="3">
        <v>5</v>
      </c>
      <c r="N5" s="3">
        <v>19308.236000000001</v>
      </c>
      <c r="O5" s="3">
        <f>AVERAGE('individual data_DATA'!N20:N24)</f>
        <v>174.82660000000001</v>
      </c>
      <c r="P5" s="3">
        <f>AVERAGE('individual data_DATA'!O20:O24)</f>
        <v>0.23399999999999999</v>
      </c>
      <c r="Q5" s="3">
        <f>AVERAGE('individual data_DATA'!P20:P24)</f>
        <v>1.388E-2</v>
      </c>
      <c r="R5" s="3">
        <f t="shared" ref="R5:R60" si="1">N5/M5</f>
        <v>3861.6472000000003</v>
      </c>
      <c r="S5" s="3">
        <f>AVERAGE('individual data_DATA'!N20)</f>
        <v>452.15499999999997</v>
      </c>
    </row>
    <row r="6" spans="1:19" s="3" customFormat="1" x14ac:dyDescent="0.35">
      <c r="A6" s="3">
        <v>1</v>
      </c>
      <c r="B6" s="3">
        <v>0</v>
      </c>
      <c r="C6" s="3">
        <v>1</v>
      </c>
      <c r="D6" s="3">
        <v>5</v>
      </c>
      <c r="E6" s="3">
        <f>AVERAGE('individual data_DATA'!N26:N31)</f>
        <v>238.64145763299257</v>
      </c>
      <c r="F6" s="3">
        <f>AVERAGE('individual data_DATA'!O26:O31)</f>
        <v>0.41266666666666674</v>
      </c>
      <c r="G6" s="3">
        <f>AVERAGE('individual data_DATA'!P26:P31)</f>
        <v>1.1000000000000001E-2</v>
      </c>
      <c r="H6" s="3">
        <f>SUM('individual data_DATA'!L26:L31)</f>
        <v>4</v>
      </c>
      <c r="I6" s="3">
        <f t="shared" si="0"/>
        <v>2</v>
      </c>
      <c r="J6" s="3">
        <v>311279</v>
      </c>
      <c r="K6" s="3">
        <v>0</v>
      </c>
      <c r="L6" s="3">
        <v>0</v>
      </c>
      <c r="S6" s="3">
        <f>AVERAGE('individual data_DATA'!N26:N27)</f>
        <v>674.23262606134131</v>
      </c>
    </row>
    <row r="7" spans="1:19" s="3" customFormat="1" x14ac:dyDescent="0.35">
      <c r="A7" s="3">
        <v>1</v>
      </c>
      <c r="B7" s="3">
        <v>0</v>
      </c>
      <c r="C7" s="3">
        <v>1</v>
      </c>
      <c r="D7" s="3">
        <v>6</v>
      </c>
      <c r="E7" s="3">
        <f>AVERAGE('individual data_DATA'!N32:N37)</f>
        <v>257.67833333333334</v>
      </c>
      <c r="F7" s="3">
        <f>AVERAGE('individual data_DATA'!O32:O37)</f>
        <v>0.51533333333333331</v>
      </c>
      <c r="G7" s="3">
        <f>AVERAGE('individual data_DATA'!P32:P37)</f>
        <v>3.2133333333333332E-3</v>
      </c>
      <c r="H7" s="3">
        <f>SUM('individual data_DATA'!L32:L37)</f>
        <v>4</v>
      </c>
      <c r="I7" s="3">
        <f t="shared" si="0"/>
        <v>2</v>
      </c>
      <c r="J7" s="3">
        <v>343703.41200000001</v>
      </c>
      <c r="K7" s="3">
        <v>0</v>
      </c>
      <c r="L7" s="3">
        <v>0</v>
      </c>
      <c r="S7" s="3">
        <f>AVERAGE('individual data_DATA'!N32:N33)</f>
        <v>592.61800000000005</v>
      </c>
    </row>
    <row r="8" spans="1:19" s="3" customFormat="1" x14ac:dyDescent="0.35">
      <c r="A8" s="3">
        <v>1</v>
      </c>
      <c r="B8" s="3">
        <v>0</v>
      </c>
      <c r="C8" s="3">
        <v>1</v>
      </c>
      <c r="D8" s="3">
        <v>7</v>
      </c>
      <c r="E8" s="3">
        <f>AVERAGE('individual data_DATA'!N38:N43)</f>
        <v>297.57166666666672</v>
      </c>
      <c r="F8" s="3">
        <f>AVERAGE('individual data_DATA'!O38:O43)</f>
        <v>0.15166666666666667</v>
      </c>
      <c r="G8" s="3">
        <f>AVERAGE('individual data_DATA'!P38:P43)</f>
        <v>1.2533333333333334E-2</v>
      </c>
      <c r="H8" s="3">
        <f>SUM('individual data_DATA'!L38:L43)</f>
        <v>4</v>
      </c>
      <c r="I8" s="3">
        <f t="shared" si="0"/>
        <v>2</v>
      </c>
      <c r="J8" s="3">
        <v>339137.95500000002</v>
      </c>
      <c r="K8" s="3">
        <v>1</v>
      </c>
      <c r="L8" s="3">
        <v>0</v>
      </c>
      <c r="M8" s="3">
        <v>4</v>
      </c>
      <c r="N8" s="3">
        <v>6016.4650000000001</v>
      </c>
      <c r="O8" s="3">
        <f>AVERAGE('individual data_DATA'!N38:N41)</f>
        <v>327.91725000000002</v>
      </c>
      <c r="P8" s="3">
        <f>AVERAGE('individual data_DATA'!O38:O41)</f>
        <v>0.18</v>
      </c>
      <c r="Q8" s="3">
        <f>AVERAGE('individual data_DATA'!P38:P41)</f>
        <v>1.6975000000000001E-2</v>
      </c>
      <c r="R8" s="3">
        <f>N8/M8</f>
        <v>1504.11625</v>
      </c>
      <c r="S8" s="3">
        <f>AVERAGE('individual data_DATA'!N38,'individual data_DATA'!N43)</f>
        <v>750.47700000000009</v>
      </c>
    </row>
    <row r="9" spans="1:19" s="3" customFormat="1" x14ac:dyDescent="0.35">
      <c r="A9" s="3">
        <v>1</v>
      </c>
      <c r="B9" s="3">
        <v>0</v>
      </c>
      <c r="C9" s="3">
        <v>1</v>
      </c>
      <c r="D9" s="3">
        <v>8</v>
      </c>
      <c r="E9" s="3">
        <f>AVERAGE('individual data_DATA'!N44:N49)</f>
        <v>232.11050000000003</v>
      </c>
      <c r="F9" s="3">
        <f>AVERAGE('individual data_DATA'!O44:O49)</f>
        <v>0.21533333333333338</v>
      </c>
      <c r="G9" s="3">
        <f>AVERAGE('individual data_DATA'!P44:P49)</f>
        <v>1.0966666666666666E-2</v>
      </c>
      <c r="H9" s="3">
        <f>SUM('individual data_DATA'!L44:L49)</f>
        <v>3</v>
      </c>
      <c r="I9" s="3">
        <f t="shared" si="0"/>
        <v>3</v>
      </c>
      <c r="J9" s="3">
        <v>258004.63099999999</v>
      </c>
      <c r="K9" s="3">
        <v>0</v>
      </c>
      <c r="L9" s="3">
        <v>0</v>
      </c>
      <c r="S9" s="3">
        <f>AVERAGE('individual data_DATA'!N44:N46)</f>
        <v>411.94299999999998</v>
      </c>
    </row>
    <row r="10" spans="1:19" s="3" customFormat="1" x14ac:dyDescent="0.35">
      <c r="A10" s="3">
        <v>1</v>
      </c>
      <c r="B10" s="3">
        <v>0</v>
      </c>
      <c r="C10" s="3">
        <v>1</v>
      </c>
      <c r="D10" s="3">
        <v>9</v>
      </c>
      <c r="E10" s="3">
        <f>AVERAGE('individual data_DATA'!N50:N55)</f>
        <v>347.2981666666667</v>
      </c>
      <c r="F10" s="3">
        <f>AVERAGE('individual data_DATA'!O50:O55)</f>
        <v>0.11633333333333333</v>
      </c>
      <c r="G10" s="3">
        <f>AVERAGE('individual data_DATA'!P50:P55)</f>
        <v>2.0333333333333335E-2</v>
      </c>
      <c r="H10" s="3">
        <f>SUM('individual data_DATA'!L50:L55)</f>
        <v>2</v>
      </c>
      <c r="I10" s="3">
        <f t="shared" si="0"/>
        <v>4</v>
      </c>
      <c r="J10" s="3">
        <v>409782.43699999998</v>
      </c>
      <c r="K10" s="3">
        <v>0</v>
      </c>
      <c r="L10" s="3">
        <v>0</v>
      </c>
      <c r="S10" s="3">
        <f>AVERAGE('individual data_DATA'!N52:N55)</f>
        <v>480.00774999999999</v>
      </c>
    </row>
    <row r="11" spans="1:19" x14ac:dyDescent="0.35">
      <c r="A11" s="2">
        <v>1</v>
      </c>
      <c r="B11" s="2">
        <v>0</v>
      </c>
      <c r="C11" s="2">
        <v>2</v>
      </c>
      <c r="D11" s="2">
        <v>1</v>
      </c>
      <c r="E11" s="2">
        <f>AVERAGE('individual data_DATA'!N56:N61)</f>
        <v>61.109993935193209</v>
      </c>
      <c r="F11" s="2">
        <f>AVERAGE('individual data_DATA'!O56:O61)</f>
        <v>0.76000000000000012</v>
      </c>
      <c r="G11" s="2">
        <f>AVERAGE('individual data_DATA'!P56:P61)</f>
        <v>1.5416666666666667E-2</v>
      </c>
      <c r="H11" s="2">
        <f>SUM('individual data_DATA'!L56:L61)</f>
        <v>6</v>
      </c>
      <c r="I11">
        <f t="shared" si="0"/>
        <v>0</v>
      </c>
      <c r="J11" s="2">
        <v>19360.780999999999</v>
      </c>
      <c r="K11" s="2">
        <v>1</v>
      </c>
      <c r="L11" s="3">
        <v>1</v>
      </c>
      <c r="M11" s="13">
        <v>6</v>
      </c>
      <c r="N11" s="2">
        <v>19360.780999999999</v>
      </c>
      <c r="O11" s="2">
        <f>AVERAGE('individual data_DATA'!N56:N61)</f>
        <v>61.109993935193209</v>
      </c>
      <c r="P11" s="2">
        <f>AVERAGE('individual data_DATA'!O56:O61)</f>
        <v>0.76000000000000012</v>
      </c>
      <c r="Q11" s="2">
        <f>AVERAGE('individual data_DATA'!P56:P61)</f>
        <v>1.5416666666666667E-2</v>
      </c>
      <c r="R11" s="2">
        <f t="shared" si="1"/>
        <v>3226.7968333333333</v>
      </c>
    </row>
    <row r="12" spans="1:19" x14ac:dyDescent="0.35">
      <c r="A12" s="2">
        <v>1</v>
      </c>
      <c r="B12" s="2">
        <v>0</v>
      </c>
      <c r="C12" s="2">
        <v>2</v>
      </c>
      <c r="D12" s="2">
        <v>2</v>
      </c>
      <c r="E12" s="2">
        <f>AVERAGE('individual data_DATA'!N62:N67)</f>
        <v>206.65666666666667</v>
      </c>
      <c r="F12" s="2">
        <f>AVERAGE('individual data_DATA'!O62:O67)</f>
        <v>0.35666666666666669</v>
      </c>
      <c r="G12" s="2">
        <f>AVERAGE('individual data_DATA'!P62:P67)</f>
        <v>3.0349999999999999E-2</v>
      </c>
      <c r="H12" s="2">
        <f>SUM('individual data_DATA'!L62:L67)</f>
        <v>5</v>
      </c>
      <c r="I12">
        <f t="shared" si="0"/>
        <v>1</v>
      </c>
      <c r="J12" s="2">
        <v>101654.611</v>
      </c>
      <c r="K12" s="2">
        <v>1</v>
      </c>
      <c r="L12" s="3">
        <v>0</v>
      </c>
      <c r="M12" s="13">
        <v>5</v>
      </c>
      <c r="N12" s="13">
        <v>5070.6450000000004</v>
      </c>
      <c r="O12" s="2">
        <f>AVERAGE('individual data_DATA'!N62:N66)</f>
        <v>35.346199999999996</v>
      </c>
      <c r="P12" s="2">
        <f>AVERAGE('individual data_DATA'!O62:O66)</f>
        <v>0.40200000000000002</v>
      </c>
      <c r="Q12" s="2">
        <f>AVERAGE('individual data_DATA'!P62:P66)</f>
        <v>3.5999999999999997E-2</v>
      </c>
      <c r="R12" s="2">
        <f t="shared" si="1"/>
        <v>1014.1290000000001</v>
      </c>
      <c r="S12" s="2">
        <f>AVERAGE('individual data_DATA'!N67)</f>
        <v>1063.2090000000001</v>
      </c>
    </row>
    <row r="13" spans="1:19" x14ac:dyDescent="0.35">
      <c r="A13" s="2">
        <v>1</v>
      </c>
      <c r="B13" s="2">
        <v>0</v>
      </c>
      <c r="C13" s="2">
        <v>2</v>
      </c>
      <c r="D13" s="2">
        <v>3</v>
      </c>
      <c r="E13" s="2">
        <f>AVERAGE('individual data_DATA'!N68:N73)</f>
        <v>142.52488520187146</v>
      </c>
      <c r="F13" s="2">
        <f>AVERAGE('individual data_DATA'!O68:O73)</f>
        <v>6.3333333333333339E-2</v>
      </c>
      <c r="G13" s="2">
        <f>AVERAGE('individual data_DATA'!P68:P73)</f>
        <v>2.5833333333333333E-2</v>
      </c>
      <c r="H13" s="2">
        <f>SUM('individual data_DATA'!L68:L73)</f>
        <v>4</v>
      </c>
      <c r="I13">
        <f t="shared" si="0"/>
        <v>2</v>
      </c>
      <c r="J13" s="2">
        <v>85135.793000000005</v>
      </c>
      <c r="K13" s="2">
        <v>1</v>
      </c>
      <c r="L13" s="3">
        <v>0</v>
      </c>
      <c r="M13" s="2">
        <v>4</v>
      </c>
      <c r="N13" s="2">
        <v>1073.43</v>
      </c>
      <c r="O13" s="2">
        <f>AVERAGE('individual data_DATA'!N68:N71)</f>
        <v>31.903597730029468</v>
      </c>
      <c r="P13" s="2">
        <f>AVERAGE('individual data_DATA'!O68:O71)</f>
        <v>1.2500000000000001E-2</v>
      </c>
      <c r="Q13" s="2">
        <f>AVERAGE('individual data_DATA'!P68:P71)</f>
        <v>1.6500000000000001E-2</v>
      </c>
      <c r="R13" s="2">
        <f t="shared" si="1"/>
        <v>268.35750000000002</v>
      </c>
      <c r="S13" s="2">
        <f>AVERAGE('individual data_DATA'!N72:N73)</f>
        <v>363.76746014555539</v>
      </c>
    </row>
    <row r="14" spans="1:19" x14ac:dyDescent="0.35">
      <c r="A14" s="2">
        <v>1</v>
      </c>
      <c r="B14" s="2">
        <v>0</v>
      </c>
      <c r="C14" s="2">
        <v>2</v>
      </c>
      <c r="D14" s="2">
        <v>4</v>
      </c>
      <c r="E14" s="2">
        <f>AVERAGE('individual data_DATA'!N74:N79)</f>
        <v>140.78633333333332</v>
      </c>
      <c r="F14" s="2">
        <f>AVERAGE('individual data_DATA'!O74:O79)</f>
        <v>0.39166666666666666</v>
      </c>
      <c r="G14" s="2">
        <f>AVERAGE('individual data_DATA'!P74:P79)</f>
        <v>1.7999999999999999E-2</v>
      </c>
      <c r="H14" s="2">
        <f>SUM('individual data_DATA'!L74:L79)</f>
        <v>4</v>
      </c>
      <c r="I14">
        <f t="shared" si="0"/>
        <v>2</v>
      </c>
      <c r="J14" s="2">
        <v>69324.839000000007</v>
      </c>
      <c r="K14" s="2">
        <v>1</v>
      </c>
      <c r="L14" s="3">
        <v>0</v>
      </c>
      <c r="M14" s="2">
        <v>4</v>
      </c>
      <c r="N14" s="2">
        <v>2140.105</v>
      </c>
      <c r="O14" s="2">
        <f>AVERAGE('individual data_DATA'!N76:N79)</f>
        <v>41.103000000000002</v>
      </c>
      <c r="P14" s="2">
        <f>AVERAGE('individual data_DATA'!O76:O79)</f>
        <v>0.115</v>
      </c>
      <c r="Q14" s="2">
        <f>AVERAGE('individual data_DATA'!P76:P79)</f>
        <v>2.4500000000000001E-2</v>
      </c>
      <c r="R14" s="2">
        <f t="shared" si="1"/>
        <v>535.02625</v>
      </c>
      <c r="S14" s="2">
        <f>AVERAGE('individual data_DATA'!N74:N75)</f>
        <v>340.15300000000002</v>
      </c>
    </row>
    <row r="15" spans="1:19" x14ac:dyDescent="0.35">
      <c r="A15" s="2">
        <v>1</v>
      </c>
      <c r="B15" s="2">
        <v>0</v>
      </c>
      <c r="C15" s="2">
        <v>2</v>
      </c>
      <c r="D15" s="2">
        <v>5</v>
      </c>
      <c r="E15" s="2">
        <f>AVERAGE('individual data_DATA'!N80:N85)</f>
        <v>35.491249350199276</v>
      </c>
      <c r="F15" s="2">
        <f>AVERAGE('individual data_DATA'!O80:O85)</f>
        <v>0.53166666666666662</v>
      </c>
      <c r="G15" s="2">
        <f>AVERAGE('individual data_DATA'!P80:P85)</f>
        <v>7.6E-3</v>
      </c>
      <c r="H15" s="2">
        <f>SUM('individual data_DATA'!L80:L85)</f>
        <v>6</v>
      </c>
      <c r="I15">
        <f t="shared" si="0"/>
        <v>0</v>
      </c>
      <c r="J15" s="2">
        <v>13932.826999999999</v>
      </c>
      <c r="K15" s="2">
        <v>1</v>
      </c>
      <c r="L15" s="3">
        <v>1</v>
      </c>
      <c r="M15" s="2">
        <v>6</v>
      </c>
      <c r="N15" s="2">
        <v>13932.826999999999</v>
      </c>
      <c r="O15" s="2">
        <f>AVERAGE('individual data_DATA'!N80:N85)</f>
        <v>35.491249350199276</v>
      </c>
      <c r="P15" s="2">
        <f>AVERAGE('individual data_DATA'!O80:O85)</f>
        <v>0.53166666666666662</v>
      </c>
      <c r="Q15" s="2">
        <f>AVERAGE('individual data_DATA'!P80:P85)</f>
        <v>7.6E-3</v>
      </c>
      <c r="R15" s="2">
        <f t="shared" si="1"/>
        <v>2322.1378333333332</v>
      </c>
    </row>
    <row r="16" spans="1:19" x14ac:dyDescent="0.35">
      <c r="A16" s="2">
        <v>1</v>
      </c>
      <c r="B16" s="2">
        <v>0</v>
      </c>
      <c r="C16" s="2">
        <v>2</v>
      </c>
      <c r="D16" s="2">
        <v>6</v>
      </c>
      <c r="E16" s="2">
        <f>AVERAGE('individual data_DATA'!N86:N91)</f>
        <v>140.88749999999996</v>
      </c>
      <c r="F16" s="2">
        <f>AVERAGE('individual data_DATA'!O86:O91)</f>
        <v>0.28333333333333338</v>
      </c>
      <c r="G16" s="2">
        <f>AVERAGE('individual data_DATA'!P86:P91)</f>
        <v>1.7666666666666667E-2</v>
      </c>
      <c r="H16" s="2">
        <f>SUM('individual data_DATA'!L86:L91)</f>
        <v>5</v>
      </c>
      <c r="I16">
        <f t="shared" si="0"/>
        <v>1</v>
      </c>
      <c r="J16" s="2">
        <v>311497</v>
      </c>
      <c r="K16" s="2">
        <v>0</v>
      </c>
      <c r="L16" s="3">
        <v>0</v>
      </c>
      <c r="M16" s="2"/>
      <c r="S16" s="2">
        <f>AVERAGE('individual data_DATA'!N88)</f>
        <v>592.53599999999994</v>
      </c>
    </row>
    <row r="17" spans="1:19" x14ac:dyDescent="0.35">
      <c r="A17" s="2">
        <v>1</v>
      </c>
      <c r="B17" s="2">
        <v>0</v>
      </c>
      <c r="C17" s="2">
        <v>2</v>
      </c>
      <c r="D17" s="2">
        <v>7</v>
      </c>
      <c r="E17" s="2">
        <f>AVERAGE('individual data_DATA'!N92:N97)</f>
        <v>90.602166666666676</v>
      </c>
      <c r="F17" s="2">
        <f>AVERAGE('individual data_DATA'!O92:O97)</f>
        <v>0.64166666666666672</v>
      </c>
      <c r="G17" s="2">
        <f>AVERAGE('individual data_DATA'!P92:P97)</f>
        <v>2.7666666666666662E-2</v>
      </c>
      <c r="H17" s="2">
        <f>SUM('individual data_DATA'!L92:L97)</f>
        <v>6</v>
      </c>
      <c r="I17">
        <f t="shared" si="0"/>
        <v>0</v>
      </c>
      <c r="J17" s="2">
        <v>54304.319000000003</v>
      </c>
      <c r="K17" s="2">
        <v>1</v>
      </c>
      <c r="L17" s="3">
        <v>0</v>
      </c>
      <c r="M17" s="2">
        <v>4</v>
      </c>
      <c r="N17" s="2">
        <v>1192.201</v>
      </c>
      <c r="O17" s="2">
        <f>AVERAGE('individual data_DATA'!N94:N97)</f>
        <v>94.97475</v>
      </c>
      <c r="P17" s="2">
        <f>AVERAGE('individual data_DATA'!O94:O97)</f>
        <v>0.68500000000000005</v>
      </c>
      <c r="Q17" s="2">
        <f>AVERAGE('individual data_DATA'!P94:P97)</f>
        <v>2.4999999999999998E-2</v>
      </c>
      <c r="R17" s="2">
        <f t="shared" si="1"/>
        <v>298.05025000000001</v>
      </c>
    </row>
    <row r="18" spans="1:19" x14ac:dyDescent="0.35">
      <c r="A18" s="2">
        <v>1</v>
      </c>
      <c r="B18" s="2">
        <v>0</v>
      </c>
      <c r="C18" s="2">
        <v>2</v>
      </c>
      <c r="D18" s="2">
        <v>8</v>
      </c>
      <c r="E18" s="2">
        <f>AVERAGE('individual data_DATA'!N98:N103)</f>
        <v>110.01016666666668</v>
      </c>
      <c r="F18" s="2">
        <f>AVERAGE('individual data_DATA'!O98:O103)</f>
        <v>0.24333333333333332</v>
      </c>
      <c r="G18" s="2">
        <f>AVERAGE('individual data_DATA'!P98:P103)</f>
        <v>1.0150000000000001E-2</v>
      </c>
      <c r="H18" s="2">
        <f>SUM('individual data_DATA'!L98:L103)</f>
        <v>5</v>
      </c>
      <c r="I18">
        <f t="shared" si="0"/>
        <v>1</v>
      </c>
      <c r="J18" s="2">
        <v>32139.107</v>
      </c>
      <c r="K18" s="2">
        <v>1</v>
      </c>
      <c r="L18" s="3">
        <v>0</v>
      </c>
      <c r="M18" s="2">
        <v>5</v>
      </c>
      <c r="N18" s="2">
        <v>6583.2060000000001</v>
      </c>
      <c r="O18" s="2">
        <f>AVERAGE('individual data_DATA'!N99:N103)</f>
        <v>65.960999999999999</v>
      </c>
      <c r="P18" s="2">
        <f>AVERAGE('individual data_DATA'!O99:O103)</f>
        <v>0.11800000000000002</v>
      </c>
      <c r="Q18" s="2">
        <f>AVERAGE('individual data_DATA'!P99:P103)</f>
        <v>1.0580000000000001E-2</v>
      </c>
      <c r="R18" s="2">
        <f t="shared" si="1"/>
        <v>1316.6412</v>
      </c>
      <c r="S18" s="2">
        <f>AVERAGE('individual data_DATA'!N98)</f>
        <v>330.25599999999997</v>
      </c>
    </row>
    <row r="19" spans="1:19" x14ac:dyDescent="0.35">
      <c r="A19" s="2">
        <v>1</v>
      </c>
      <c r="B19" s="2">
        <v>0</v>
      </c>
      <c r="C19" s="2">
        <v>2</v>
      </c>
      <c r="D19" s="2">
        <v>9</v>
      </c>
      <c r="E19" s="2">
        <f>AVERAGE('individual data_DATA'!N104:N109)</f>
        <v>58.640333333333331</v>
      </c>
      <c r="F19" s="2">
        <f>AVERAGE('individual data_DATA'!O104:O109)</f>
        <v>0.11933333333333335</v>
      </c>
      <c r="G19" s="2">
        <f>AVERAGE('individual data_DATA'!P104:P109)</f>
        <v>1.5133333333333332E-2</v>
      </c>
      <c r="H19" s="2">
        <f>SUM('individual data_DATA'!L104:L109)</f>
        <v>6</v>
      </c>
      <c r="I19">
        <f t="shared" si="0"/>
        <v>0</v>
      </c>
      <c r="J19" s="2">
        <v>40168.817000000003</v>
      </c>
      <c r="K19" s="2">
        <v>1</v>
      </c>
      <c r="L19" s="3">
        <v>0</v>
      </c>
      <c r="M19" s="2">
        <v>4</v>
      </c>
      <c r="N19" s="2">
        <v>3548.326</v>
      </c>
      <c r="O19" s="2">
        <f>AVERAGE('individual data_DATA'!N106:N109)</f>
        <v>47.4405</v>
      </c>
      <c r="P19" s="2">
        <f>AVERAGE('individual data_DATA'!O106:O109)</f>
        <v>9.4E-2</v>
      </c>
      <c r="Q19" s="2">
        <f>AVERAGE('individual data_DATA'!P106:P109)</f>
        <v>6.4499999999999991E-3</v>
      </c>
      <c r="R19" s="2">
        <f t="shared" si="1"/>
        <v>887.08150000000001</v>
      </c>
    </row>
    <row r="20" spans="1:19" x14ac:dyDescent="0.35">
      <c r="A20" s="2">
        <v>1</v>
      </c>
      <c r="B20" s="2">
        <v>0</v>
      </c>
      <c r="C20" s="2">
        <v>2</v>
      </c>
      <c r="D20" s="2">
        <v>10</v>
      </c>
      <c r="E20" s="2">
        <f>AVERAGE('individual data_DATA'!N110:N115)</f>
        <v>103.17816666666666</v>
      </c>
      <c r="F20" s="2">
        <f>AVERAGE('individual data_DATA'!O110:O115)</f>
        <v>0.23399999999999999</v>
      </c>
      <c r="G20" s="2">
        <f>AVERAGE('individual data_DATA'!P110:P115)</f>
        <v>3.8400000000000001E-3</v>
      </c>
      <c r="H20" s="2">
        <f>SUM('individual data_DATA'!L110:L115)</f>
        <v>5</v>
      </c>
      <c r="I20">
        <f t="shared" si="0"/>
        <v>1</v>
      </c>
      <c r="J20" s="2">
        <v>79300.235000000001</v>
      </c>
      <c r="K20" s="2">
        <v>0</v>
      </c>
      <c r="L20" s="3">
        <v>0</v>
      </c>
      <c r="M20" s="2"/>
      <c r="S20" s="2">
        <f>AVERAGE('individual data_DATA'!N110)</f>
        <v>257.78199999999998</v>
      </c>
    </row>
    <row r="21" spans="1:19" s="3" customFormat="1" x14ac:dyDescent="0.35">
      <c r="A21" s="3">
        <v>1</v>
      </c>
      <c r="B21" s="3">
        <v>1</v>
      </c>
      <c r="C21" s="3">
        <v>3</v>
      </c>
      <c r="D21" s="3">
        <v>1</v>
      </c>
      <c r="E21" s="3">
        <f>AVERAGE('individual data_DATA'!N116:N121)</f>
        <v>93.21221639808239</v>
      </c>
      <c r="F21" s="3">
        <f>AVERAGE('individual data_DATA'!O116:O121)</f>
        <v>0.42633333333333329</v>
      </c>
      <c r="G21" s="3">
        <f>AVERAGE('individual data_DATA'!P116:P121)</f>
        <v>1.018E-2</v>
      </c>
      <c r="H21" s="3">
        <f>SUM('individual data_DATA'!L116:L121)</f>
        <v>6</v>
      </c>
      <c r="I21" s="3">
        <f t="shared" si="0"/>
        <v>0</v>
      </c>
      <c r="J21" s="3">
        <v>128330.48299999999</v>
      </c>
      <c r="K21" s="3">
        <v>0</v>
      </c>
      <c r="L21" s="3">
        <v>0</v>
      </c>
    </row>
    <row r="22" spans="1:19" s="3" customFormat="1" x14ac:dyDescent="0.35">
      <c r="A22" s="3">
        <v>1</v>
      </c>
      <c r="B22" s="3">
        <v>1</v>
      </c>
      <c r="C22" s="3">
        <v>3</v>
      </c>
      <c r="D22" s="3">
        <v>2</v>
      </c>
      <c r="E22" s="3">
        <f>AVERAGE('individual data_DATA'!N122:N127)</f>
        <v>208.59916666666666</v>
      </c>
      <c r="F22" s="3">
        <f>AVERAGE('individual data_DATA'!O122:O127)</f>
        <v>0.1135</v>
      </c>
      <c r="G22" s="3">
        <f>AVERAGE('individual data_DATA'!P122:P127)</f>
        <v>9.8833333333333325E-3</v>
      </c>
      <c r="H22" s="3">
        <f>SUM('individual data_DATA'!L122:L127)</f>
        <v>4</v>
      </c>
      <c r="I22" s="3">
        <f t="shared" si="0"/>
        <v>2</v>
      </c>
      <c r="J22" s="3">
        <v>201157.85800000001</v>
      </c>
      <c r="K22" s="3">
        <v>1</v>
      </c>
      <c r="L22" s="3">
        <v>0</v>
      </c>
      <c r="M22" s="3">
        <v>4</v>
      </c>
      <c r="N22" s="3">
        <v>2037.2660000000001</v>
      </c>
      <c r="O22" s="3">
        <f>AVERAGE('individual data_DATA'!N123:N126)</f>
        <v>50.78</v>
      </c>
      <c r="P22" s="3">
        <f>AVERAGE('individual data_DATA'!O123:O126)</f>
        <v>0.13900000000000001</v>
      </c>
      <c r="Q22" s="3">
        <f>AVERAGE('individual data_DATA'!P123:P126)</f>
        <v>5.0499999999999998E-3</v>
      </c>
      <c r="R22" s="3">
        <f t="shared" si="1"/>
        <v>509.31650000000002</v>
      </c>
      <c r="S22" s="3">
        <f>AVERAGE('individual data_DATA'!N122,'individual data_DATA'!N127)</f>
        <v>524.23749999999995</v>
      </c>
    </row>
    <row r="23" spans="1:19" s="3" customFormat="1" x14ac:dyDescent="0.35">
      <c r="A23" s="3">
        <v>1</v>
      </c>
      <c r="B23" s="3">
        <v>1</v>
      </c>
      <c r="C23" s="3">
        <v>3</v>
      </c>
      <c r="D23" s="3">
        <v>3</v>
      </c>
      <c r="E23" s="3">
        <f>AVERAGE('individual data_DATA'!N128:N133)</f>
        <v>88.551522410905093</v>
      </c>
      <c r="F23" s="3">
        <f>AVERAGE('individual data_DATA'!O128:O133)</f>
        <v>0.12600000000000003</v>
      </c>
      <c r="G23" s="3">
        <f>AVERAGE('individual data_DATA'!P128:P133)</f>
        <v>1.4716666666666668E-2</v>
      </c>
      <c r="H23" s="3">
        <f>SUM('individual data_DATA'!L128:L133)</f>
        <v>6</v>
      </c>
      <c r="I23" s="3">
        <f t="shared" si="0"/>
        <v>0</v>
      </c>
      <c r="J23" s="3">
        <v>46798.563999999998</v>
      </c>
      <c r="K23" s="3">
        <v>0</v>
      </c>
      <c r="L23" s="3">
        <v>0</v>
      </c>
    </row>
    <row r="24" spans="1:19" s="3" customFormat="1" x14ac:dyDescent="0.35">
      <c r="A24" s="3">
        <v>1</v>
      </c>
      <c r="B24" s="3">
        <v>1</v>
      </c>
      <c r="C24" s="3">
        <v>3</v>
      </c>
      <c r="D24" s="3">
        <v>4</v>
      </c>
      <c r="E24" s="3">
        <f>AVERAGE('individual data_DATA'!N134:N139)</f>
        <v>112.92516666666666</v>
      </c>
      <c r="F24" s="3">
        <f>AVERAGE('individual data_DATA'!O134:O139)</f>
        <v>0.19649999999999998</v>
      </c>
      <c r="G24" s="3">
        <f>AVERAGE('individual data_DATA'!P134:P139)</f>
        <v>2.9666666666666665E-3</v>
      </c>
      <c r="H24" s="3">
        <f>SUM('individual data_DATA'!L134:L139)</f>
        <v>5</v>
      </c>
      <c r="I24" s="3">
        <f t="shared" si="0"/>
        <v>1</v>
      </c>
      <c r="J24" s="3">
        <v>34202.646000000001</v>
      </c>
      <c r="K24" s="3">
        <v>1</v>
      </c>
      <c r="L24" s="3">
        <v>0</v>
      </c>
      <c r="M24" s="3">
        <v>5</v>
      </c>
      <c r="N24" s="3">
        <v>14323.915999999999</v>
      </c>
      <c r="O24" s="3">
        <f>AVERAGE('individual data_DATA'!N135:N139)</f>
        <v>71.587599999999995</v>
      </c>
      <c r="P24" s="3">
        <f>AVERAGE('individual data_DATA'!O135:O139)</f>
        <v>0.20259999999999997</v>
      </c>
      <c r="Q24" s="3">
        <f>AVERAGE('individual data_DATA'!P135:P139)</f>
        <v>2.7600000000000003E-3</v>
      </c>
      <c r="R24" s="3">
        <f t="shared" si="1"/>
        <v>2864.7831999999999</v>
      </c>
      <c r="S24" s="3">
        <f>AVERAGE('individual data_DATA'!N134)</f>
        <v>319.613</v>
      </c>
    </row>
    <row r="25" spans="1:19" s="3" customFormat="1" x14ac:dyDescent="0.35">
      <c r="A25" s="3">
        <v>1</v>
      </c>
      <c r="B25" s="3">
        <v>1</v>
      </c>
      <c r="C25" s="3">
        <v>3</v>
      </c>
      <c r="D25" s="3">
        <v>5</v>
      </c>
      <c r="E25" s="3">
        <f>AVERAGE('individual data_DATA'!N140:N145)</f>
        <v>41.163142840639978</v>
      </c>
      <c r="F25" s="3">
        <f>AVERAGE('individual data_DATA'!O140:O145)</f>
        <v>5.3666666666666668E-2</v>
      </c>
      <c r="G25" s="3">
        <f>AVERAGE('individual data_DATA'!P140:P145)</f>
        <v>6.0166666666666658E-3</v>
      </c>
      <c r="H25" s="3">
        <f>SUM('individual data_DATA'!L140:L145)</f>
        <v>6</v>
      </c>
      <c r="I25" s="3">
        <f t="shared" si="0"/>
        <v>0</v>
      </c>
      <c r="J25" s="3">
        <v>368610</v>
      </c>
      <c r="K25" s="3">
        <v>0</v>
      </c>
      <c r="L25" s="3">
        <v>0</v>
      </c>
    </row>
    <row r="26" spans="1:19" s="3" customFormat="1" x14ac:dyDescent="0.35">
      <c r="A26" s="3">
        <v>1</v>
      </c>
      <c r="B26" s="3">
        <v>1</v>
      </c>
      <c r="C26" s="3">
        <v>3</v>
      </c>
      <c r="D26" s="3">
        <v>6</v>
      </c>
      <c r="E26" s="3">
        <f>AVERAGE('individual data_DATA'!N146:N151)</f>
        <v>153.47533333333331</v>
      </c>
      <c r="F26" s="3">
        <f>AVERAGE('individual data_DATA'!O146:O151)</f>
        <v>0.104</v>
      </c>
      <c r="G26" s="3">
        <f>AVERAGE('individual data_DATA'!P146:P151)</f>
        <v>5.0666666666666664E-3</v>
      </c>
      <c r="H26" s="3">
        <f>SUM('individual data_DATA'!L146:L151)</f>
        <v>4</v>
      </c>
      <c r="I26" s="3">
        <f t="shared" si="0"/>
        <v>2</v>
      </c>
      <c r="J26" s="3">
        <v>104702.253</v>
      </c>
      <c r="K26" s="3">
        <v>1</v>
      </c>
      <c r="L26" s="3">
        <v>0</v>
      </c>
      <c r="M26" s="3">
        <v>4</v>
      </c>
      <c r="N26" s="3">
        <v>4727.598</v>
      </c>
      <c r="O26" s="3">
        <f>AVERAGE('individual data_DATA'!N148:N151)</f>
        <v>56.717500000000001</v>
      </c>
      <c r="P26" s="3">
        <f>AVERAGE('individual data_DATA'!O148:O151)</f>
        <v>8.4999999999999992E-2</v>
      </c>
      <c r="Q26" s="3">
        <f>AVERAGE('individual data_DATA'!P148:P151)</f>
        <v>6.0999999999999995E-3</v>
      </c>
      <c r="R26" s="3">
        <f t="shared" si="1"/>
        <v>1181.8995</v>
      </c>
      <c r="S26" s="3">
        <f>AVERAGE('individual data_DATA'!N146:N147)</f>
        <v>346.99099999999999</v>
      </c>
    </row>
    <row r="27" spans="1:19" s="3" customFormat="1" x14ac:dyDescent="0.35">
      <c r="A27" s="3">
        <v>1</v>
      </c>
      <c r="B27" s="3">
        <v>1</v>
      </c>
      <c r="C27" s="3">
        <v>3</v>
      </c>
      <c r="D27" s="3">
        <v>7</v>
      </c>
      <c r="E27" s="3">
        <f>AVERAGE('individual data_DATA'!N152:N157)</f>
        <v>276.40200000000004</v>
      </c>
      <c r="F27" s="3">
        <f>AVERAGE('individual data_DATA'!O152:O157)</f>
        <v>0.21866666666666665</v>
      </c>
      <c r="G27" s="3">
        <f>AVERAGE('individual data_DATA'!P152:P157)</f>
        <v>1.0200000000000001E-2</v>
      </c>
      <c r="H27" s="3">
        <f>SUM('individual data_DATA'!L152:L157)</f>
        <v>3</v>
      </c>
      <c r="I27" s="3">
        <f t="shared" si="0"/>
        <v>3</v>
      </c>
      <c r="J27" s="3">
        <v>355133.56900000002</v>
      </c>
      <c r="K27" s="3">
        <v>0</v>
      </c>
      <c r="L27" s="3">
        <v>0</v>
      </c>
      <c r="S27" s="3">
        <f>AVERAGE('individual data_DATA'!N152:N154)</f>
        <v>486.63666666666671</v>
      </c>
    </row>
    <row r="28" spans="1:19" s="3" customFormat="1" x14ac:dyDescent="0.35">
      <c r="A28" s="3">
        <v>1</v>
      </c>
      <c r="B28" s="3">
        <v>1</v>
      </c>
      <c r="C28" s="3">
        <v>3</v>
      </c>
      <c r="D28" s="3">
        <v>8</v>
      </c>
      <c r="E28" s="3">
        <f>AVERAGE('individual data_DATA'!N158:N163)</f>
        <v>244.97749999999999</v>
      </c>
      <c r="F28" s="3">
        <f>AVERAGE('individual data_DATA'!O158:O163)</f>
        <v>7.1333333333333332E-2</v>
      </c>
      <c r="G28" s="3">
        <f>AVERAGE('individual data_DATA'!P158:P163)</f>
        <v>1.4499999999999999E-2</v>
      </c>
      <c r="H28" s="3">
        <f>SUM('individual data_DATA'!L158:L163)</f>
        <v>5</v>
      </c>
      <c r="I28" s="3">
        <f t="shared" si="0"/>
        <v>1</v>
      </c>
      <c r="J28" s="3">
        <v>373561.29200000002</v>
      </c>
      <c r="K28" s="3">
        <v>0</v>
      </c>
      <c r="L28" s="3">
        <v>0</v>
      </c>
      <c r="S28" s="3">
        <f>AVERAGE('individual data_DATA'!N163)</f>
        <v>1051.134</v>
      </c>
    </row>
    <row r="29" spans="1:19" s="3" customFormat="1" x14ac:dyDescent="0.35">
      <c r="A29" s="3">
        <v>1</v>
      </c>
      <c r="B29" s="3">
        <v>1</v>
      </c>
      <c r="C29" s="3">
        <v>3</v>
      </c>
      <c r="D29" s="3">
        <v>9</v>
      </c>
      <c r="E29" s="3">
        <f>AVERAGE('individual data_DATA'!N164:N169)</f>
        <v>204.97383333333335</v>
      </c>
      <c r="F29" s="3">
        <f>AVERAGE('individual data_DATA'!O164:O169)</f>
        <v>0.13483333333333333</v>
      </c>
      <c r="G29" s="3">
        <f>AVERAGE('individual data_DATA'!P164:P169)</f>
        <v>1.7850000000000001E-2</v>
      </c>
      <c r="H29" s="3">
        <f>SUM('individual data_DATA'!L164:L169)</f>
        <v>5</v>
      </c>
      <c r="I29" s="3">
        <f t="shared" si="0"/>
        <v>1</v>
      </c>
      <c r="J29" s="3">
        <v>438903.17800000001</v>
      </c>
      <c r="K29" s="3">
        <v>0</v>
      </c>
      <c r="L29" s="3">
        <v>0</v>
      </c>
      <c r="S29" s="3">
        <f>AVERAGE('individual data_DATA'!N167)</f>
        <v>476.58499999999998</v>
      </c>
    </row>
    <row r="30" spans="1:19" s="3" customFormat="1" x14ac:dyDescent="0.35">
      <c r="A30" s="3">
        <v>1</v>
      </c>
      <c r="B30" s="3">
        <v>1</v>
      </c>
      <c r="C30" s="3">
        <v>3</v>
      </c>
      <c r="D30" s="3">
        <v>10</v>
      </c>
      <c r="E30" s="3">
        <f>AVERAGE('individual data_DATA'!N170:N175)</f>
        <v>160.34883333333335</v>
      </c>
      <c r="F30" s="3">
        <f>AVERAGE('individual data_DATA'!O170:O175)</f>
        <v>7.3999999999999996E-2</v>
      </c>
      <c r="G30" s="3">
        <f>AVERAGE('individual data_DATA'!P170:P175)</f>
        <v>7.1333333333333327E-3</v>
      </c>
      <c r="H30" s="3">
        <f>SUM('individual data_DATA'!L170:L175)</f>
        <v>4</v>
      </c>
      <c r="I30" s="3">
        <f t="shared" si="0"/>
        <v>2</v>
      </c>
      <c r="J30" s="3">
        <v>451906.69900000002</v>
      </c>
      <c r="K30" s="3">
        <v>0</v>
      </c>
      <c r="L30" s="3">
        <v>0</v>
      </c>
      <c r="S30" s="3">
        <f>AVERAGE('individual data_DATA'!N172:N173)</f>
        <v>367.85849999999999</v>
      </c>
    </row>
    <row r="31" spans="1:19" x14ac:dyDescent="0.35">
      <c r="A31" s="2">
        <v>1</v>
      </c>
      <c r="B31" s="2">
        <v>0</v>
      </c>
      <c r="C31" s="2">
        <v>4</v>
      </c>
      <c r="D31" s="2">
        <v>1</v>
      </c>
      <c r="E31" s="2">
        <f>AVERAGE('individual data_DATA'!N176:N181)</f>
        <v>145.75406573095364</v>
      </c>
      <c r="F31" s="2">
        <f>AVERAGE('individual data_DATA'!O176:O181)</f>
        <v>0.16416666666666668</v>
      </c>
      <c r="G31" s="2">
        <f>AVERAGE('individual data_DATA'!P176:P181)</f>
        <v>1.9683333333333334E-2</v>
      </c>
      <c r="H31" s="2">
        <f>SUM('individual data_DATA'!L176:L181)</f>
        <v>5</v>
      </c>
      <c r="I31">
        <f t="shared" si="0"/>
        <v>1</v>
      </c>
      <c r="J31" s="2">
        <v>446818.038</v>
      </c>
      <c r="K31" s="2">
        <v>0</v>
      </c>
      <c r="L31" s="3">
        <v>0</v>
      </c>
      <c r="M31" s="2"/>
      <c r="S31" s="2">
        <f>AVERAGE('individual data_DATA'!N179)</f>
        <v>551.05257581008505</v>
      </c>
    </row>
    <row r="32" spans="1:19" x14ac:dyDescent="0.35">
      <c r="A32" s="2">
        <v>1</v>
      </c>
      <c r="B32" s="2">
        <v>0</v>
      </c>
      <c r="C32" s="2">
        <v>4</v>
      </c>
      <c r="D32" s="2">
        <v>2</v>
      </c>
      <c r="E32" s="2">
        <f>AVERAGE('individual data_DATA'!N182:N187)</f>
        <v>55.994500000000009</v>
      </c>
      <c r="F32" s="2">
        <f>AVERAGE('individual data_DATA'!O182:O187)</f>
        <v>7.5999999999999998E-2</v>
      </c>
      <c r="G32" s="2">
        <f>AVERAGE('individual data_DATA'!P182:P187)</f>
        <v>3.3333333333333335E-3</v>
      </c>
      <c r="H32" s="2">
        <f>SUM('individual data_DATA'!L182:L187)</f>
        <v>6</v>
      </c>
      <c r="I32">
        <f t="shared" si="0"/>
        <v>0</v>
      </c>
      <c r="J32" s="2">
        <v>110403.444</v>
      </c>
      <c r="K32" s="2">
        <v>0</v>
      </c>
      <c r="L32" s="3">
        <v>0</v>
      </c>
      <c r="M32" s="2"/>
    </row>
    <row r="33" spans="1:19" x14ac:dyDescent="0.35">
      <c r="A33" s="2">
        <v>1</v>
      </c>
      <c r="B33" s="2">
        <v>0</v>
      </c>
      <c r="C33" s="2">
        <v>4</v>
      </c>
      <c r="D33" s="2">
        <v>3</v>
      </c>
      <c r="E33" s="2">
        <f>AVERAGE('individual data_DATA'!N188:N193)</f>
        <v>96.48917547507655</v>
      </c>
      <c r="F33" s="2">
        <f>AVERAGE('individual data_DATA'!O188:O193)</f>
        <v>0.19049999999999997</v>
      </c>
      <c r="G33" s="2">
        <f>AVERAGE('individual data_DATA'!P188:P193)</f>
        <v>1.2433333333333336E-2</v>
      </c>
      <c r="H33" s="2">
        <f>SUM('individual data_DATA'!L188:L193)</f>
        <v>6</v>
      </c>
      <c r="I33">
        <f t="shared" si="0"/>
        <v>0</v>
      </c>
      <c r="J33" s="2">
        <v>197413.61199999999</v>
      </c>
      <c r="K33" s="2">
        <v>0</v>
      </c>
      <c r="L33" s="3">
        <v>0</v>
      </c>
      <c r="M33" s="2"/>
    </row>
    <row r="34" spans="1:19" x14ac:dyDescent="0.35">
      <c r="A34" s="2">
        <v>1</v>
      </c>
      <c r="B34" s="2">
        <v>0</v>
      </c>
      <c r="C34" s="2">
        <v>4</v>
      </c>
      <c r="D34" s="2">
        <v>4</v>
      </c>
      <c r="E34" s="2">
        <f>AVERAGE('individual data_DATA'!N194:N199)</f>
        <v>41.230333333333334</v>
      </c>
      <c r="F34" s="2">
        <f>AVERAGE('individual data_DATA'!O194:O199)</f>
        <v>9.2000000000000012E-2</v>
      </c>
      <c r="G34" s="2">
        <f>AVERAGE('individual data_DATA'!P194:P199)</f>
        <v>1.6666666666666668E-3</v>
      </c>
      <c r="H34" s="2">
        <f>SUM('individual data_DATA'!L194:L199)</f>
        <v>6</v>
      </c>
      <c r="I34">
        <f t="shared" si="0"/>
        <v>0</v>
      </c>
      <c r="J34" s="2">
        <v>7053.1130000000003</v>
      </c>
      <c r="K34" s="2">
        <v>1</v>
      </c>
      <c r="L34" s="3">
        <v>1</v>
      </c>
      <c r="M34" s="13">
        <v>6</v>
      </c>
      <c r="N34" s="2">
        <v>7053.1130000000003</v>
      </c>
      <c r="O34" s="2">
        <f>AVERAGE('individual data_DATA'!N194:N199)</f>
        <v>41.230333333333334</v>
      </c>
      <c r="P34" s="2">
        <f>AVERAGE('individual data_DATA'!O194:O199)</f>
        <v>9.2000000000000012E-2</v>
      </c>
      <c r="Q34" s="2">
        <f>AVERAGE('individual data_DATA'!P194:P199)</f>
        <v>1.6666666666666668E-3</v>
      </c>
      <c r="R34" s="2">
        <f t="shared" si="1"/>
        <v>1175.5188333333333</v>
      </c>
    </row>
    <row r="35" spans="1:19" x14ac:dyDescent="0.35">
      <c r="A35" s="2">
        <v>1</v>
      </c>
      <c r="B35" s="2">
        <v>0</v>
      </c>
      <c r="C35" s="2">
        <v>4</v>
      </c>
      <c r="D35" s="2">
        <v>5</v>
      </c>
      <c r="E35" s="2">
        <f>AVERAGE('individual data_DATA'!N200:N205)</f>
        <v>33.863618379252586</v>
      </c>
      <c r="F35" s="2">
        <f>AVERAGE('individual data_DATA'!O200:O205)</f>
        <v>8.1666666666666679E-2</v>
      </c>
      <c r="G35" s="2">
        <f>AVERAGE('individual data_DATA'!P200:P205)</f>
        <v>2.8033333333333327E-2</v>
      </c>
      <c r="H35" s="2">
        <f>SUM('individual data_DATA'!L200:L205)</f>
        <v>6</v>
      </c>
      <c r="I35">
        <f t="shared" si="0"/>
        <v>0</v>
      </c>
      <c r="J35" s="2">
        <v>28604.293000000001</v>
      </c>
      <c r="K35" s="2">
        <v>1</v>
      </c>
      <c r="L35" s="3">
        <v>0</v>
      </c>
      <c r="M35" s="13">
        <v>4</v>
      </c>
      <c r="N35" s="13">
        <v>394.09199999999998</v>
      </c>
      <c r="O35" s="2">
        <f>AVERAGE('individual data_DATA'!N200:N203)</f>
        <v>31.946311731069144</v>
      </c>
      <c r="P35" s="2">
        <f>AVERAGE('individual data_DATA'!O200:O203)</f>
        <v>9.0000000000000011E-2</v>
      </c>
      <c r="Q35" s="2">
        <f>AVERAGE('individual data_DATA'!P200:P203)</f>
        <v>4.1499999999999995E-2</v>
      </c>
      <c r="R35" s="2">
        <f t="shared" si="1"/>
        <v>98.522999999999996</v>
      </c>
    </row>
    <row r="36" spans="1:19" x14ac:dyDescent="0.35">
      <c r="A36" s="2">
        <v>1</v>
      </c>
      <c r="B36" s="2">
        <v>0</v>
      </c>
      <c r="C36" s="2">
        <v>4</v>
      </c>
      <c r="D36" s="2">
        <v>6</v>
      </c>
      <c r="E36" s="2">
        <f>AVERAGE('individual data_DATA'!N206:N211)</f>
        <v>74.495833333333323</v>
      </c>
      <c r="F36" s="2">
        <f>AVERAGE('individual data_DATA'!O206:O211)</f>
        <v>0.23899999999999999</v>
      </c>
      <c r="G36" s="2">
        <f>AVERAGE('individual data_DATA'!P206:P211)</f>
        <v>4.15E-3</v>
      </c>
      <c r="H36" s="2">
        <f>SUM('individual data_DATA'!L206:L211)</f>
        <v>6</v>
      </c>
      <c r="I36">
        <f t="shared" si="0"/>
        <v>0</v>
      </c>
      <c r="J36" s="2">
        <v>47662.561999999998</v>
      </c>
      <c r="K36" s="2">
        <v>1</v>
      </c>
      <c r="L36" s="3">
        <v>0</v>
      </c>
      <c r="M36" s="2">
        <v>4</v>
      </c>
      <c r="N36" s="2">
        <v>8424.5519999999997</v>
      </c>
      <c r="O36" s="2">
        <f>AVERAGE('individual data_DATA'!N208:N211)</f>
        <v>82.516249999999985</v>
      </c>
      <c r="P36" s="2">
        <f>AVERAGE('individual data_DATA'!O208:O211)</f>
        <v>0.32599999999999996</v>
      </c>
      <c r="Q36" s="2">
        <f>AVERAGE('individual data_DATA'!P208:P211)</f>
        <v>5.6750000000000004E-3</v>
      </c>
      <c r="R36" s="2">
        <f t="shared" si="1"/>
        <v>2106.1379999999999</v>
      </c>
    </row>
    <row r="37" spans="1:19" x14ac:dyDescent="0.35">
      <c r="A37" s="2">
        <v>1</v>
      </c>
      <c r="B37" s="2">
        <v>0</v>
      </c>
      <c r="C37" s="2">
        <v>4</v>
      </c>
      <c r="D37" s="2">
        <v>7</v>
      </c>
      <c r="E37" s="2">
        <f>AVERAGE('individual data_DATA'!N212:N217)</f>
        <v>57.680166666666672</v>
      </c>
      <c r="F37" s="2">
        <f>AVERAGE('individual data_DATA'!O212:O217)</f>
        <v>9.0333333333333335E-2</v>
      </c>
      <c r="G37" s="2">
        <f>AVERAGE('individual data_DATA'!P212:P217)</f>
        <v>3.1833333333333332E-3</v>
      </c>
      <c r="H37" s="2">
        <f>SUM('individual data_DATA'!L212:L217)</f>
        <v>6</v>
      </c>
      <c r="I37">
        <f t="shared" si="0"/>
        <v>0</v>
      </c>
      <c r="J37" s="2">
        <v>33869.357000000004</v>
      </c>
      <c r="K37" s="2">
        <v>1</v>
      </c>
      <c r="L37" s="3">
        <v>0</v>
      </c>
      <c r="M37" s="2">
        <v>4</v>
      </c>
      <c r="N37" s="2">
        <v>7155.2020000000002</v>
      </c>
      <c r="O37" s="2">
        <f>AVERAGE('individual data_DATA'!N214:N217)</f>
        <v>63.40925</v>
      </c>
      <c r="P37" s="2">
        <f>AVERAGE('individual data_DATA'!O214:O217)</f>
        <v>0.10299999999999999</v>
      </c>
      <c r="Q37" s="2">
        <f>AVERAGE('individual data_DATA'!P214:P217)</f>
        <v>4.2249999999999996E-3</v>
      </c>
      <c r="R37" s="2">
        <f t="shared" si="1"/>
        <v>1788.8005000000001</v>
      </c>
    </row>
    <row r="38" spans="1:19" x14ac:dyDescent="0.35">
      <c r="A38" s="2">
        <v>1</v>
      </c>
      <c r="B38" s="2">
        <v>0</v>
      </c>
      <c r="C38" s="2">
        <v>4</v>
      </c>
      <c r="D38" s="2">
        <v>8</v>
      </c>
      <c r="E38" s="2">
        <f>AVERAGE('individual data_DATA'!N218:N223)</f>
        <v>274.22983333333332</v>
      </c>
      <c r="F38" s="2">
        <f>AVERAGE('individual data_DATA'!O218:O223)</f>
        <v>9.866666666666668E-2</v>
      </c>
      <c r="G38" s="2">
        <f>AVERAGE('individual data_DATA'!P218:P223)</f>
        <v>8.0333333333333333E-3</v>
      </c>
      <c r="H38" s="2">
        <f>SUM('individual data_DATA'!L218:L223)</f>
        <v>5</v>
      </c>
      <c r="I38">
        <f t="shared" si="0"/>
        <v>1</v>
      </c>
      <c r="J38" s="2">
        <v>414525.04800000001</v>
      </c>
      <c r="K38" s="2">
        <v>0</v>
      </c>
      <c r="L38" s="3">
        <v>0</v>
      </c>
      <c r="M38" s="2"/>
      <c r="S38" s="2">
        <f>AVERAGE('individual data_DATA'!N223)</f>
        <v>1289.982</v>
      </c>
    </row>
    <row r="39" spans="1:19" x14ac:dyDescent="0.35">
      <c r="A39" s="2">
        <v>1</v>
      </c>
      <c r="B39" s="2">
        <v>0</v>
      </c>
      <c r="C39" s="2">
        <v>4</v>
      </c>
      <c r="D39" s="2">
        <v>9</v>
      </c>
      <c r="E39" s="2">
        <f>AVERAGE('individual data_DATA'!N224:N229)</f>
        <v>70.515333333333345</v>
      </c>
      <c r="F39" s="2">
        <f>AVERAGE('individual data_DATA'!O224:O229)</f>
        <v>9.9666666666666681E-2</v>
      </c>
      <c r="G39" s="2">
        <f>AVERAGE('individual data_DATA'!P224:P229)</f>
        <v>7.6833333333333328E-3</v>
      </c>
      <c r="H39" s="2">
        <f>SUM('individual data_DATA'!L224:L229)</f>
        <v>6</v>
      </c>
      <c r="I39">
        <f t="shared" si="0"/>
        <v>0</v>
      </c>
      <c r="J39" s="2">
        <v>98641.498999999996</v>
      </c>
      <c r="K39" s="2">
        <v>0</v>
      </c>
      <c r="L39" s="3">
        <v>0</v>
      </c>
      <c r="M39" s="2"/>
    </row>
    <row r="40" spans="1:19" x14ac:dyDescent="0.35">
      <c r="A40" s="2">
        <v>1</v>
      </c>
      <c r="B40" s="2">
        <v>0</v>
      </c>
      <c r="C40" s="2">
        <v>4</v>
      </c>
      <c r="D40" s="2">
        <v>10</v>
      </c>
      <c r="E40" s="2">
        <f>AVERAGE('individual data_DATA'!N230:N235)</f>
        <v>297.83850000000001</v>
      </c>
      <c r="F40" s="2">
        <f>AVERAGE('individual data_DATA'!O230:O235)</f>
        <v>0.20499999999999999</v>
      </c>
      <c r="G40" s="2">
        <f>AVERAGE('individual data_DATA'!P230:P235)</f>
        <v>5.0833333333333329E-3</v>
      </c>
      <c r="H40" s="2">
        <f>SUM('individual data_DATA'!L230:L235)</f>
        <v>4</v>
      </c>
      <c r="I40">
        <f t="shared" si="0"/>
        <v>2</v>
      </c>
      <c r="J40" s="2">
        <v>271442.02799999999</v>
      </c>
      <c r="K40" s="2">
        <v>1</v>
      </c>
      <c r="L40" s="3">
        <v>0</v>
      </c>
      <c r="M40" s="13">
        <v>4</v>
      </c>
      <c r="N40" s="13">
        <v>9067.1090000000004</v>
      </c>
      <c r="O40" s="2">
        <f>AVERAGE('individual data_DATA'!N231:N234)</f>
        <v>95.074749999999995</v>
      </c>
      <c r="P40" s="2">
        <f>AVERAGE('individual data_DATA'!O231:O234)</f>
        <v>8.5749999999999993E-2</v>
      </c>
      <c r="Q40" s="2">
        <f>AVERAGE('individual data_DATA'!P231:P234)</f>
        <v>1.8749999999999999E-3</v>
      </c>
      <c r="R40" s="2">
        <f t="shared" si="1"/>
        <v>2266.7772500000001</v>
      </c>
      <c r="S40" s="2">
        <f>AVERAGE('individual data_DATA'!N230,'individual data_DATA'!N235)</f>
        <v>703.36599999999999</v>
      </c>
    </row>
    <row r="41" spans="1:19" s="3" customFormat="1" x14ac:dyDescent="0.35">
      <c r="A41" s="3">
        <v>1</v>
      </c>
      <c r="B41" s="3">
        <v>1</v>
      </c>
      <c r="C41" s="3">
        <v>5</v>
      </c>
      <c r="D41" s="3">
        <v>1</v>
      </c>
      <c r="E41" s="3">
        <f>AVERAGE('individual data_DATA'!N236:N241)</f>
        <v>85.595670002954307</v>
      </c>
      <c r="F41" s="3">
        <f>AVERAGE('individual data_DATA'!O236:O241)</f>
        <v>9.4499999999999987E-2</v>
      </c>
      <c r="G41" s="3">
        <f>AVERAGE('individual data_DATA'!P236:P241)</f>
        <v>3.3999999999999998E-3</v>
      </c>
      <c r="H41" s="3">
        <f>SUM('individual data_DATA'!L236:L241)</f>
        <v>6</v>
      </c>
      <c r="I41" s="3">
        <f t="shared" si="0"/>
        <v>0</v>
      </c>
      <c r="J41" s="3">
        <v>22248.632215347803</v>
      </c>
      <c r="K41" s="3">
        <v>1</v>
      </c>
      <c r="L41" s="3">
        <v>1</v>
      </c>
      <c r="M41" s="3">
        <v>6</v>
      </c>
      <c r="N41" s="3">
        <v>22248.632215347803</v>
      </c>
      <c r="O41" s="3">
        <f>AVERAGE('individual data_DATA'!N236:N241)</f>
        <v>85.595670002954307</v>
      </c>
      <c r="P41" s="3">
        <f>AVERAGE('individual data_DATA'!O236:O241)</f>
        <v>9.4499999999999987E-2</v>
      </c>
      <c r="Q41" s="3">
        <f>AVERAGE('individual data_DATA'!P236:P241)</f>
        <v>3.3999999999999998E-3</v>
      </c>
      <c r="R41" s="3">
        <f t="shared" ref="R41:R50" si="2">N41/M41</f>
        <v>3708.1053692246337</v>
      </c>
    </row>
    <row r="42" spans="1:19" s="3" customFormat="1" x14ac:dyDescent="0.35">
      <c r="A42" s="3">
        <v>1</v>
      </c>
      <c r="B42" s="3">
        <v>1</v>
      </c>
      <c r="C42" s="3">
        <v>5</v>
      </c>
      <c r="D42" s="3">
        <v>2</v>
      </c>
      <c r="E42" s="3">
        <f>AVERAGE('individual data_DATA'!N242:N247)</f>
        <v>62.697000000000003</v>
      </c>
      <c r="F42" s="3">
        <f>AVERAGE('individual data_DATA'!O242:O247)</f>
        <v>6.6500000000000004E-2</v>
      </c>
      <c r="G42" s="3">
        <f>AVERAGE('individual data_DATA'!P242:P247)</f>
        <v>6.4999999999999997E-3</v>
      </c>
      <c r="H42" s="3">
        <f>SUM('individual data_DATA'!L242:L247)</f>
        <v>6</v>
      </c>
      <c r="I42" s="3">
        <f t="shared" si="0"/>
        <v>0</v>
      </c>
      <c r="J42" s="3">
        <v>28944.692643308834</v>
      </c>
      <c r="K42" s="3">
        <v>1</v>
      </c>
      <c r="L42" s="3">
        <v>0</v>
      </c>
      <c r="M42" s="3">
        <v>4</v>
      </c>
      <c r="N42" s="3">
        <v>2821.6155922064604</v>
      </c>
      <c r="O42" s="3">
        <f>AVERAGE('individual data_DATA'!N242:N245)</f>
        <v>50.116999999999997</v>
      </c>
      <c r="P42" s="3">
        <f>AVERAGE('individual data_DATA'!O242:O245)</f>
        <v>7.9750000000000001E-2</v>
      </c>
      <c r="Q42" s="3">
        <f>AVERAGE('individual data_DATA'!P242:P245)</f>
        <v>3.5249999999999999E-3</v>
      </c>
      <c r="R42" s="3">
        <f t="shared" si="2"/>
        <v>705.4038980516151</v>
      </c>
    </row>
    <row r="43" spans="1:19" s="3" customFormat="1" x14ac:dyDescent="0.35">
      <c r="A43" s="3">
        <v>1</v>
      </c>
      <c r="B43" s="3">
        <v>1</v>
      </c>
      <c r="C43" s="3">
        <v>5</v>
      </c>
      <c r="D43" s="3">
        <v>3</v>
      </c>
      <c r="E43" s="3">
        <f>AVERAGE('individual data_DATA'!N248:N253)</f>
        <v>43.809118644118371</v>
      </c>
      <c r="F43" s="3">
        <f>AVERAGE('individual data_DATA'!O248:O253)</f>
        <v>8.8000000000000009E-2</v>
      </c>
      <c r="G43" s="3">
        <f>AVERAGE('individual data_DATA'!P248:P253)</f>
        <v>3.2000000000000002E-3</v>
      </c>
      <c r="H43" s="3">
        <f>SUM('individual data_DATA'!L248:L253)</f>
        <v>6</v>
      </c>
      <c r="I43" s="3">
        <f t="shared" si="0"/>
        <v>0</v>
      </c>
      <c r="J43" s="3">
        <v>6891.5228466928729</v>
      </c>
      <c r="K43" s="3">
        <v>1</v>
      </c>
      <c r="L43" s="3">
        <v>1</v>
      </c>
      <c r="M43" s="3">
        <v>6</v>
      </c>
      <c r="N43" s="3">
        <v>6891.5228466928729</v>
      </c>
      <c r="O43" s="3">
        <f>AVERAGE('individual data_DATA'!N248:N253)</f>
        <v>43.809118644118371</v>
      </c>
      <c r="P43" s="3">
        <f>AVERAGE('individual data_DATA'!O248:O253)</f>
        <v>8.8000000000000009E-2</v>
      </c>
      <c r="Q43" s="3">
        <f>AVERAGE('individual data_DATA'!P248:P253)</f>
        <v>3.2000000000000002E-3</v>
      </c>
      <c r="R43" s="3">
        <f t="shared" si="2"/>
        <v>1148.5871411154787</v>
      </c>
    </row>
    <row r="44" spans="1:19" s="3" customFormat="1" x14ac:dyDescent="0.35">
      <c r="A44" s="3">
        <v>1</v>
      </c>
      <c r="B44" s="3">
        <v>1</v>
      </c>
      <c r="C44" s="3">
        <v>5</v>
      </c>
      <c r="D44" s="3">
        <v>4</v>
      </c>
      <c r="E44" s="3">
        <f>AVERAGE('individual data_DATA'!N254:N259)</f>
        <v>24.706833333333336</v>
      </c>
      <c r="F44" s="3">
        <f>AVERAGE('individual data_DATA'!O254:O259)</f>
        <v>0.10999999999999999</v>
      </c>
      <c r="G44" s="3">
        <f>AVERAGE('individual data_DATA'!P254:P259)</f>
        <v>3.0500000000000002E-3</v>
      </c>
      <c r="H44" s="3">
        <f>SUM('individual data_DATA'!L254:L259)</f>
        <v>6</v>
      </c>
      <c r="I44" s="3">
        <f t="shared" si="0"/>
        <v>0</v>
      </c>
      <c r="J44" s="3">
        <v>4695.5345489659885</v>
      </c>
      <c r="K44" s="3">
        <v>1</v>
      </c>
      <c r="L44" s="3">
        <v>1</v>
      </c>
      <c r="M44" s="3">
        <v>6</v>
      </c>
      <c r="N44" s="3">
        <v>4695.5345489659885</v>
      </c>
      <c r="O44" s="3">
        <f>AVERAGE('individual data_DATA'!N254:N259)</f>
        <v>24.706833333333336</v>
      </c>
      <c r="P44" s="3">
        <f>AVERAGE('individual data_DATA'!O254:O259)</f>
        <v>0.10999999999999999</v>
      </c>
      <c r="Q44" s="3">
        <f>AVERAGE('individual data_DATA'!P254:P259)</f>
        <v>3.0500000000000002E-3</v>
      </c>
      <c r="R44" s="3">
        <f t="shared" si="2"/>
        <v>782.58909149433146</v>
      </c>
    </row>
    <row r="45" spans="1:19" s="3" customFormat="1" x14ac:dyDescent="0.35">
      <c r="A45" s="3">
        <v>1</v>
      </c>
      <c r="B45" s="3">
        <v>1</v>
      </c>
      <c r="C45" s="3">
        <v>5</v>
      </c>
      <c r="D45" s="3">
        <v>5</v>
      </c>
      <c r="E45" s="3">
        <f>AVERAGE('individual data_DATA'!N260:N265)</f>
        <v>44.438499999999998</v>
      </c>
      <c r="F45" s="3">
        <f>AVERAGE('individual data_DATA'!O260:O265)</f>
        <v>9.0333333333333335E-2</v>
      </c>
      <c r="G45" s="3">
        <f>AVERAGE('individual data_DATA'!P260:P265)</f>
        <v>3.0166666666666662E-3</v>
      </c>
      <c r="H45" s="3">
        <f>SUM('individual data_DATA'!L260:L265)</f>
        <v>6</v>
      </c>
      <c r="I45" s="3">
        <f t="shared" si="0"/>
        <v>0</v>
      </c>
      <c r="J45" s="3">
        <v>8577.384728764313</v>
      </c>
      <c r="K45" s="3">
        <v>1</v>
      </c>
      <c r="L45" s="3">
        <v>1</v>
      </c>
      <c r="M45" s="3">
        <v>6</v>
      </c>
      <c r="N45" s="3">
        <v>8577.384728764313</v>
      </c>
      <c r="O45" s="3">
        <f>AVERAGE('individual data_DATA'!N260:N265)</f>
        <v>44.438499999999998</v>
      </c>
      <c r="P45" s="3">
        <f>AVERAGE('individual data_DATA'!O260:O265)</f>
        <v>9.0333333333333335E-2</v>
      </c>
      <c r="Q45" s="3">
        <f>AVERAGE('individual data_DATA'!P260:P265)</f>
        <v>3.0166666666666662E-3</v>
      </c>
      <c r="R45" s="3">
        <f t="shared" si="2"/>
        <v>1429.5641214607188</v>
      </c>
    </row>
    <row r="46" spans="1:19" s="3" customFormat="1" x14ac:dyDescent="0.35">
      <c r="A46" s="3">
        <v>1</v>
      </c>
      <c r="B46" s="3">
        <v>1</v>
      </c>
      <c r="C46" s="3">
        <v>5</v>
      </c>
      <c r="D46" s="3">
        <v>6</v>
      </c>
      <c r="E46" s="3">
        <f>AVERAGE('individual data_DATA'!N266:N271)</f>
        <v>62.81366666666667</v>
      </c>
      <c r="F46" s="3">
        <f>AVERAGE('individual data_DATA'!O266:O271)</f>
        <v>8.9666666666666658E-2</v>
      </c>
      <c r="G46" s="3">
        <f>AVERAGE('individual data_DATA'!P266:P271)</f>
        <v>4.0333333333333341E-3</v>
      </c>
      <c r="H46" s="3">
        <f>SUM('individual data_DATA'!L266:L271)</f>
        <v>6</v>
      </c>
      <c r="I46" s="3">
        <f t="shared" si="0"/>
        <v>0</v>
      </c>
      <c r="J46" s="3">
        <v>19030.168891300633</v>
      </c>
      <c r="K46" s="3">
        <v>1</v>
      </c>
      <c r="L46" s="3">
        <v>1</v>
      </c>
      <c r="M46" s="3">
        <v>6</v>
      </c>
      <c r="N46" s="3">
        <v>19030.168891300633</v>
      </c>
      <c r="O46" s="3">
        <f>AVERAGE('individual data_DATA'!N266:N271)</f>
        <v>62.81366666666667</v>
      </c>
      <c r="P46" s="3">
        <f>AVERAGE('individual data_DATA'!O266:O271)</f>
        <v>8.9666666666666658E-2</v>
      </c>
      <c r="Q46" s="3">
        <f>AVERAGE('individual data_DATA'!P266:P271)</f>
        <v>4.0333333333333341E-3</v>
      </c>
      <c r="R46" s="3">
        <f t="shared" si="2"/>
        <v>3171.694815216772</v>
      </c>
    </row>
    <row r="47" spans="1:19" s="3" customFormat="1" x14ac:dyDescent="0.35">
      <c r="A47" s="3">
        <v>1</v>
      </c>
      <c r="B47" s="3">
        <v>1</v>
      </c>
      <c r="C47" s="3">
        <v>5</v>
      </c>
      <c r="D47" s="3">
        <v>7</v>
      </c>
      <c r="E47" s="3">
        <f>AVERAGE('individual data_DATA'!N272:N277)</f>
        <v>46.325333333333333</v>
      </c>
      <c r="F47" s="3">
        <f>AVERAGE('individual data_DATA'!O272:O277)</f>
        <v>8.7500000000000008E-2</v>
      </c>
      <c r="G47" s="3">
        <f>AVERAGE('individual data_DATA'!P272:P277)</f>
        <v>9.75E-3</v>
      </c>
      <c r="H47" s="3">
        <f>SUM('individual data_DATA'!L272:L277)</f>
        <v>6</v>
      </c>
      <c r="I47" s="3">
        <f t="shared" si="0"/>
        <v>0</v>
      </c>
      <c r="J47" s="3">
        <v>77692.519018116553</v>
      </c>
      <c r="K47" s="3">
        <v>1</v>
      </c>
      <c r="L47" s="3">
        <v>0</v>
      </c>
      <c r="M47" s="3">
        <v>4</v>
      </c>
      <c r="N47" s="3">
        <v>1599.9764614595795</v>
      </c>
      <c r="O47" s="3">
        <f>AVERAGE('individual data_DATA'!N272:N275)</f>
        <v>49.708500000000008</v>
      </c>
      <c r="P47" s="3">
        <f>AVERAGE('individual data_DATA'!O272:O275)</f>
        <v>0.1</v>
      </c>
      <c r="Q47" s="3">
        <f>AVERAGE('individual data_DATA'!P272:P275)</f>
        <v>3.375E-3</v>
      </c>
      <c r="R47" s="3">
        <f t="shared" si="2"/>
        <v>399.99411536489487</v>
      </c>
    </row>
    <row r="48" spans="1:19" s="3" customFormat="1" x14ac:dyDescent="0.35">
      <c r="A48" s="3">
        <v>1</v>
      </c>
      <c r="B48" s="3">
        <v>1</v>
      </c>
      <c r="C48" s="3">
        <v>5</v>
      </c>
      <c r="D48" s="3">
        <v>8</v>
      </c>
      <c r="E48" s="3">
        <f>AVERAGE('individual data_DATA'!N278:N283)</f>
        <v>66.07716666666667</v>
      </c>
      <c r="F48" s="3">
        <f>AVERAGE('individual data_DATA'!O278:O283)</f>
        <v>8.666666666666667E-2</v>
      </c>
      <c r="G48" s="3">
        <f>AVERAGE('individual data_DATA'!P278:P283)</f>
        <v>5.3E-3</v>
      </c>
      <c r="H48" s="3">
        <f>SUM('individual data_DATA'!L278:L283)</f>
        <v>6</v>
      </c>
      <c r="I48" s="3">
        <f t="shared" si="0"/>
        <v>0</v>
      </c>
      <c r="J48" s="3">
        <v>12289.685276021191</v>
      </c>
      <c r="K48" s="3">
        <v>1</v>
      </c>
      <c r="L48" s="3">
        <v>1</v>
      </c>
      <c r="M48" s="3">
        <v>6</v>
      </c>
      <c r="N48" s="3">
        <v>12289.685276021191</v>
      </c>
      <c r="O48" s="3">
        <f>AVERAGE('individual data_DATA'!N278:N283)</f>
        <v>66.07716666666667</v>
      </c>
      <c r="P48" s="3">
        <f>AVERAGE('individual data_DATA'!O278:O283)</f>
        <v>8.666666666666667E-2</v>
      </c>
      <c r="Q48" s="3">
        <f>AVERAGE('individual data_DATA'!P278:P283)</f>
        <v>5.3E-3</v>
      </c>
      <c r="R48" s="3">
        <f t="shared" si="2"/>
        <v>2048.2808793368654</v>
      </c>
    </row>
    <row r="49" spans="1:19" s="3" customFormat="1" x14ac:dyDescent="0.35">
      <c r="A49" s="3">
        <v>1</v>
      </c>
      <c r="B49" s="3">
        <v>1</v>
      </c>
      <c r="C49" s="3">
        <v>5</v>
      </c>
      <c r="D49" s="3">
        <v>9</v>
      </c>
      <c r="E49" s="3">
        <f>AVERAGE('individual data_DATA'!N284:N289)</f>
        <v>58.013333333333328</v>
      </c>
      <c r="F49" s="3">
        <f>AVERAGE('individual data_DATA'!O284:O289)</f>
        <v>9.5166666666666663E-2</v>
      </c>
      <c r="G49" s="3">
        <f>AVERAGE('individual data_DATA'!P284:P289)</f>
        <v>3.2500000000000007E-3</v>
      </c>
      <c r="H49" s="3">
        <f>SUM('individual data_DATA'!L284:L289)</f>
        <v>6</v>
      </c>
      <c r="I49" s="3">
        <f t="shared" si="0"/>
        <v>0</v>
      </c>
      <c r="J49" s="3">
        <v>7890.3053091779175</v>
      </c>
      <c r="K49" s="3">
        <v>1</v>
      </c>
      <c r="L49" s="3">
        <v>1</v>
      </c>
      <c r="M49" s="3">
        <v>6</v>
      </c>
      <c r="N49" s="3">
        <v>7890.3053091779175</v>
      </c>
      <c r="O49" s="3">
        <f>AVERAGE('individual data_DATA'!N284:N289)</f>
        <v>58.013333333333328</v>
      </c>
      <c r="P49" s="3">
        <f>AVERAGE('individual data_DATA'!O284:O289)</f>
        <v>9.5166666666666663E-2</v>
      </c>
      <c r="Q49" s="3">
        <f>AVERAGE('individual data_DATA'!P284:P289)</f>
        <v>3.2500000000000007E-3</v>
      </c>
      <c r="R49" s="3">
        <f t="shared" si="2"/>
        <v>1315.0508848629863</v>
      </c>
    </row>
    <row r="50" spans="1:19" s="3" customFormat="1" x14ac:dyDescent="0.35">
      <c r="A50" s="3">
        <v>1</v>
      </c>
      <c r="B50" s="3">
        <v>1</v>
      </c>
      <c r="C50" s="3">
        <v>5</v>
      </c>
      <c r="D50" s="3">
        <v>10</v>
      </c>
      <c r="E50" s="3">
        <f>AVERAGE('individual data_DATA'!N290:N295)</f>
        <v>55.31900000000001</v>
      </c>
      <c r="F50" s="3">
        <f>AVERAGE('individual data_DATA'!O290:O295)</f>
        <v>8.4666666666666668E-2</v>
      </c>
      <c r="G50" s="3">
        <f>AVERAGE('individual data_DATA'!P290:P295)</f>
        <v>5.5333333333333337E-3</v>
      </c>
      <c r="H50" s="3">
        <f>SUM('individual data_DATA'!L290:L295)</f>
        <v>6</v>
      </c>
      <c r="I50" s="3">
        <f t="shared" si="0"/>
        <v>0</v>
      </c>
      <c r="J50" s="3">
        <v>13063.389861562126</v>
      </c>
      <c r="K50" s="3">
        <v>1</v>
      </c>
      <c r="L50" s="3">
        <v>1</v>
      </c>
      <c r="M50" s="3">
        <v>6</v>
      </c>
      <c r="N50" s="3">
        <v>13063.389861562126</v>
      </c>
      <c r="O50" s="3">
        <f>AVERAGE('individual data_DATA'!N290:N295)</f>
        <v>55.31900000000001</v>
      </c>
      <c r="P50" s="3">
        <f>AVERAGE('individual data_DATA'!O290:O295)</f>
        <v>8.4666666666666668E-2</v>
      </c>
      <c r="Q50" s="3">
        <f>AVERAGE('individual data_DATA'!P290:P295)</f>
        <v>5.5333333333333337E-3</v>
      </c>
      <c r="R50" s="3">
        <f t="shared" si="2"/>
        <v>2177.2316435936877</v>
      </c>
    </row>
    <row r="51" spans="1:19" x14ac:dyDescent="0.35">
      <c r="A51" s="2">
        <v>1</v>
      </c>
      <c r="B51" s="2">
        <v>0</v>
      </c>
      <c r="C51" s="2">
        <v>6</v>
      </c>
      <c r="D51" s="2">
        <v>1</v>
      </c>
      <c r="E51" s="2">
        <f>AVERAGE('individual data_DATA'!N296:N301)</f>
        <v>266.36850000000004</v>
      </c>
      <c r="F51" s="2">
        <f>AVERAGE('individual data_DATA'!O296:O301)</f>
        <v>0.20166666666666666</v>
      </c>
      <c r="G51" s="2">
        <f>AVERAGE('individual data_DATA'!P296:P301)</f>
        <v>2.5833333333333333E-2</v>
      </c>
      <c r="H51" s="2">
        <f>SUM('individual data_DATA'!L296:L301)</f>
        <v>4</v>
      </c>
      <c r="I51">
        <f t="shared" si="0"/>
        <v>2</v>
      </c>
      <c r="J51" s="2">
        <v>280985.81900000002</v>
      </c>
      <c r="K51" s="2">
        <v>1</v>
      </c>
      <c r="L51" s="3">
        <v>0</v>
      </c>
      <c r="M51" s="2">
        <v>4</v>
      </c>
      <c r="N51" s="2">
        <v>1009.955</v>
      </c>
      <c r="O51" s="2">
        <f>AVERAGE('individual data_DATA'!N298:N301)</f>
        <v>45.152999999999999</v>
      </c>
      <c r="P51" s="2">
        <f>AVERAGE('individual data_DATA'!O298:O301)</f>
        <v>0.29749999999999999</v>
      </c>
      <c r="Q51" s="2">
        <f>AVERAGE('individual data_DATA'!P298:P301)</f>
        <v>3.0250000000000003E-2</v>
      </c>
      <c r="R51" s="2">
        <f t="shared" si="1"/>
        <v>252.48875000000001</v>
      </c>
      <c r="S51" s="2">
        <f>AVERAGE('individual data_DATA'!N296:N297)</f>
        <v>708.79950000000008</v>
      </c>
    </row>
    <row r="52" spans="1:19" x14ac:dyDescent="0.35">
      <c r="A52" s="2">
        <v>1</v>
      </c>
      <c r="B52" s="2">
        <v>0</v>
      </c>
      <c r="C52" s="2">
        <v>6</v>
      </c>
      <c r="D52" s="2">
        <v>2</v>
      </c>
      <c r="E52" s="2">
        <f>AVERAGE('individual data_DATA'!N302:N307)</f>
        <v>47.288833333333322</v>
      </c>
      <c r="F52" s="2">
        <f>AVERAGE('individual data_DATA'!O302:O307)</f>
        <v>4.5000000000000005E-2</v>
      </c>
      <c r="G52" s="2">
        <f>AVERAGE('individual data_DATA'!P302:P307)</f>
        <v>1.9666666666666666E-2</v>
      </c>
      <c r="H52" s="2">
        <f>SUM('individual data_DATA'!L302:L307)</f>
        <v>6</v>
      </c>
      <c r="I52">
        <f t="shared" si="0"/>
        <v>0</v>
      </c>
      <c r="J52" s="2">
        <v>10159.431</v>
      </c>
      <c r="K52" s="2">
        <v>1</v>
      </c>
      <c r="L52" s="3">
        <v>1</v>
      </c>
      <c r="M52" s="2">
        <v>6</v>
      </c>
      <c r="N52" s="2">
        <v>10159.431</v>
      </c>
      <c r="O52" s="2">
        <f>AVERAGE('individual data_DATA'!N302:N307)</f>
        <v>47.288833333333322</v>
      </c>
      <c r="P52" s="2">
        <f>AVERAGE('individual data_DATA'!O302:O307)</f>
        <v>4.5000000000000005E-2</v>
      </c>
      <c r="Q52" s="2">
        <f>AVERAGE('individual data_DATA'!P302:P307)</f>
        <v>1.9666666666666666E-2</v>
      </c>
      <c r="R52" s="2">
        <f t="shared" si="1"/>
        <v>1693.2385000000002</v>
      </c>
    </row>
    <row r="53" spans="1:19" x14ac:dyDescent="0.35">
      <c r="A53" s="2">
        <v>1</v>
      </c>
      <c r="B53" s="2">
        <v>0</v>
      </c>
      <c r="C53" s="2">
        <v>6</v>
      </c>
      <c r="D53" s="2">
        <v>3</v>
      </c>
      <c r="E53" s="2">
        <f>AVERAGE('individual data_DATA'!N308:N313)</f>
        <v>325.12999999999994</v>
      </c>
      <c r="F53" s="2">
        <f>AVERAGE('individual data_DATA'!O308:O313)</f>
        <v>0.13583333333333336</v>
      </c>
      <c r="G53" s="2">
        <f>AVERAGE('individual data_DATA'!P308:P313)</f>
        <v>1.3833333333333335E-2</v>
      </c>
      <c r="H53" s="2">
        <f>SUM('individual data_DATA'!L308:L313)</f>
        <v>4</v>
      </c>
      <c r="I53">
        <f t="shared" si="0"/>
        <v>2</v>
      </c>
      <c r="J53" s="2">
        <v>409593.31900000002</v>
      </c>
      <c r="K53" s="2">
        <v>1</v>
      </c>
      <c r="L53" s="3">
        <v>0</v>
      </c>
      <c r="M53" s="2">
        <v>4</v>
      </c>
      <c r="N53" s="2">
        <v>8831.8109999999997</v>
      </c>
      <c r="O53" s="2">
        <f>AVERAGE('individual data_DATA'!N310:N313)</f>
        <v>83.150999999999996</v>
      </c>
      <c r="P53" s="2">
        <f>AVERAGE('individual data_DATA'!O310:O313)</f>
        <v>3.5000000000000003E-2</v>
      </c>
      <c r="Q53" s="2">
        <f>AVERAGE('individual data_DATA'!P310:P313)</f>
        <v>1.8499999999999999E-2</v>
      </c>
      <c r="R53" s="2">
        <f t="shared" si="1"/>
        <v>2207.9527499999999</v>
      </c>
      <c r="S53" s="2">
        <f>AVERAGE('individual data_DATA'!N308:N309)</f>
        <v>809.08799999999997</v>
      </c>
    </row>
    <row r="54" spans="1:19" x14ac:dyDescent="0.35">
      <c r="A54" s="2">
        <v>1</v>
      </c>
      <c r="B54" s="2">
        <v>0</v>
      </c>
      <c r="C54" s="2">
        <v>6</v>
      </c>
      <c r="D54" s="2">
        <v>4</v>
      </c>
      <c r="E54" s="2">
        <f>AVERAGE('individual data_DATA'!N314:N319)</f>
        <v>82.165833333333339</v>
      </c>
      <c r="F54" s="2">
        <f>AVERAGE('individual data_DATA'!O314:O319)</f>
        <v>6.6666666666666666E-2</v>
      </c>
      <c r="G54" s="2">
        <f>AVERAGE('individual data_DATA'!P314:P319)</f>
        <v>2.6666666666666668E-2</v>
      </c>
      <c r="H54" s="2">
        <f>SUM('individual data_DATA'!L314:L319)</f>
        <v>5</v>
      </c>
      <c r="I54">
        <f t="shared" si="0"/>
        <v>1</v>
      </c>
      <c r="J54" s="2">
        <v>12386.004999999999</v>
      </c>
      <c r="K54" s="2">
        <v>1</v>
      </c>
      <c r="L54" s="3">
        <v>0</v>
      </c>
      <c r="M54" s="2">
        <v>5</v>
      </c>
      <c r="N54" s="2">
        <v>7008.3419999999996</v>
      </c>
      <c r="O54" s="2">
        <f>AVERAGE('individual data_DATA'!N314:N318)</f>
        <v>55.161199999999994</v>
      </c>
      <c r="P54" s="2">
        <f>AVERAGE('individual data_DATA'!O314:O318)</f>
        <v>5.6000000000000008E-2</v>
      </c>
      <c r="Q54" s="2">
        <f>AVERAGE('individual data_DATA'!P314:P318)</f>
        <v>2.58E-2</v>
      </c>
      <c r="R54" s="2">
        <f t="shared" si="1"/>
        <v>1401.6684</v>
      </c>
      <c r="S54" s="2">
        <f>AVERAGE('individual data_DATA'!N319)</f>
        <v>217.18899999999999</v>
      </c>
    </row>
    <row r="55" spans="1:19" x14ac:dyDescent="0.35">
      <c r="A55" s="2">
        <v>1</v>
      </c>
      <c r="B55" s="2">
        <v>0</v>
      </c>
      <c r="C55" s="2">
        <v>6</v>
      </c>
      <c r="D55" s="2">
        <v>5</v>
      </c>
      <c r="E55" s="2">
        <f>AVERAGE('individual data_DATA'!N320:N325)</f>
        <v>233.93100000000001</v>
      </c>
      <c r="F55" s="2">
        <f>AVERAGE('individual data_DATA'!O320:O325)</f>
        <v>0.26333333333333336</v>
      </c>
      <c r="G55" s="2">
        <f>AVERAGE('individual data_DATA'!P320:P325)</f>
        <v>8.4999999999999989E-3</v>
      </c>
      <c r="H55" s="2">
        <f>SUM('individual data_DATA'!L320:L325)</f>
        <v>2</v>
      </c>
      <c r="I55">
        <f t="shared" si="0"/>
        <v>4</v>
      </c>
      <c r="J55" s="2">
        <v>482719.75199999998</v>
      </c>
      <c r="K55" s="2">
        <v>0</v>
      </c>
      <c r="L55" s="3">
        <v>0</v>
      </c>
      <c r="M55" s="2"/>
      <c r="S55" s="2">
        <f>AVERAGE('individual data_DATA'!N320:N322,'individual data_DATA'!N325)</f>
        <v>338.15899999999999</v>
      </c>
    </row>
    <row r="56" spans="1:19" x14ac:dyDescent="0.35">
      <c r="A56" s="2">
        <v>1</v>
      </c>
      <c r="B56" s="2">
        <v>0</v>
      </c>
      <c r="C56" s="2">
        <v>6</v>
      </c>
      <c r="D56" s="2">
        <v>6</v>
      </c>
      <c r="E56" s="2">
        <f>AVERAGE('individual data_DATA'!N326:N331)</f>
        <v>21.088166666666666</v>
      </c>
      <c r="F56" s="2">
        <f>AVERAGE('individual data_DATA'!O326:O331)</f>
        <v>0.16333333333333336</v>
      </c>
      <c r="G56" s="2">
        <f>AVERAGE('individual data_DATA'!P326:P331)</f>
        <v>3.0833333333333327E-2</v>
      </c>
      <c r="H56" s="2">
        <f>SUM('individual data_DATA'!L326:L331)</f>
        <v>6</v>
      </c>
      <c r="I56">
        <f t="shared" si="0"/>
        <v>0</v>
      </c>
      <c r="J56" s="2">
        <v>12973.138000000001</v>
      </c>
      <c r="K56" s="2">
        <v>1</v>
      </c>
      <c r="L56" s="3">
        <v>0</v>
      </c>
      <c r="M56" s="2">
        <v>4</v>
      </c>
      <c r="N56" s="2">
        <v>678.41499999999996</v>
      </c>
      <c r="O56" s="2">
        <f>AVERAGE('individual data_DATA'!N328:N331)</f>
        <v>24.171749999999996</v>
      </c>
      <c r="P56" s="2">
        <f>AVERAGE('individual data_DATA'!O328:O331)</f>
        <v>0.24000000000000002</v>
      </c>
      <c r="Q56" s="2">
        <f>AVERAGE('individual data_DATA'!P328:P331)</f>
        <v>3.9750000000000001E-2</v>
      </c>
      <c r="R56" s="2">
        <f t="shared" si="1"/>
        <v>169.60374999999999</v>
      </c>
    </row>
    <row r="57" spans="1:19" x14ac:dyDescent="0.35">
      <c r="A57" s="2">
        <v>1</v>
      </c>
      <c r="B57" s="2">
        <v>0</v>
      </c>
      <c r="C57" s="2">
        <v>6</v>
      </c>
      <c r="D57" s="2">
        <v>7</v>
      </c>
      <c r="E57" s="2">
        <f>AVERAGE('individual data_DATA'!N332:N337)</f>
        <v>50.123833333333323</v>
      </c>
      <c r="F57" s="2">
        <f>AVERAGE('individual data_DATA'!O332:O337)</f>
        <v>0.12083333333333333</v>
      </c>
      <c r="G57" s="2">
        <f>AVERAGE('individual data_DATA'!P332:P337)</f>
        <v>1.7499999999999998E-2</v>
      </c>
      <c r="H57" s="2">
        <f>SUM('individual data_DATA'!L332:L337)</f>
        <v>6</v>
      </c>
      <c r="I57">
        <f t="shared" si="0"/>
        <v>0</v>
      </c>
      <c r="J57" s="2">
        <v>31561.274000000001</v>
      </c>
      <c r="K57" s="2">
        <v>1</v>
      </c>
      <c r="L57" s="3">
        <v>0</v>
      </c>
      <c r="M57" s="2">
        <v>4</v>
      </c>
      <c r="N57" s="2">
        <v>1881.16</v>
      </c>
      <c r="O57" s="2">
        <f>AVERAGE('individual data_DATA'!N334:N337)</f>
        <v>38.70825</v>
      </c>
      <c r="P57" s="2">
        <f>AVERAGE('individual data_DATA'!O334:O337)</f>
        <v>0.15</v>
      </c>
      <c r="Q57" s="2">
        <f>AVERAGE('individual data_DATA'!P334:P337)</f>
        <v>1.5000000000000001E-2</v>
      </c>
      <c r="R57" s="2">
        <f t="shared" si="1"/>
        <v>470.29</v>
      </c>
    </row>
    <row r="58" spans="1:19" x14ac:dyDescent="0.35">
      <c r="A58" s="2">
        <v>1</v>
      </c>
      <c r="B58" s="2">
        <v>0</v>
      </c>
      <c r="C58" s="2">
        <v>6</v>
      </c>
      <c r="D58" s="2">
        <v>8</v>
      </c>
      <c r="E58" s="2">
        <f>AVERAGE('individual data_DATA'!N338:N343)</f>
        <v>259.18099999999998</v>
      </c>
      <c r="F58" s="2">
        <f>AVERAGE('individual data_DATA'!O338:O343)</f>
        <v>0.6925</v>
      </c>
      <c r="G58" s="2">
        <f>AVERAGE('individual data_DATA'!P338:P343)</f>
        <v>5.8466666666666658E-3</v>
      </c>
      <c r="H58" s="2">
        <f>SUM('individual data_DATA'!L338:L343)</f>
        <v>5</v>
      </c>
      <c r="I58">
        <f t="shared" si="0"/>
        <v>1</v>
      </c>
      <c r="J58" s="2">
        <v>121350.13800000001</v>
      </c>
      <c r="K58" s="2">
        <v>1</v>
      </c>
      <c r="L58" s="3">
        <v>0</v>
      </c>
      <c r="M58" s="2">
        <v>5</v>
      </c>
      <c r="N58" s="2">
        <v>7815.2839999999997</v>
      </c>
      <c r="O58" s="2">
        <f>AVERAGE('individual data_DATA'!N338:N342)</f>
        <v>60.211799999999997</v>
      </c>
      <c r="P58" s="2">
        <f>AVERAGE('individual data_DATA'!O338:O342)</f>
        <v>0.82900000000000007</v>
      </c>
      <c r="Q58" s="2">
        <f>AVERAGE('individual data_DATA'!P338:P342)</f>
        <v>4.4159999999999989E-3</v>
      </c>
      <c r="R58" s="2">
        <f t="shared" si="1"/>
        <v>1563.0567999999998</v>
      </c>
      <c r="S58" s="2">
        <f>AVERAGE('individual data_DATA'!N343)</f>
        <v>1254.027</v>
      </c>
    </row>
    <row r="59" spans="1:19" x14ac:dyDescent="0.35">
      <c r="A59" s="2">
        <v>1</v>
      </c>
      <c r="B59" s="2">
        <v>0</v>
      </c>
      <c r="C59" s="2">
        <v>6</v>
      </c>
      <c r="D59" s="2">
        <v>9</v>
      </c>
      <c r="E59" s="2">
        <f>AVERAGE('individual data_DATA'!N344:N349)</f>
        <v>327.91733333333332</v>
      </c>
      <c r="F59" s="2">
        <f>AVERAGE('individual data_DATA'!O344:O349)</f>
        <v>7.1999999999999995E-2</v>
      </c>
      <c r="G59" s="2">
        <f>AVERAGE('individual data_DATA'!P344:P349)</f>
        <v>5.0666666666666664E-3</v>
      </c>
      <c r="H59" s="2">
        <f>SUM('individual data_DATA'!L344:L349)</f>
        <v>4</v>
      </c>
      <c r="I59">
        <f t="shared" si="0"/>
        <v>2</v>
      </c>
      <c r="J59" s="2">
        <v>423968.56300000002</v>
      </c>
      <c r="K59" s="2">
        <v>1</v>
      </c>
      <c r="L59" s="3">
        <v>0</v>
      </c>
      <c r="M59" s="2">
        <v>4</v>
      </c>
      <c r="N59" s="2">
        <v>326.428</v>
      </c>
      <c r="O59" s="2">
        <f>AVERAGE('individual data_DATA'!N344:N347)</f>
        <v>15.04725</v>
      </c>
      <c r="P59" s="2">
        <f>AVERAGE('individual data_DATA'!O344:O347)</f>
        <v>6.5000000000000002E-2</v>
      </c>
      <c r="Q59" s="2">
        <f>AVERAGE('individual data_DATA'!P344:P347)</f>
        <v>1.1000000000000001E-3</v>
      </c>
      <c r="R59" s="2">
        <f t="shared" si="1"/>
        <v>81.606999999999999</v>
      </c>
      <c r="S59" s="2">
        <f>AVERAGE('individual data_DATA'!N348:N349)</f>
        <v>953.65750000000003</v>
      </c>
    </row>
    <row r="60" spans="1:19" x14ac:dyDescent="0.35">
      <c r="A60" s="2">
        <v>1</v>
      </c>
      <c r="B60" s="2">
        <v>0</v>
      </c>
      <c r="C60" s="2">
        <v>6</v>
      </c>
      <c r="D60" s="2">
        <v>10</v>
      </c>
      <c r="E60" s="2">
        <f>AVERAGE('individual data_DATA'!N350:N355)</f>
        <v>268.93449999999996</v>
      </c>
      <c r="F60" s="2">
        <f>AVERAGE('individual data_DATA'!O350:O355)</f>
        <v>4.5000000000000005E-2</v>
      </c>
      <c r="G60" s="2">
        <f>AVERAGE('individual data_DATA'!P350:P355)</f>
        <v>1.5066666666666666E-2</v>
      </c>
      <c r="H60" s="2">
        <f>SUM('individual data_DATA'!L350:L355)</f>
        <v>5</v>
      </c>
      <c r="I60">
        <f t="shared" si="0"/>
        <v>1</v>
      </c>
      <c r="J60" s="2">
        <v>58998.017999999996</v>
      </c>
      <c r="K60" s="2">
        <v>1</v>
      </c>
      <c r="L60" s="3">
        <v>0</v>
      </c>
      <c r="M60" s="2">
        <v>5</v>
      </c>
      <c r="N60" s="2">
        <v>3453.4180000000001</v>
      </c>
      <c r="O60" s="2">
        <f>AVERAGE('individual data_DATA'!N351:N355)</f>
        <v>40.016799999999996</v>
      </c>
      <c r="P60" s="2">
        <f>AVERAGE('individual data_DATA'!O351:O355)</f>
        <v>3.0000000000000006E-2</v>
      </c>
      <c r="Q60" s="2">
        <f>AVERAGE('individual data_DATA'!P351:P355)</f>
        <v>1.7399999999999999E-2</v>
      </c>
      <c r="R60" s="2">
        <f t="shared" si="1"/>
        <v>690.68360000000007</v>
      </c>
      <c r="S60" s="2">
        <f>AVERAGE('individual data_DATA'!N350)</f>
        <v>1413.5229999999999</v>
      </c>
    </row>
    <row r="61" spans="1:19" s="3" customFormat="1" x14ac:dyDescent="0.35">
      <c r="A61" s="3">
        <v>1</v>
      </c>
      <c r="B61" s="3">
        <v>1</v>
      </c>
      <c r="C61" s="3">
        <v>7</v>
      </c>
      <c r="D61" s="3">
        <v>1</v>
      </c>
      <c r="E61" s="3">
        <f>AVERAGE('individual data_DATA'!N356:N361)</f>
        <v>294.04899999999998</v>
      </c>
      <c r="F61" s="3">
        <f>AVERAGE('individual data_DATA'!O356:O361)</f>
        <v>6.9500000000000006E-2</v>
      </c>
      <c r="G61" s="3">
        <f>AVERAGE('individual data_DATA'!P356:P361)</f>
        <v>1.2666666666666666E-2</v>
      </c>
      <c r="H61" s="3">
        <f>SUM('individual data_DATA'!L356:L361)</f>
        <v>2</v>
      </c>
      <c r="I61" s="3">
        <f t="shared" si="0"/>
        <v>4</v>
      </c>
      <c r="J61" s="3">
        <v>632380.02800000005</v>
      </c>
      <c r="K61" s="3">
        <v>0</v>
      </c>
      <c r="L61" s="3">
        <v>0</v>
      </c>
      <c r="S61" s="3">
        <f>AVERAGE('individual data_DATA'!N356:N359)</f>
        <v>402.77649999999994</v>
      </c>
    </row>
    <row r="62" spans="1:19" s="3" customFormat="1" x14ac:dyDescent="0.35">
      <c r="A62" s="3">
        <v>1</v>
      </c>
      <c r="B62" s="3">
        <v>1</v>
      </c>
      <c r="C62" s="3">
        <v>7</v>
      </c>
      <c r="D62" s="3">
        <v>2</v>
      </c>
      <c r="E62" s="3">
        <f>AVERAGE('individual data_DATA'!N362:N367)</f>
        <v>237.21266666666668</v>
      </c>
      <c r="F62" s="3">
        <f>AVERAGE('individual data_DATA'!O362:O367)</f>
        <v>7.2833333333333347E-2</v>
      </c>
      <c r="G62" s="3">
        <f>AVERAGE('individual data_DATA'!P362:P367)</f>
        <v>1.1333333333333332E-2</v>
      </c>
      <c r="H62" s="3">
        <f>SUM('individual data_DATA'!L362:L367)</f>
        <v>4</v>
      </c>
      <c r="I62" s="3">
        <f t="shared" si="0"/>
        <v>2</v>
      </c>
      <c r="J62" s="3">
        <v>533610.38</v>
      </c>
      <c r="K62" s="3">
        <v>0</v>
      </c>
      <c r="L62" s="3">
        <v>0</v>
      </c>
      <c r="S62" s="3">
        <f>AVERAGE('individual data_DATA'!N362:N363)</f>
        <v>486.55199999999996</v>
      </c>
    </row>
    <row r="63" spans="1:19" s="3" customFormat="1" x14ac:dyDescent="0.35">
      <c r="A63" s="3">
        <v>1</v>
      </c>
      <c r="B63" s="3">
        <v>1</v>
      </c>
      <c r="C63" s="3">
        <v>7</v>
      </c>
      <c r="D63" s="3">
        <v>3</v>
      </c>
      <c r="E63" s="3">
        <f>AVERAGE('individual data_DATA'!N368:N373)</f>
        <v>213.24566666666669</v>
      </c>
      <c r="F63" s="3">
        <f>AVERAGE('individual data_DATA'!O368:O373)</f>
        <v>0.19866666666666666</v>
      </c>
      <c r="G63" s="3">
        <f>AVERAGE('individual data_DATA'!P368:P373)</f>
        <v>1.6016666666666665E-2</v>
      </c>
      <c r="H63" s="3">
        <f>SUM('individual data_DATA'!L368:L373)</f>
        <v>4</v>
      </c>
      <c r="I63" s="3">
        <f t="shared" si="0"/>
        <v>2</v>
      </c>
      <c r="J63" s="3">
        <v>438129.84</v>
      </c>
      <c r="K63" s="3">
        <v>0</v>
      </c>
      <c r="L63" s="3">
        <v>0</v>
      </c>
      <c r="S63" s="3">
        <f>AVERAGE('individual data_DATA'!N368:N369)</f>
        <v>510.904</v>
      </c>
    </row>
    <row r="64" spans="1:19" s="3" customFormat="1" x14ac:dyDescent="0.35">
      <c r="A64" s="3">
        <v>1</v>
      </c>
      <c r="B64" s="3">
        <v>1</v>
      </c>
      <c r="C64" s="3">
        <v>7</v>
      </c>
      <c r="D64" s="3">
        <v>4</v>
      </c>
      <c r="E64" s="3">
        <f>AVERAGE('individual data_DATA'!N374:N379)</f>
        <v>200.44933333333333</v>
      </c>
      <c r="F64" s="3">
        <f>AVERAGE('individual data_DATA'!O374:O379)</f>
        <v>0.13</v>
      </c>
      <c r="G64" s="3">
        <f>AVERAGE('individual data_DATA'!P374:P379)</f>
        <v>1.89E-2</v>
      </c>
      <c r="H64" s="3">
        <f>SUM('individual data_DATA'!L374:L379)</f>
        <v>4</v>
      </c>
      <c r="I64" s="3">
        <f t="shared" si="0"/>
        <v>2</v>
      </c>
      <c r="J64" s="3">
        <v>492026.96399999998</v>
      </c>
      <c r="K64" s="3">
        <v>0</v>
      </c>
      <c r="L64" s="3">
        <v>0</v>
      </c>
      <c r="S64" s="3">
        <f>AVERAGE('individual data_DATA'!N374:N375)</f>
        <v>583.53</v>
      </c>
    </row>
    <row r="65" spans="1:19" s="3" customFormat="1" x14ac:dyDescent="0.35">
      <c r="A65" s="3">
        <v>1</v>
      </c>
      <c r="B65" s="3">
        <v>1</v>
      </c>
      <c r="C65" s="3">
        <v>7</v>
      </c>
      <c r="D65" s="3">
        <v>5</v>
      </c>
      <c r="E65" s="3">
        <f>AVERAGE('individual data_DATA'!N380:N385)</f>
        <v>312.14766666666668</v>
      </c>
      <c r="F65" s="3">
        <f>AVERAGE('individual data_DATA'!O380:O385)</f>
        <v>0.20866666666666667</v>
      </c>
      <c r="G65" s="3">
        <f>AVERAGE('individual data_DATA'!P380:P385)</f>
        <v>1.1183333333333332E-2</v>
      </c>
      <c r="H65" s="3">
        <f>SUM('individual data_DATA'!L380:L385)</f>
        <v>3</v>
      </c>
      <c r="I65" s="3">
        <f t="shared" si="0"/>
        <v>3</v>
      </c>
      <c r="J65" s="3">
        <v>427354.79599999997</v>
      </c>
      <c r="K65" s="3">
        <v>0</v>
      </c>
      <c r="L65" s="3">
        <v>0</v>
      </c>
      <c r="S65" s="3">
        <f>AVERAGE('individual data_DATA'!N380:N382)</f>
        <v>585.63966666666659</v>
      </c>
    </row>
    <row r="66" spans="1:19" s="3" customFormat="1" x14ac:dyDescent="0.35">
      <c r="A66" s="3">
        <v>1</v>
      </c>
      <c r="B66" s="3">
        <v>1</v>
      </c>
      <c r="C66" s="3">
        <v>7</v>
      </c>
      <c r="D66" s="3">
        <v>6</v>
      </c>
      <c r="E66" s="3">
        <f>AVERAGE('individual data_DATA'!N386:N391)</f>
        <v>359.72716666666673</v>
      </c>
      <c r="F66" s="3">
        <f>AVERAGE('individual data_DATA'!O386:O391)</f>
        <v>0.10866666666666668</v>
      </c>
      <c r="G66" s="3">
        <f>AVERAGE('individual data_DATA'!P386:P391)</f>
        <v>1.0916666666666667E-2</v>
      </c>
      <c r="H66" s="3">
        <f>SUM('individual data_DATA'!L386:L391)</f>
        <v>3</v>
      </c>
      <c r="I66" s="3">
        <f t="shared" si="0"/>
        <v>3</v>
      </c>
      <c r="J66" s="3">
        <v>480361.72899999999</v>
      </c>
      <c r="K66" s="3">
        <v>0</v>
      </c>
      <c r="L66" s="3">
        <v>0</v>
      </c>
      <c r="S66" s="3">
        <f>AVERAGE('individual data_DATA'!N386:N387,'individual data_DATA'!N391)</f>
        <v>590.68899999999996</v>
      </c>
    </row>
    <row r="67" spans="1:19" s="3" customFormat="1" x14ac:dyDescent="0.35">
      <c r="A67" s="3">
        <v>1</v>
      </c>
      <c r="B67" s="3">
        <v>1</v>
      </c>
      <c r="C67" s="3">
        <v>7</v>
      </c>
      <c r="D67" s="3">
        <v>7</v>
      </c>
      <c r="E67" s="3">
        <f>AVERAGE('individual data_DATA'!N392:N397)</f>
        <v>238.27299999999994</v>
      </c>
      <c r="F67" s="3">
        <f>AVERAGE('individual data_DATA'!O392:O397)</f>
        <v>0.35199999999999992</v>
      </c>
      <c r="G67" s="3">
        <f>AVERAGE('individual data_DATA'!P392:P397)</f>
        <v>7.3499999999999989E-3</v>
      </c>
      <c r="H67" s="3">
        <f>SUM('individual data_DATA'!L392:L397)</f>
        <v>4</v>
      </c>
      <c r="I67" s="3">
        <f t="shared" ref="I67:I130" si="3">6-H67</f>
        <v>2</v>
      </c>
      <c r="J67" s="3">
        <v>405937.61800000002</v>
      </c>
      <c r="K67" s="3">
        <v>0</v>
      </c>
      <c r="L67" s="3">
        <v>0</v>
      </c>
      <c r="S67" s="3">
        <f>AVERAGE('individual data_DATA'!N392:N393)</f>
        <v>588.02599999999995</v>
      </c>
    </row>
    <row r="68" spans="1:19" s="3" customFormat="1" x14ac:dyDescent="0.35">
      <c r="A68" s="3">
        <v>1</v>
      </c>
      <c r="B68" s="3">
        <v>1</v>
      </c>
      <c r="C68" s="3">
        <v>7</v>
      </c>
      <c r="D68" s="3">
        <v>8</v>
      </c>
      <c r="E68" s="3">
        <f>AVERAGE('individual data_DATA'!N398:N403)</f>
        <v>264.74</v>
      </c>
      <c r="F68" s="3">
        <f>AVERAGE('individual data_DATA'!O398:O403)</f>
        <v>0.18866666666666668</v>
      </c>
      <c r="G68" s="3">
        <f>AVERAGE('individual data_DATA'!P398:P403)</f>
        <v>1.2166666666666666E-2</v>
      </c>
      <c r="H68" s="3">
        <f>SUM('individual data_DATA'!L398:L403)</f>
        <v>4</v>
      </c>
      <c r="I68" s="3">
        <f t="shared" si="3"/>
        <v>2</v>
      </c>
      <c r="J68" s="3">
        <v>465811.95199999999</v>
      </c>
      <c r="K68" s="3">
        <v>0</v>
      </c>
      <c r="L68" s="3">
        <v>0</v>
      </c>
      <c r="S68" s="3">
        <f>AVERAGE('individual data_DATA'!N398:N399)</f>
        <v>593.84100000000001</v>
      </c>
    </row>
    <row r="69" spans="1:19" s="3" customFormat="1" x14ac:dyDescent="0.35">
      <c r="A69" s="3">
        <v>1</v>
      </c>
      <c r="B69" s="3">
        <v>1</v>
      </c>
      <c r="C69" s="3">
        <v>7</v>
      </c>
      <c r="D69" s="3">
        <v>9</v>
      </c>
      <c r="E69" s="3">
        <f>AVERAGE('individual data_DATA'!N404:N409)</f>
        <v>225.66083333333336</v>
      </c>
      <c r="F69" s="3">
        <f>AVERAGE('individual data_DATA'!O404:O409)</f>
        <v>7.8E-2</v>
      </c>
      <c r="G69" s="3">
        <f>AVERAGE('individual data_DATA'!P404:P409)</f>
        <v>1.1833333333333335E-2</v>
      </c>
      <c r="H69" s="3">
        <f>SUM('individual data_DATA'!L404:L409)</f>
        <v>4</v>
      </c>
      <c r="I69" s="3">
        <f t="shared" si="3"/>
        <v>2</v>
      </c>
      <c r="J69" s="3">
        <v>548324.46699999995</v>
      </c>
      <c r="K69" s="3">
        <v>0</v>
      </c>
      <c r="L69" s="3">
        <v>0</v>
      </c>
      <c r="S69" s="3">
        <f>AVERAGE('individual data_DATA'!N406:N407)</f>
        <v>600.77350000000001</v>
      </c>
    </row>
    <row r="70" spans="1:19" s="3" customFormat="1" x14ac:dyDescent="0.35">
      <c r="A70" s="3">
        <v>1</v>
      </c>
      <c r="B70" s="3">
        <v>1</v>
      </c>
      <c r="C70" s="3">
        <v>7</v>
      </c>
      <c r="D70" s="3">
        <v>10</v>
      </c>
      <c r="E70" s="3">
        <f>AVERAGE('individual data_DATA'!N410:N415)</f>
        <v>310.58933333333334</v>
      </c>
      <c r="F70" s="3">
        <f>AVERAGE('individual data_DATA'!O410:O415)</f>
        <v>0.35866666666666663</v>
      </c>
      <c r="G70" s="3">
        <f>AVERAGE('individual data_DATA'!P410:P415)</f>
        <v>1.485E-2</v>
      </c>
      <c r="H70" s="3">
        <f>SUM('individual data_DATA'!L410:L415)</f>
        <v>2</v>
      </c>
      <c r="I70" s="3">
        <f t="shared" si="3"/>
        <v>4</v>
      </c>
      <c r="J70" s="3">
        <v>465413.95799999998</v>
      </c>
      <c r="K70" s="3">
        <v>0</v>
      </c>
      <c r="L70" s="3">
        <v>0</v>
      </c>
      <c r="S70" s="3">
        <f>AVERAGE('individual data_DATA'!N410:N413)</f>
        <v>439.64750000000004</v>
      </c>
    </row>
    <row r="71" spans="1:19" x14ac:dyDescent="0.35">
      <c r="A71" s="2">
        <v>1</v>
      </c>
      <c r="B71" s="2">
        <v>1</v>
      </c>
      <c r="C71" s="2">
        <v>8</v>
      </c>
      <c r="D71" s="2">
        <v>1</v>
      </c>
      <c r="E71" s="2">
        <f>AVERAGE('individual data_DATA'!N416:N421)</f>
        <v>246.631</v>
      </c>
      <c r="F71" s="2">
        <f>AVERAGE('individual data_DATA'!O416:O421)</f>
        <v>0.10266666666666668</v>
      </c>
      <c r="G71" s="2">
        <f>AVERAGE('individual data_DATA'!P416:P421)</f>
        <v>6.6666666666666671E-3</v>
      </c>
      <c r="H71" s="2">
        <f>SUM('individual data_DATA'!L416:L421)</f>
        <v>4</v>
      </c>
      <c r="I71">
        <f t="shared" si="3"/>
        <v>2</v>
      </c>
      <c r="J71" s="2">
        <v>365031</v>
      </c>
      <c r="K71" s="2">
        <v>1</v>
      </c>
      <c r="L71" s="3">
        <v>0</v>
      </c>
      <c r="M71" s="13">
        <v>4</v>
      </c>
      <c r="N71" s="13">
        <v>1214.4290000000001</v>
      </c>
      <c r="O71" s="2">
        <f>AVERAGE('individual data_DATA'!N416:N419)</f>
        <v>35.423000000000002</v>
      </c>
      <c r="P71" s="2">
        <f>AVERAGE('individual data_DATA'!O416:O419)</f>
        <v>0.13900000000000001</v>
      </c>
      <c r="Q71" s="2">
        <f>AVERAGE('individual data_DATA'!P416:P419)</f>
        <v>3.0000000000000001E-3</v>
      </c>
      <c r="R71" s="2">
        <f t="shared" ref="R71:R130" si="4">N71/M71</f>
        <v>303.60725000000002</v>
      </c>
      <c r="S71" s="2">
        <f>AVERAGE('individual data_DATA'!N420:N421)</f>
        <v>669.04700000000003</v>
      </c>
    </row>
    <row r="72" spans="1:19" x14ac:dyDescent="0.35">
      <c r="A72" s="2">
        <v>1</v>
      </c>
      <c r="B72" s="2">
        <v>1</v>
      </c>
      <c r="C72" s="2">
        <v>8</v>
      </c>
      <c r="D72" s="2">
        <v>2</v>
      </c>
      <c r="E72" s="2">
        <f>AVERAGE('individual data_DATA'!N422:N427)</f>
        <v>164.22433333333333</v>
      </c>
      <c r="F72" s="2">
        <f>AVERAGE('individual data_DATA'!O422:O427)</f>
        <v>7.566666666666666E-2</v>
      </c>
      <c r="G72" s="2">
        <f>AVERAGE('individual data_DATA'!P422:P427)</f>
        <v>8.4833333333333323E-3</v>
      </c>
      <c r="H72" s="2">
        <f>SUM('individual data_DATA'!L422:L427)</f>
        <v>5</v>
      </c>
      <c r="I72">
        <f t="shared" si="3"/>
        <v>1</v>
      </c>
      <c r="J72" s="2">
        <v>222067.4</v>
      </c>
      <c r="K72" s="2">
        <v>0</v>
      </c>
      <c r="L72" s="3">
        <v>0</v>
      </c>
      <c r="M72" s="2"/>
      <c r="S72" s="2">
        <f>AVERAGE('individual data_DATA'!N425)</f>
        <v>495.279</v>
      </c>
    </row>
    <row r="73" spans="1:19" x14ac:dyDescent="0.35">
      <c r="A73" s="2">
        <v>1</v>
      </c>
      <c r="B73" s="2">
        <v>1</v>
      </c>
      <c r="C73" s="2">
        <v>8</v>
      </c>
      <c r="D73" s="2">
        <v>3</v>
      </c>
      <c r="E73" s="2">
        <f>AVERAGE('individual data_DATA'!N428:N433)</f>
        <v>105.02016666666668</v>
      </c>
      <c r="F73" s="2">
        <f>AVERAGE('individual data_DATA'!O428:O433)</f>
        <v>0.14416666666666667</v>
      </c>
      <c r="G73" s="2">
        <f>AVERAGE('individual data_DATA'!P428:P433)</f>
        <v>1.3566666666666666E-2</v>
      </c>
      <c r="H73" s="2">
        <f>SUM('individual data_DATA'!L428:L433)</f>
        <v>5</v>
      </c>
      <c r="I73">
        <f t="shared" si="3"/>
        <v>1</v>
      </c>
      <c r="J73" s="2">
        <v>151050.69899999999</v>
      </c>
      <c r="K73" s="2">
        <v>0</v>
      </c>
      <c r="L73" s="3">
        <v>0</v>
      </c>
      <c r="M73" s="2"/>
      <c r="S73" s="2">
        <f>AVERAGE('individual data_DATA'!N430)</f>
        <v>483.815</v>
      </c>
    </row>
    <row r="74" spans="1:19" x14ac:dyDescent="0.35">
      <c r="A74" s="2">
        <v>1</v>
      </c>
      <c r="B74" s="2">
        <v>1</v>
      </c>
      <c r="C74" s="2">
        <v>8</v>
      </c>
      <c r="D74" s="2">
        <v>4</v>
      </c>
      <c r="E74" s="2">
        <f>AVERAGE('individual data_DATA'!N434:N439)</f>
        <v>198.21199999999999</v>
      </c>
      <c r="F74" s="2">
        <f>AVERAGE('individual data_DATA'!O434:O439)</f>
        <v>0.43316666666666653</v>
      </c>
      <c r="G74" s="2">
        <f>AVERAGE('individual data_DATA'!P434:P439)</f>
        <v>1.4839999999999999E-2</v>
      </c>
      <c r="H74" s="2">
        <f>SUM('individual data_DATA'!L434:L439)</f>
        <v>2</v>
      </c>
      <c r="I74">
        <f t="shared" si="3"/>
        <v>4</v>
      </c>
      <c r="J74" s="2">
        <v>151858.37100000001</v>
      </c>
      <c r="K74" s="2">
        <v>0</v>
      </c>
      <c r="L74" s="3">
        <v>0</v>
      </c>
      <c r="M74" s="2"/>
      <c r="S74" s="2">
        <f>AVERAGE('individual data_DATA'!N434:N436,'individual data_DATA'!N439)</f>
        <v>286.52</v>
      </c>
    </row>
    <row r="75" spans="1:19" x14ac:dyDescent="0.35">
      <c r="A75" s="2">
        <v>1</v>
      </c>
      <c r="B75" s="2">
        <v>1</v>
      </c>
      <c r="C75" s="2">
        <v>8</v>
      </c>
      <c r="D75" s="2">
        <v>5</v>
      </c>
      <c r="E75" s="2">
        <f>AVERAGE('individual data_DATA'!N440:N445)</f>
        <v>310.35116666666664</v>
      </c>
      <c r="F75" s="2">
        <f>AVERAGE('individual data_DATA'!O440:O445)</f>
        <v>0.43316666666666653</v>
      </c>
      <c r="G75" s="2">
        <f>AVERAGE('individual data_DATA'!P440:P445)</f>
        <v>1.4839999999999999E-2</v>
      </c>
      <c r="H75" s="2">
        <f>SUM('individual data_DATA'!L440:L445)</f>
        <v>3</v>
      </c>
      <c r="I75">
        <f t="shared" si="3"/>
        <v>3</v>
      </c>
      <c r="J75" s="2">
        <v>469729.08799999999</v>
      </c>
      <c r="K75" s="2">
        <v>0</v>
      </c>
      <c r="L75" s="3">
        <v>0</v>
      </c>
      <c r="M75" s="2"/>
      <c r="S75" s="2">
        <f>AVERAGE('individual data_DATA'!N443:N445)</f>
        <v>580</v>
      </c>
    </row>
    <row r="76" spans="1:19" x14ac:dyDescent="0.35">
      <c r="A76" s="2">
        <v>1</v>
      </c>
      <c r="B76" s="2">
        <v>1</v>
      </c>
      <c r="C76" s="2">
        <v>8</v>
      </c>
      <c r="D76" s="2">
        <v>6</v>
      </c>
      <c r="E76" s="2">
        <f>AVERAGE('individual data_DATA'!N446:N451)</f>
        <v>93.958000000000013</v>
      </c>
      <c r="F76" s="2">
        <f>AVERAGE('individual data_DATA'!O446:O451)</f>
        <v>9.1666666666666684E-3</v>
      </c>
      <c r="G76" s="2">
        <f>AVERAGE('individual data_DATA'!P446:P451)</f>
        <v>1.3166666666666667E-2</v>
      </c>
      <c r="H76" s="2">
        <f>SUM('individual data_DATA'!L446:L451)</f>
        <v>5</v>
      </c>
      <c r="I76">
        <f t="shared" si="3"/>
        <v>1</v>
      </c>
      <c r="J76" s="2">
        <v>11538.169</v>
      </c>
      <c r="K76" s="2">
        <v>1</v>
      </c>
      <c r="L76" s="3">
        <v>0</v>
      </c>
      <c r="M76" s="13">
        <v>5</v>
      </c>
      <c r="N76" s="13">
        <v>4079.9839999999999</v>
      </c>
      <c r="O76" s="2">
        <f>AVERAGE('individual data_DATA'!N447:N451)</f>
        <v>46.835599999999992</v>
      </c>
      <c r="P76" s="2">
        <f>AVERAGE('individual data_DATA'!O447:O451)</f>
        <v>9.0000000000000011E-3</v>
      </c>
      <c r="Q76" s="2">
        <f>AVERAGE('individual data_DATA'!P447:P451)</f>
        <v>1.32E-2</v>
      </c>
      <c r="R76" s="2">
        <f t="shared" si="4"/>
        <v>815.99680000000001</v>
      </c>
      <c r="S76" s="2">
        <f>AVERAGE('individual data_DATA'!N446)</f>
        <v>329.57</v>
      </c>
    </row>
    <row r="77" spans="1:19" x14ac:dyDescent="0.35">
      <c r="A77" s="2">
        <v>1</v>
      </c>
      <c r="B77" s="2">
        <v>1</v>
      </c>
      <c r="C77" s="2">
        <v>8</v>
      </c>
      <c r="D77" s="2">
        <v>7</v>
      </c>
      <c r="E77" s="2">
        <f>AVERAGE('individual data_DATA'!N452:N457)</f>
        <v>249.32583333333335</v>
      </c>
      <c r="F77" s="2">
        <f>AVERAGE('individual data_DATA'!O452:O457)</f>
        <v>3.5833333333333335E-2</v>
      </c>
      <c r="G77" s="2">
        <f>AVERAGE('individual data_DATA'!P452:P457)</f>
        <v>1.2516666666666667E-2</v>
      </c>
      <c r="H77" s="2">
        <f>SUM('individual data_DATA'!L452:L457)</f>
        <v>4</v>
      </c>
      <c r="I77">
        <f t="shared" si="3"/>
        <v>2</v>
      </c>
      <c r="J77" s="2">
        <v>181925.52499999999</v>
      </c>
      <c r="K77" s="2">
        <v>1</v>
      </c>
      <c r="L77" s="3">
        <v>0</v>
      </c>
      <c r="M77" s="13">
        <v>4</v>
      </c>
      <c r="N77" s="13">
        <v>2934.93</v>
      </c>
      <c r="O77" s="2">
        <f>AVERAGE('individual data_DATA'!N454:N457)</f>
        <v>53.134</v>
      </c>
      <c r="P77" s="2">
        <f>AVERAGE('individual data_DATA'!O454:O457)</f>
        <v>8.7500000000000008E-3</v>
      </c>
      <c r="Q77" s="2">
        <f>AVERAGE('individual data_DATA'!P454:P457)</f>
        <v>1.325E-2</v>
      </c>
      <c r="R77" s="2">
        <f t="shared" si="4"/>
        <v>733.73249999999996</v>
      </c>
      <c r="S77" s="2">
        <f>AVERAGE('individual data_DATA'!N452:N453)</f>
        <v>641.70950000000005</v>
      </c>
    </row>
    <row r="78" spans="1:19" x14ac:dyDescent="0.35">
      <c r="A78" s="2">
        <v>1</v>
      </c>
      <c r="B78" s="2">
        <v>1</v>
      </c>
      <c r="C78" s="2">
        <v>8</v>
      </c>
      <c r="D78" s="2">
        <v>8</v>
      </c>
      <c r="E78" s="2">
        <f>AVERAGE('individual data_DATA'!N458:N463)</f>
        <v>90.851666666666674</v>
      </c>
      <c r="F78" s="2">
        <f>AVERAGE('individual data_DATA'!O458:O463)</f>
        <v>8.3333333333333329E-2</v>
      </c>
      <c r="G78" s="2">
        <f>AVERAGE('individual data_DATA'!P458:P463)</f>
        <v>1.4866666666666665E-2</v>
      </c>
      <c r="H78" s="2">
        <f>SUM('individual data_DATA'!L458:L463)</f>
        <v>5</v>
      </c>
      <c r="I78">
        <f t="shared" si="3"/>
        <v>1</v>
      </c>
      <c r="J78" s="2">
        <v>28299.916000000001</v>
      </c>
      <c r="K78" s="2">
        <v>0</v>
      </c>
      <c r="L78" s="3">
        <v>0</v>
      </c>
      <c r="M78" s="2"/>
      <c r="S78" s="2">
        <f>AVERAGE('individual data_DATA'!N463)</f>
        <v>433.16300000000001</v>
      </c>
    </row>
    <row r="79" spans="1:19" x14ac:dyDescent="0.35">
      <c r="A79" s="2">
        <v>1</v>
      </c>
      <c r="B79" s="2">
        <v>1</v>
      </c>
      <c r="C79" s="2">
        <v>8</v>
      </c>
      <c r="D79" s="2">
        <v>9</v>
      </c>
      <c r="E79" s="2">
        <f>AVERAGE('individual data_DATA'!N464:N469)</f>
        <v>261.39866666666666</v>
      </c>
      <c r="F79" s="2">
        <f>AVERAGE('individual data_DATA'!O464:O469)</f>
        <v>0.20366666666666666</v>
      </c>
      <c r="G79" s="2">
        <f>AVERAGE('individual data_DATA'!P464:P469)</f>
        <v>1.9666666666666666E-2</v>
      </c>
      <c r="H79" s="2">
        <f>SUM('individual data_DATA'!L464:L469)</f>
        <v>4</v>
      </c>
      <c r="I79">
        <f t="shared" si="3"/>
        <v>2</v>
      </c>
      <c r="J79" s="2">
        <v>261230.72099999999</v>
      </c>
      <c r="K79" s="2">
        <v>1</v>
      </c>
      <c r="L79" s="3">
        <v>0</v>
      </c>
      <c r="M79" s="13">
        <v>4</v>
      </c>
      <c r="N79" s="13">
        <v>5397.38</v>
      </c>
      <c r="O79" s="2">
        <f>AVERAGE('individual data_DATA'!N466:N469)</f>
        <v>69.263500000000008</v>
      </c>
      <c r="P79" s="2">
        <f>AVERAGE('individual data_DATA'!O466:O469)</f>
        <v>6.5000000000000002E-2</v>
      </c>
      <c r="Q79" s="2">
        <f>AVERAGE('individual data_DATA'!P466:P469)</f>
        <v>2.1999999999999999E-2</v>
      </c>
      <c r="R79" s="2">
        <f t="shared" si="4"/>
        <v>1349.345</v>
      </c>
      <c r="S79" s="2">
        <f>AVERAGE('individual data_DATA'!N464:N465)</f>
        <v>645.66899999999998</v>
      </c>
    </row>
    <row r="80" spans="1:19" x14ac:dyDescent="0.35">
      <c r="A80" s="2">
        <v>1</v>
      </c>
      <c r="B80" s="2">
        <v>1</v>
      </c>
      <c r="C80" s="2">
        <v>8</v>
      </c>
      <c r="D80" s="2">
        <v>10</v>
      </c>
      <c r="E80" s="2">
        <f>AVERAGE('individual data_DATA'!N470:N475)</f>
        <v>49.029166666666676</v>
      </c>
      <c r="F80" s="2">
        <f>AVERAGE('individual data_DATA'!O470:O475)</f>
        <v>4.8333333333333339E-2</v>
      </c>
      <c r="G80" s="2">
        <f>AVERAGE('individual data_DATA'!P470:P475)</f>
        <v>0.02</v>
      </c>
      <c r="H80" s="2">
        <f>SUM('individual data_DATA'!L470:L475)</f>
        <v>6</v>
      </c>
      <c r="I80">
        <f t="shared" si="3"/>
        <v>0</v>
      </c>
      <c r="J80" s="2">
        <v>10839.307000000001</v>
      </c>
      <c r="K80" s="2">
        <v>1</v>
      </c>
      <c r="L80" s="3">
        <v>1</v>
      </c>
      <c r="M80" s="13">
        <v>6</v>
      </c>
      <c r="N80" s="2">
        <v>10839.307000000001</v>
      </c>
      <c r="O80" s="2">
        <f>AVERAGE('individual data_DATA'!N470:N475)</f>
        <v>49.029166666666676</v>
      </c>
      <c r="P80" s="2">
        <f>AVERAGE('individual data_DATA'!O470:O475)</f>
        <v>4.8333333333333339E-2</v>
      </c>
      <c r="Q80" s="2">
        <f>AVERAGE('individual data_DATA'!P470:P475)</f>
        <v>0.02</v>
      </c>
      <c r="R80" s="2">
        <f t="shared" si="4"/>
        <v>1806.5511666666669</v>
      </c>
    </row>
    <row r="81" spans="1:19" s="3" customFormat="1" x14ac:dyDescent="0.35">
      <c r="A81" s="3">
        <v>1</v>
      </c>
      <c r="B81" s="3">
        <v>1</v>
      </c>
      <c r="C81" s="3">
        <v>9</v>
      </c>
      <c r="D81" s="3">
        <v>1</v>
      </c>
      <c r="E81" s="3">
        <f>AVERAGE('individual data_DATA'!N476:N481)</f>
        <v>289.78666666666663</v>
      </c>
      <c r="F81" s="3">
        <f>AVERAGE('individual data_DATA'!O476:O481)</f>
        <v>5.7833333333333341E-2</v>
      </c>
      <c r="G81" s="3">
        <f>AVERAGE('individual data_DATA'!P476:P481)</f>
        <v>1.7166666666666667E-2</v>
      </c>
      <c r="H81" s="3">
        <f>SUM('individual data_DATA'!L476:L481)</f>
        <v>4</v>
      </c>
      <c r="I81" s="3">
        <f t="shared" si="3"/>
        <v>2</v>
      </c>
      <c r="J81" s="3">
        <v>340768.04300000001</v>
      </c>
      <c r="K81" s="3">
        <v>1</v>
      </c>
      <c r="L81" s="3">
        <v>0</v>
      </c>
      <c r="M81" s="3">
        <v>4</v>
      </c>
      <c r="N81" s="3">
        <v>5458.652</v>
      </c>
      <c r="O81" s="3">
        <f>AVERAGE('individual data_DATA'!N476:N479)</f>
        <v>71.891999999999996</v>
      </c>
      <c r="P81" s="3">
        <f>AVERAGE('individual data_DATA'!O476:O479)</f>
        <v>3.3750000000000002E-2</v>
      </c>
      <c r="Q81" s="3">
        <f>AVERAGE('individual data_DATA'!P476:P479)</f>
        <v>1.8749999999999999E-2</v>
      </c>
      <c r="R81" s="3">
        <f t="shared" si="4"/>
        <v>1364.663</v>
      </c>
      <c r="S81" s="3">
        <f>AVERAGE('individual data_DATA'!N480:N481)</f>
        <v>725.57600000000002</v>
      </c>
    </row>
    <row r="82" spans="1:19" s="3" customFormat="1" x14ac:dyDescent="0.35">
      <c r="A82" s="3">
        <v>1</v>
      </c>
      <c r="B82" s="3">
        <v>1</v>
      </c>
      <c r="C82" s="3">
        <v>9</v>
      </c>
      <c r="D82" s="3">
        <v>2</v>
      </c>
      <c r="E82" s="3">
        <f>AVERAGE('individual data_DATA'!N482:N487)</f>
        <v>359.32649999999995</v>
      </c>
      <c r="F82" s="3">
        <f>AVERAGE('individual data_DATA'!O482:O487)</f>
        <v>5.0333333333333334E-2</v>
      </c>
      <c r="G82" s="3">
        <f>AVERAGE('individual data_DATA'!P482:P487)</f>
        <v>1.2666666666666666E-2</v>
      </c>
      <c r="H82" s="3">
        <f>SUM('individual data_DATA'!L482:L487)</f>
        <v>3</v>
      </c>
      <c r="I82" s="3">
        <f t="shared" si="3"/>
        <v>3</v>
      </c>
      <c r="J82" s="3">
        <v>485369.52500000002</v>
      </c>
      <c r="K82" s="3">
        <v>0</v>
      </c>
      <c r="L82" s="3">
        <v>0</v>
      </c>
      <c r="S82" s="3">
        <f>AVERAGE('individual data_DATA'!N482,'individual data_DATA'!N486:N487)</f>
        <v>684.06466666666665</v>
      </c>
    </row>
    <row r="83" spans="1:19" s="3" customFormat="1" x14ac:dyDescent="0.35">
      <c r="A83" s="3">
        <v>1</v>
      </c>
      <c r="B83" s="3">
        <v>1</v>
      </c>
      <c r="C83" s="3">
        <v>9</v>
      </c>
      <c r="D83" s="3">
        <v>3</v>
      </c>
      <c r="E83" s="3">
        <f>AVERAGE('individual data_DATA'!N488:N493)</f>
        <v>242.81349999999998</v>
      </c>
      <c r="F83" s="3">
        <f>AVERAGE('individual data_DATA'!O488:O493)</f>
        <v>9.9999999999999992E-2</v>
      </c>
      <c r="G83" s="3">
        <f>AVERAGE('individual data_DATA'!P488:P493)</f>
        <v>1.04E-2</v>
      </c>
      <c r="H83" s="3">
        <f>SUM('individual data_DATA'!L488:L493)</f>
        <v>3</v>
      </c>
      <c r="I83" s="3">
        <f t="shared" si="3"/>
        <v>3</v>
      </c>
      <c r="J83" s="3">
        <v>515696.26299999998</v>
      </c>
      <c r="K83" s="3">
        <v>0</v>
      </c>
      <c r="L83" s="3">
        <v>0</v>
      </c>
      <c r="S83" s="3">
        <f>AVERAGE('individual data_DATA'!N488:N490)</f>
        <v>437.54433333333333</v>
      </c>
    </row>
    <row r="84" spans="1:19" s="3" customFormat="1" x14ac:dyDescent="0.35">
      <c r="A84" s="3">
        <v>1</v>
      </c>
      <c r="B84" s="3">
        <v>1</v>
      </c>
      <c r="C84" s="3">
        <v>9</v>
      </c>
      <c r="D84" s="3">
        <v>4</v>
      </c>
      <c r="E84" s="3">
        <f>AVERAGE('individual data_DATA'!N494:N499)</f>
        <v>226.61866666666663</v>
      </c>
      <c r="F84" s="3">
        <f>AVERAGE('individual data_DATA'!O494:O499)</f>
        <v>0.40916666666666668</v>
      </c>
      <c r="G84" s="3">
        <f>AVERAGE('individual data_DATA'!P494:P499)</f>
        <v>8.5000000000000006E-3</v>
      </c>
      <c r="H84" s="3">
        <f>SUM('individual data_DATA'!L494:L499)</f>
        <v>4</v>
      </c>
      <c r="I84" s="3">
        <f t="shared" si="3"/>
        <v>2</v>
      </c>
      <c r="J84" s="3">
        <v>314903.28200000001</v>
      </c>
      <c r="K84" s="3">
        <v>0</v>
      </c>
      <c r="L84" s="3">
        <v>0</v>
      </c>
      <c r="S84" s="3">
        <f>AVERAGE('individual data_DATA'!N494:N495)</f>
        <v>643.51300000000003</v>
      </c>
    </row>
    <row r="85" spans="1:19" s="3" customFormat="1" x14ac:dyDescent="0.35">
      <c r="A85" s="3">
        <v>1</v>
      </c>
      <c r="B85" s="3">
        <v>1</v>
      </c>
      <c r="C85" s="3">
        <v>9</v>
      </c>
      <c r="D85" s="3">
        <v>5</v>
      </c>
      <c r="E85" s="3">
        <f>AVERAGE('individual data_DATA'!N500:N505)</f>
        <v>322.7311666666667</v>
      </c>
      <c r="F85" s="3">
        <f>AVERAGE('individual data_DATA'!O500:O505)</f>
        <v>0.14199999999999999</v>
      </c>
      <c r="G85" s="3">
        <f>AVERAGE('individual data_DATA'!P500:P505)</f>
        <v>1.6000000000000004E-2</v>
      </c>
      <c r="H85" s="3">
        <f>SUM('individual data_DATA'!L500:L505)</f>
        <v>3</v>
      </c>
      <c r="I85" s="3">
        <f t="shared" si="3"/>
        <v>3</v>
      </c>
      <c r="J85" s="3">
        <v>453493.962</v>
      </c>
      <c r="K85" s="3">
        <v>0</v>
      </c>
      <c r="L85" s="3">
        <v>0</v>
      </c>
      <c r="S85" s="3">
        <f>AVERAGE('individual data_DATA'!N500:N502)</f>
        <v>586.78033333333326</v>
      </c>
    </row>
    <row r="86" spans="1:19" s="3" customFormat="1" x14ac:dyDescent="0.35">
      <c r="A86" s="3">
        <v>1</v>
      </c>
      <c r="B86" s="3">
        <v>1</v>
      </c>
      <c r="C86" s="3">
        <v>9</v>
      </c>
      <c r="D86" s="3">
        <v>6</v>
      </c>
      <c r="E86" s="3">
        <f>AVERAGE('individual data_DATA'!N506:N511)</f>
        <v>129.10066666666668</v>
      </c>
      <c r="F86" s="3">
        <f>AVERAGE('individual data_DATA'!O506:O511)</f>
        <v>0.12166666666666666</v>
      </c>
      <c r="G86" s="3">
        <f>AVERAGE('individual data_DATA'!P506:P511)</f>
        <v>2.5500000000000005E-2</v>
      </c>
      <c r="H86" s="3">
        <f>SUM('individual data_DATA'!L506:L511)</f>
        <v>5</v>
      </c>
      <c r="I86" s="3">
        <f t="shared" si="3"/>
        <v>1</v>
      </c>
      <c r="J86" s="3">
        <v>67245.17</v>
      </c>
      <c r="K86" s="3">
        <v>1</v>
      </c>
      <c r="L86" s="3">
        <v>0</v>
      </c>
      <c r="M86" s="3">
        <v>5</v>
      </c>
      <c r="N86" s="3">
        <v>28632.858</v>
      </c>
      <c r="O86" s="3">
        <f>AVERAGE('individual data_DATA'!N506:N510)</f>
        <v>81.208999999999989</v>
      </c>
      <c r="P86" s="3">
        <f>AVERAGE('individual data_DATA'!O506:O510)</f>
        <v>0.14399999999999999</v>
      </c>
      <c r="Q86" s="3">
        <f>AVERAGE('individual data_DATA'!P506:P510)</f>
        <v>2.8000000000000004E-2</v>
      </c>
      <c r="R86" s="3">
        <f t="shared" si="4"/>
        <v>5726.5716000000002</v>
      </c>
      <c r="S86" s="3">
        <f>AVERAGE('individual data_DATA'!N511)</f>
        <v>368.55900000000003</v>
      </c>
    </row>
    <row r="87" spans="1:19" s="3" customFormat="1" x14ac:dyDescent="0.35">
      <c r="A87" s="3">
        <v>1</v>
      </c>
      <c r="B87" s="3">
        <v>1</v>
      </c>
      <c r="C87" s="3">
        <v>9</v>
      </c>
      <c r="D87" s="3">
        <v>7</v>
      </c>
      <c r="E87" s="3">
        <f>AVERAGE('individual data_DATA'!N512:N517)</f>
        <v>342.24600000000004</v>
      </c>
      <c r="F87" s="3">
        <f>AVERAGE('individual data_DATA'!O512:O517)</f>
        <v>7.3999999999999996E-2</v>
      </c>
      <c r="G87" s="3">
        <f>AVERAGE('individual data_DATA'!P512:P517)</f>
        <v>5.5500000000000002E-3</v>
      </c>
      <c r="H87" s="3">
        <f>SUM('individual data_DATA'!L512:L517)</f>
        <v>2</v>
      </c>
      <c r="I87" s="3">
        <f t="shared" si="3"/>
        <v>4</v>
      </c>
      <c r="J87" s="3">
        <v>702186.85199999996</v>
      </c>
      <c r="K87" s="3">
        <v>0</v>
      </c>
      <c r="L87" s="3">
        <v>0</v>
      </c>
      <c r="S87" s="3">
        <f>AVERAGE('individual data_DATA'!N512:N515)</f>
        <v>497.1585</v>
      </c>
    </row>
    <row r="88" spans="1:19" s="3" customFormat="1" x14ac:dyDescent="0.35">
      <c r="A88" s="3">
        <v>1</v>
      </c>
      <c r="B88" s="3">
        <v>1</v>
      </c>
      <c r="C88" s="3">
        <v>9</v>
      </c>
      <c r="D88" s="3">
        <v>8</v>
      </c>
      <c r="E88" s="3">
        <f>AVERAGE('individual data_DATA'!N518:N523)</f>
        <v>311.44</v>
      </c>
      <c r="F88" s="3">
        <f>AVERAGE('individual data_DATA'!O518:O523)</f>
        <v>0.20333333333333334</v>
      </c>
      <c r="G88" s="3">
        <f>AVERAGE('individual data_DATA'!P518:P523)</f>
        <v>1.7983333333333334E-2</v>
      </c>
      <c r="H88" s="3">
        <f>SUM('individual data_DATA'!L518:L523)</f>
        <v>3</v>
      </c>
      <c r="I88" s="3">
        <f t="shared" si="3"/>
        <v>3</v>
      </c>
      <c r="J88" s="3">
        <v>426114.46899999998</v>
      </c>
      <c r="K88" s="3">
        <v>0</v>
      </c>
      <c r="L88" s="3">
        <v>0</v>
      </c>
      <c r="S88" s="3">
        <f>AVERAGE('individual data_DATA'!N518:N519,'individual data_DATA'!N523)</f>
        <v>547.36866666666663</v>
      </c>
    </row>
    <row r="89" spans="1:19" s="3" customFormat="1" x14ac:dyDescent="0.35">
      <c r="A89" s="3">
        <v>1</v>
      </c>
      <c r="B89" s="3">
        <v>1</v>
      </c>
      <c r="C89" s="3">
        <v>9</v>
      </c>
      <c r="D89" s="3">
        <v>9</v>
      </c>
      <c r="E89" s="3">
        <f>AVERAGE('individual data_DATA'!N524:N529)</f>
        <v>229.06000000000003</v>
      </c>
      <c r="F89" s="3">
        <f>AVERAGE('individual data_DATA'!O524:O529)</f>
        <v>1.8333333333333337E-2</v>
      </c>
      <c r="G89" s="3">
        <f>AVERAGE('individual data_DATA'!P524:P529)</f>
        <v>1.4666666666666666E-2</v>
      </c>
      <c r="H89" s="3">
        <f>SUM('individual data_DATA'!L524:L529)</f>
        <v>4</v>
      </c>
      <c r="I89" s="3">
        <f t="shared" si="3"/>
        <v>2</v>
      </c>
      <c r="J89" s="3">
        <v>201135.223</v>
      </c>
      <c r="K89" s="3">
        <v>1</v>
      </c>
      <c r="L89" s="3">
        <v>0</v>
      </c>
      <c r="M89" s="3">
        <v>4</v>
      </c>
      <c r="N89" s="3">
        <v>1481.9780000000001</v>
      </c>
      <c r="O89" s="3">
        <f>AVERAGE('individual data_DATA'!N525:N528)</f>
        <v>33.416499999999999</v>
      </c>
      <c r="P89" s="3">
        <f>AVERAGE('individual data_DATA'!O525:O528)</f>
        <v>0.01</v>
      </c>
      <c r="Q89" s="3">
        <f>AVERAGE('individual data_DATA'!P525:P528)</f>
        <v>1.2999999999999999E-2</v>
      </c>
      <c r="R89" s="3">
        <f t="shared" si="4"/>
        <v>370.49450000000002</v>
      </c>
      <c r="S89" s="3">
        <f>AVERAGE('individual data_DATA'!N524,'individual data_DATA'!N529)</f>
        <v>620.34699999999998</v>
      </c>
    </row>
    <row r="90" spans="1:19" s="3" customFormat="1" x14ac:dyDescent="0.35">
      <c r="A90" s="3">
        <v>1</v>
      </c>
      <c r="B90" s="3">
        <v>1</v>
      </c>
      <c r="C90" s="3">
        <v>9</v>
      </c>
      <c r="D90" s="3">
        <v>10</v>
      </c>
      <c r="E90" s="3">
        <f>AVERAGE('individual data_DATA'!N530:N535)</f>
        <v>294.45049999999998</v>
      </c>
      <c r="F90" s="3">
        <f>AVERAGE('individual data_DATA'!O530:O535)</f>
        <v>0.21333333333333329</v>
      </c>
      <c r="G90" s="3">
        <f>AVERAGE('individual data_DATA'!P530:P535)</f>
        <v>7.383333333333332E-3</v>
      </c>
      <c r="H90" s="3">
        <f>SUM('individual data_DATA'!L530:L535)</f>
        <v>3</v>
      </c>
      <c r="I90" s="3">
        <f t="shared" si="3"/>
        <v>3</v>
      </c>
      <c r="J90" s="3">
        <v>390639.24400000001</v>
      </c>
      <c r="K90" s="3">
        <v>0</v>
      </c>
      <c r="L90" s="3">
        <v>0</v>
      </c>
      <c r="S90" s="3">
        <f>AVERAGE('individual data_DATA'!N530:N532)</f>
        <v>533.16099999999994</v>
      </c>
    </row>
    <row r="91" spans="1:19" x14ac:dyDescent="0.35">
      <c r="A91" s="2">
        <v>1</v>
      </c>
      <c r="B91" s="2">
        <v>1</v>
      </c>
      <c r="C91" s="2">
        <v>10</v>
      </c>
      <c r="D91" s="2">
        <v>1</v>
      </c>
      <c r="E91" s="2">
        <f>AVERAGE('individual data_DATA'!N536:N541)</f>
        <v>211.89699999999996</v>
      </c>
      <c r="F91" s="2">
        <f>AVERAGE('individual data_DATA'!O536:O541)</f>
        <v>0.32583333333333325</v>
      </c>
      <c r="G91" s="2">
        <f>AVERAGE('individual data_DATA'!P536:P541)</f>
        <v>1.9700000000000002E-2</v>
      </c>
      <c r="H91" s="2">
        <f>SUM('individual data_DATA'!L536:L541)</f>
        <v>4</v>
      </c>
      <c r="I91">
        <f t="shared" si="3"/>
        <v>2</v>
      </c>
      <c r="J91" s="2">
        <v>187896.36300000001</v>
      </c>
      <c r="K91" s="2">
        <v>0</v>
      </c>
      <c r="L91" s="3">
        <v>0</v>
      </c>
      <c r="M91" s="2"/>
      <c r="S91" s="2">
        <f>AVERAGE('individual data_DATA'!N536:N537)</f>
        <v>393.03499999999997</v>
      </c>
    </row>
    <row r="92" spans="1:19" x14ac:dyDescent="0.35">
      <c r="A92" s="2">
        <v>1</v>
      </c>
      <c r="B92" s="2">
        <v>1</v>
      </c>
      <c r="C92" s="2">
        <v>10</v>
      </c>
      <c r="D92" s="2">
        <v>2</v>
      </c>
      <c r="E92" s="2">
        <f>AVERAGE('individual data_DATA'!N542:N547)</f>
        <v>176.89400000000003</v>
      </c>
      <c r="F92" s="2">
        <f>AVERAGE('individual data_DATA'!O542:O547)</f>
        <v>0.13749999999999998</v>
      </c>
      <c r="G92" s="2">
        <f>AVERAGE('individual data_DATA'!P542:P547)</f>
        <v>1.455E-2</v>
      </c>
      <c r="H92" s="2">
        <f>SUM('individual data_DATA'!L542:L547)</f>
        <v>4</v>
      </c>
      <c r="I92">
        <f t="shared" si="3"/>
        <v>2</v>
      </c>
      <c r="J92" s="2">
        <v>206624.63399999999</v>
      </c>
      <c r="K92" s="2">
        <v>0</v>
      </c>
      <c r="L92" s="3">
        <v>0</v>
      </c>
      <c r="M92" s="2"/>
      <c r="S92" s="2">
        <f>AVERAGE('individual data_DATA'!N542,'individual data_DATA'!N545)</f>
        <v>364.17700000000002</v>
      </c>
    </row>
    <row r="93" spans="1:19" x14ac:dyDescent="0.35">
      <c r="A93" s="2">
        <v>1</v>
      </c>
      <c r="B93" s="2">
        <v>1</v>
      </c>
      <c r="C93" s="2">
        <v>10</v>
      </c>
      <c r="D93" s="2">
        <v>3</v>
      </c>
      <c r="E93" s="2">
        <f>AVERAGE('individual data_DATA'!N548:N553)</f>
        <v>183.20733333333337</v>
      </c>
      <c r="F93" s="2">
        <f>AVERAGE('individual data_DATA'!O548:O553)</f>
        <v>8.8333333333333333E-2</v>
      </c>
      <c r="G93" s="2">
        <f>AVERAGE('individual data_DATA'!P548:P553)</f>
        <v>1.1733333333333337E-2</v>
      </c>
      <c r="H93" s="2">
        <f>SUM('individual data_DATA'!L548:L553)</f>
        <v>4</v>
      </c>
      <c r="I93">
        <f t="shared" si="3"/>
        <v>2</v>
      </c>
      <c r="J93" s="2">
        <v>129599.88</v>
      </c>
      <c r="K93" s="2">
        <v>1</v>
      </c>
      <c r="L93" s="3">
        <v>0</v>
      </c>
      <c r="M93" s="13">
        <v>4</v>
      </c>
      <c r="N93" s="13">
        <v>2798.1779999999999</v>
      </c>
      <c r="O93" s="2">
        <f>AVERAGE('individual data_DATA'!N550:N553)</f>
        <v>51.598500000000001</v>
      </c>
      <c r="P93" s="2">
        <f>AVERAGE('individual data_DATA'!O550:O553)</f>
        <v>9.7500000000000003E-2</v>
      </c>
      <c r="Q93" s="2">
        <f>AVERAGE('individual data_DATA'!P550:P553)</f>
        <v>1.6000000000000001E-3</v>
      </c>
      <c r="R93" s="2">
        <f t="shared" si="4"/>
        <v>699.54449999999997</v>
      </c>
      <c r="S93" s="2">
        <f>AVERAGE('individual data_DATA'!N548:N549)</f>
        <v>446.42500000000001</v>
      </c>
    </row>
    <row r="94" spans="1:19" x14ac:dyDescent="0.35">
      <c r="A94" s="2">
        <v>1</v>
      </c>
      <c r="B94" s="2">
        <v>1</v>
      </c>
      <c r="C94" s="2">
        <v>10</v>
      </c>
      <c r="D94" s="2">
        <v>4</v>
      </c>
      <c r="E94" s="2">
        <f>AVERAGE('individual data_DATA'!N554:N559)</f>
        <v>210.8185</v>
      </c>
      <c r="F94" s="2">
        <f>AVERAGE('individual data_DATA'!O554:O559)</f>
        <v>0.27133333333333332</v>
      </c>
      <c r="G94" s="2">
        <f>AVERAGE('individual data_DATA'!P554:P559)</f>
        <v>8.1666666666666676E-3</v>
      </c>
      <c r="H94" s="2">
        <f>SUM('individual data_DATA'!L554:L559)</f>
        <v>4</v>
      </c>
      <c r="I94">
        <f t="shared" si="3"/>
        <v>2</v>
      </c>
      <c r="J94" s="2">
        <v>254241.11600000001</v>
      </c>
      <c r="K94" s="2">
        <v>0</v>
      </c>
      <c r="L94" s="3">
        <v>0</v>
      </c>
      <c r="M94" s="2"/>
      <c r="S94" s="2">
        <f>AVERAGE('individual data_DATA'!N554,'individual data_DATA'!N557)</f>
        <v>377.17250000000001</v>
      </c>
    </row>
    <row r="95" spans="1:19" x14ac:dyDescent="0.35">
      <c r="A95" s="2">
        <v>1</v>
      </c>
      <c r="B95" s="2">
        <v>1</v>
      </c>
      <c r="C95" s="2">
        <v>10</v>
      </c>
      <c r="D95" s="2">
        <v>5</v>
      </c>
      <c r="E95" s="2">
        <f>AVERAGE('individual data_DATA'!N560:N565)</f>
        <v>184.49099999999999</v>
      </c>
      <c r="F95" s="2">
        <f>AVERAGE('individual data_DATA'!O560:O565)</f>
        <v>0.22933333333333331</v>
      </c>
      <c r="G95" s="2">
        <f>AVERAGE('individual data_DATA'!P560:P565)</f>
        <v>7.383333333333332E-3</v>
      </c>
      <c r="H95" s="2">
        <f>SUM('individual data_DATA'!L560:L565)</f>
        <v>4</v>
      </c>
      <c r="I95">
        <f t="shared" si="3"/>
        <v>2</v>
      </c>
      <c r="J95" s="2">
        <v>85992.159</v>
      </c>
      <c r="K95" s="2">
        <v>1</v>
      </c>
      <c r="L95" s="3">
        <v>0</v>
      </c>
      <c r="M95" s="13">
        <v>4</v>
      </c>
      <c r="N95" s="13">
        <v>10115.152</v>
      </c>
      <c r="O95" s="2">
        <f>AVERAGE('individual data_DATA'!N562:N565)</f>
        <v>89.254500000000007</v>
      </c>
      <c r="P95" s="2">
        <f>AVERAGE('individual data_DATA'!O562:O565)</f>
        <v>0.11649999999999999</v>
      </c>
      <c r="Q95" s="2">
        <f>AVERAGE('individual data_DATA'!P562:P565)</f>
        <v>4.1999999999999997E-3</v>
      </c>
      <c r="R95" s="2">
        <f t="shared" si="4"/>
        <v>2528.788</v>
      </c>
      <c r="S95" s="2">
        <f>AVERAGE('individual data_DATA'!N560:N561)</f>
        <v>374.964</v>
      </c>
    </row>
    <row r="96" spans="1:19" x14ac:dyDescent="0.35">
      <c r="A96" s="2">
        <v>1</v>
      </c>
      <c r="B96" s="2">
        <v>1</v>
      </c>
      <c r="C96" s="2">
        <v>10</v>
      </c>
      <c r="D96" s="2">
        <v>6</v>
      </c>
      <c r="E96" s="2">
        <f>AVERAGE('individual data_DATA'!N566:N571)</f>
        <v>276.1706666666667</v>
      </c>
      <c r="F96" s="2">
        <f>AVERAGE('individual data_DATA'!O566:O571)</f>
        <v>8.083333333333334E-2</v>
      </c>
      <c r="G96" s="2">
        <f>AVERAGE('individual data_DATA'!P566:P571)</f>
        <v>4.8833333333333333E-3</v>
      </c>
      <c r="H96" s="2">
        <f>SUM('individual data_DATA'!L566:L571)</f>
        <v>4</v>
      </c>
      <c r="I96">
        <f t="shared" si="3"/>
        <v>2</v>
      </c>
      <c r="J96" s="2">
        <v>168079.16800000001</v>
      </c>
      <c r="K96" s="2">
        <v>1</v>
      </c>
      <c r="L96" s="3">
        <v>0</v>
      </c>
      <c r="M96" s="13">
        <v>4</v>
      </c>
      <c r="N96" s="13">
        <v>5839.6750000000002</v>
      </c>
      <c r="O96" s="2">
        <f>AVERAGE('individual data_DATA'!N568:N571)</f>
        <v>69.981999999999999</v>
      </c>
      <c r="P96" s="2">
        <f>AVERAGE('individual data_DATA'!O568:O571)</f>
        <v>7.1250000000000008E-2</v>
      </c>
      <c r="Q96" s="2">
        <f>AVERAGE('individual data_DATA'!P568:P571)</f>
        <v>1.8250000000000002E-3</v>
      </c>
      <c r="R96" s="2">
        <f t="shared" si="4"/>
        <v>1459.91875</v>
      </c>
      <c r="S96" s="2">
        <f>AVERAGE('individual data_DATA'!N566:N567)</f>
        <v>688.548</v>
      </c>
    </row>
    <row r="97" spans="1:19" x14ac:dyDescent="0.35">
      <c r="A97" s="2">
        <v>1</v>
      </c>
      <c r="B97" s="2">
        <v>1</v>
      </c>
      <c r="C97" s="2">
        <v>10</v>
      </c>
      <c r="D97" s="2">
        <v>7</v>
      </c>
      <c r="E97" s="2">
        <f>AVERAGE('individual data_DATA'!N572:N577)</f>
        <v>312.39183333333341</v>
      </c>
      <c r="F97" s="2">
        <f>AVERAGE('individual data_DATA'!O572:O577)</f>
        <v>0.18433333333333332</v>
      </c>
      <c r="G97" s="2">
        <f>AVERAGE('individual data_DATA'!P572:P577)</f>
        <v>1.3833333333333335E-2</v>
      </c>
      <c r="H97" s="2">
        <f>SUM('individual data_DATA'!L572:L577)</f>
        <v>3</v>
      </c>
      <c r="I97">
        <f t="shared" si="3"/>
        <v>3</v>
      </c>
      <c r="J97" s="2">
        <v>44091.188999999998</v>
      </c>
      <c r="K97" s="2">
        <v>0</v>
      </c>
      <c r="L97" s="3">
        <v>0</v>
      </c>
      <c r="M97" s="2"/>
      <c r="S97" s="2">
        <f>AVERAGE('individual data_DATA'!N572:N574)</f>
        <v>548.77133333333336</v>
      </c>
    </row>
    <row r="98" spans="1:19" x14ac:dyDescent="0.35">
      <c r="A98" s="2">
        <v>1</v>
      </c>
      <c r="B98" s="2">
        <v>1</v>
      </c>
      <c r="C98" s="2">
        <v>10</v>
      </c>
      <c r="D98" s="2">
        <v>8</v>
      </c>
      <c r="E98" s="2">
        <f>AVERAGE('individual data_DATA'!N578:N583)</f>
        <v>263.19249999999994</v>
      </c>
      <c r="F98" s="2">
        <f>AVERAGE('individual data_DATA'!O578:O583)</f>
        <v>9.849999999999999E-2</v>
      </c>
      <c r="G98" s="2">
        <f>AVERAGE('individual data_DATA'!P578:P583)</f>
        <v>5.1833333333333341E-3</v>
      </c>
      <c r="H98" s="2">
        <f>SUM('individual data_DATA'!L578:L583)</f>
        <v>4</v>
      </c>
      <c r="I98">
        <f t="shared" si="3"/>
        <v>2</v>
      </c>
      <c r="J98" s="2">
        <v>216324.67199999999</v>
      </c>
      <c r="K98" s="2">
        <v>1</v>
      </c>
      <c r="L98" s="3">
        <v>0</v>
      </c>
      <c r="M98" s="13">
        <v>4</v>
      </c>
      <c r="N98" s="13">
        <v>5529.509</v>
      </c>
      <c r="O98" s="2">
        <f>AVERAGE('individual data_DATA'!N580:N583)</f>
        <v>43.159500000000008</v>
      </c>
      <c r="P98" s="2">
        <f>AVERAGE('individual data_DATA'!O580:O583)</f>
        <v>9.7750000000000004E-2</v>
      </c>
      <c r="Q98" s="2">
        <f>AVERAGE('individual data_DATA'!P580:P583)</f>
        <v>2.2750000000000001E-3</v>
      </c>
      <c r="R98" s="2">
        <f t="shared" si="4"/>
        <v>1382.37725</v>
      </c>
      <c r="S98" s="2">
        <f>AVERAGE('individual data_DATA'!N578:N579)</f>
        <v>703.25849999999991</v>
      </c>
    </row>
    <row r="99" spans="1:19" x14ac:dyDescent="0.35">
      <c r="A99" s="2">
        <v>1</v>
      </c>
      <c r="B99" s="2">
        <v>1</v>
      </c>
      <c r="C99" s="2">
        <v>10</v>
      </c>
      <c r="D99" s="2">
        <v>9</v>
      </c>
      <c r="E99" s="2">
        <f>AVERAGE('individual data_DATA'!N584:N589)</f>
        <v>294.77066666666667</v>
      </c>
      <c r="F99" s="2">
        <f>AVERAGE('individual data_DATA'!O584:O589)</f>
        <v>8.3500000000000005E-2</v>
      </c>
      <c r="G99" s="2">
        <f>AVERAGE('individual data_DATA'!P584:P589)</f>
        <v>4.2333333333333329E-3</v>
      </c>
      <c r="H99" s="2">
        <f>SUM('individual data_DATA'!L584:L589)</f>
        <v>3</v>
      </c>
      <c r="I99">
        <f t="shared" si="3"/>
        <v>3</v>
      </c>
      <c r="J99" s="2">
        <v>544282.99699999997</v>
      </c>
      <c r="K99" s="2">
        <v>0</v>
      </c>
      <c r="L99" s="3">
        <v>0</v>
      </c>
      <c r="M99" s="2"/>
      <c r="S99" s="2">
        <f>AVERAGE('individual data_DATA'!N584:N586)</f>
        <v>502.45133333333337</v>
      </c>
    </row>
    <row r="100" spans="1:19" x14ac:dyDescent="0.35">
      <c r="A100" s="2">
        <v>1</v>
      </c>
      <c r="B100" s="2">
        <v>1</v>
      </c>
      <c r="C100" s="2">
        <v>10</v>
      </c>
      <c r="D100" s="2">
        <v>10</v>
      </c>
      <c r="E100" s="2">
        <f>AVERAGE('individual data_DATA'!N590:N595)</f>
        <v>89.200333333333333</v>
      </c>
      <c r="F100" s="2">
        <f>AVERAGE('individual data_DATA'!O590:O595)</f>
        <v>0.15883333333333333</v>
      </c>
      <c r="G100" s="2">
        <f>AVERAGE('individual data_DATA'!P590:P595)</f>
        <v>1.2066666666666668E-2</v>
      </c>
      <c r="H100" s="2">
        <f>SUM('individual data_DATA'!L590:L595)</f>
        <v>6</v>
      </c>
      <c r="I100">
        <f t="shared" si="3"/>
        <v>0</v>
      </c>
      <c r="J100" s="2">
        <v>130537.731</v>
      </c>
      <c r="K100" s="2">
        <v>0</v>
      </c>
      <c r="L100" s="3">
        <v>0</v>
      </c>
      <c r="M100" s="2"/>
    </row>
    <row r="101" spans="1:19" s="3" customFormat="1" x14ac:dyDescent="0.35">
      <c r="A101" s="3">
        <v>1</v>
      </c>
      <c r="B101" s="3">
        <v>0</v>
      </c>
      <c r="C101" s="3">
        <v>11</v>
      </c>
      <c r="D101" s="3">
        <v>1</v>
      </c>
      <c r="E101" s="3">
        <f>AVERAGE('individual data_DATA'!N596:N601)</f>
        <v>32.057333333333325</v>
      </c>
      <c r="F101" s="3">
        <f>AVERAGE('individual data_DATA'!O596:O601)</f>
        <v>0.13300000000000001</v>
      </c>
      <c r="G101" s="3">
        <f>AVERAGE('individual data_DATA'!P596:P601)</f>
        <v>3.2333333333333333E-3</v>
      </c>
      <c r="H101" s="3">
        <f>SUM('individual data_DATA'!L596:L601)</f>
        <v>6</v>
      </c>
      <c r="I101" s="3">
        <f t="shared" si="3"/>
        <v>0</v>
      </c>
      <c r="J101" s="3">
        <v>3662.498</v>
      </c>
      <c r="K101" s="3">
        <v>1</v>
      </c>
      <c r="L101" s="3">
        <v>1</v>
      </c>
      <c r="M101" s="3">
        <v>6</v>
      </c>
      <c r="N101" s="3">
        <v>3662.498</v>
      </c>
      <c r="O101" s="3">
        <f>AVERAGE('individual data_DATA'!N596:N601)</f>
        <v>32.057333333333325</v>
      </c>
      <c r="P101" s="3">
        <f>AVERAGE('individual data_DATA'!O596:O601)</f>
        <v>0.13300000000000001</v>
      </c>
      <c r="Q101" s="3">
        <f>AVERAGE('individual data_DATA'!P596:P601)</f>
        <v>3.2333333333333333E-3</v>
      </c>
      <c r="R101" s="3">
        <f t="shared" si="4"/>
        <v>610.41633333333334</v>
      </c>
    </row>
    <row r="102" spans="1:19" s="3" customFormat="1" x14ac:dyDescent="0.35">
      <c r="A102" s="3">
        <v>1</v>
      </c>
      <c r="B102" s="3">
        <v>0</v>
      </c>
      <c r="C102" s="3">
        <v>11</v>
      </c>
      <c r="D102" s="3">
        <v>2</v>
      </c>
      <c r="E102" s="3">
        <f>AVERAGE('individual data_DATA'!N602:N607)</f>
        <v>44.918500000000002</v>
      </c>
      <c r="F102" s="3">
        <f>AVERAGE('individual data_DATA'!O602:O607)</f>
        <v>9.9333333333333329E-2</v>
      </c>
      <c r="G102" s="3">
        <f>AVERAGE('individual data_DATA'!P602:P607)</f>
        <v>3.0166666666666671E-3</v>
      </c>
      <c r="H102" s="3">
        <f>SUM('individual data_DATA'!L602:L607)</f>
        <v>6</v>
      </c>
      <c r="I102" s="3">
        <f t="shared" si="3"/>
        <v>0</v>
      </c>
      <c r="J102" s="3">
        <v>6021.4970000000003</v>
      </c>
      <c r="K102" s="3">
        <v>1</v>
      </c>
      <c r="L102" s="3">
        <v>1</v>
      </c>
      <c r="M102" s="3">
        <v>6</v>
      </c>
      <c r="N102" s="3">
        <v>6021.4970000000003</v>
      </c>
      <c r="O102" s="3">
        <f>AVERAGE('individual data_DATA'!N602:N607)</f>
        <v>44.918500000000002</v>
      </c>
      <c r="P102" s="3">
        <f>AVERAGE('individual data_DATA'!O602:O607)</f>
        <v>9.9333333333333329E-2</v>
      </c>
      <c r="Q102" s="3">
        <f>AVERAGE('individual data_DATA'!P602:P607)</f>
        <v>3.0166666666666671E-3</v>
      </c>
      <c r="R102" s="3">
        <f t="shared" si="4"/>
        <v>1003.5828333333334</v>
      </c>
    </row>
    <row r="103" spans="1:19" s="3" customFormat="1" x14ac:dyDescent="0.35">
      <c r="A103" s="3">
        <v>1</v>
      </c>
      <c r="B103" s="3">
        <v>0</v>
      </c>
      <c r="C103" s="3">
        <v>11</v>
      </c>
      <c r="D103" s="3">
        <v>3</v>
      </c>
      <c r="E103" s="3">
        <f>AVERAGE('individual data_DATA'!N608:N613)</f>
        <v>39.956166666666668</v>
      </c>
      <c r="F103" s="3">
        <f>AVERAGE('individual data_DATA'!O608:O613)</f>
        <v>0.74333333333333329</v>
      </c>
      <c r="G103" s="3">
        <f>AVERAGE('individual data_DATA'!P608:P613)</f>
        <v>3.3166666666666671E-2</v>
      </c>
      <c r="H103" s="3">
        <f>SUM('individual data_DATA'!L608:L613)</f>
        <v>6</v>
      </c>
      <c r="I103" s="3">
        <f t="shared" si="3"/>
        <v>0</v>
      </c>
      <c r="J103" s="3">
        <v>7775.5379999999996</v>
      </c>
      <c r="K103" s="3">
        <v>1</v>
      </c>
      <c r="L103" s="3">
        <v>1</v>
      </c>
      <c r="M103" s="3">
        <v>6</v>
      </c>
      <c r="N103" s="3">
        <v>7775.5379999999996</v>
      </c>
      <c r="O103" s="3">
        <f>AVERAGE('individual data_DATA'!N608:N613)</f>
        <v>39.956166666666668</v>
      </c>
      <c r="P103" s="3">
        <f>AVERAGE('individual data_DATA'!O608:O613)</f>
        <v>0.74333333333333329</v>
      </c>
      <c r="Q103" s="3">
        <f>AVERAGE('individual data_DATA'!P608:P613)</f>
        <v>3.3166666666666671E-2</v>
      </c>
      <c r="R103" s="3">
        <f t="shared" si="4"/>
        <v>1295.923</v>
      </c>
    </row>
    <row r="104" spans="1:19" s="3" customFormat="1" x14ac:dyDescent="0.35">
      <c r="A104" s="3">
        <v>1</v>
      </c>
      <c r="B104" s="3">
        <v>0</v>
      </c>
      <c r="C104" s="3">
        <v>11</v>
      </c>
      <c r="D104" s="3">
        <v>4</v>
      </c>
      <c r="E104" s="3">
        <f>AVERAGE('individual data_DATA'!N614:N619)</f>
        <v>55.570833333333333</v>
      </c>
      <c r="F104" s="3">
        <f>AVERAGE('individual data_DATA'!O614:O619)</f>
        <v>0.41149999999999998</v>
      </c>
      <c r="G104" s="3">
        <f>AVERAGE('individual data_DATA'!P614:P619)</f>
        <v>3.7400000000000003E-3</v>
      </c>
      <c r="H104" s="3">
        <f>SUM('individual data_DATA'!L614:L619)</f>
        <v>6</v>
      </c>
      <c r="I104" s="3">
        <f t="shared" si="3"/>
        <v>0</v>
      </c>
      <c r="J104" s="3">
        <v>6700.6530000000002</v>
      </c>
      <c r="K104" s="3">
        <v>1</v>
      </c>
      <c r="L104" s="3">
        <v>1</v>
      </c>
      <c r="M104" s="3">
        <v>6</v>
      </c>
      <c r="N104" s="3">
        <v>6700.6530000000002</v>
      </c>
      <c r="O104" s="3">
        <f>AVERAGE('individual data_DATA'!N614:N619)</f>
        <v>55.570833333333333</v>
      </c>
      <c r="P104" s="3">
        <f>AVERAGE('individual data_DATA'!O614:O619)</f>
        <v>0.41149999999999998</v>
      </c>
      <c r="Q104" s="3">
        <f>AVERAGE('individual data_DATA'!P614:P619)</f>
        <v>3.7400000000000003E-3</v>
      </c>
      <c r="R104" s="3">
        <f t="shared" si="4"/>
        <v>1116.7755</v>
      </c>
    </row>
    <row r="105" spans="1:19" s="3" customFormat="1" x14ac:dyDescent="0.35">
      <c r="A105" s="3">
        <v>1</v>
      </c>
      <c r="B105" s="3">
        <v>0</v>
      </c>
      <c r="C105" s="3">
        <v>11</v>
      </c>
      <c r="D105" s="3">
        <v>5</v>
      </c>
      <c r="E105" s="3">
        <f>AVERAGE('individual data_DATA'!N620:N625)</f>
        <v>46.802833333333332</v>
      </c>
      <c r="F105" s="3">
        <f>AVERAGE('individual data_DATA'!O620:O625)</f>
        <v>0.14600000000000002</v>
      </c>
      <c r="G105" s="3">
        <f>AVERAGE('individual data_DATA'!P620:P625)</f>
        <v>5.7666666666666673E-3</v>
      </c>
      <c r="H105" s="3">
        <f>SUM('individual data_DATA'!L620:L625)</f>
        <v>6</v>
      </c>
      <c r="I105" s="3">
        <f t="shared" si="3"/>
        <v>0</v>
      </c>
      <c r="J105" s="3">
        <v>4162.5069999999996</v>
      </c>
      <c r="K105" s="3">
        <v>1</v>
      </c>
      <c r="L105" s="3">
        <v>1</v>
      </c>
      <c r="M105" s="3">
        <v>6</v>
      </c>
      <c r="N105" s="3">
        <v>4162.5069999999996</v>
      </c>
      <c r="O105" s="3">
        <f>AVERAGE('individual data_DATA'!N620:N625)</f>
        <v>46.802833333333332</v>
      </c>
      <c r="P105" s="3">
        <f>AVERAGE('individual data_DATA'!O620:O625)</f>
        <v>0.14600000000000002</v>
      </c>
      <c r="Q105" s="3">
        <f>AVERAGE('individual data_DATA'!P620:P625)</f>
        <v>5.7666666666666673E-3</v>
      </c>
      <c r="R105" s="3">
        <f t="shared" si="4"/>
        <v>693.75116666666656</v>
      </c>
    </row>
    <row r="106" spans="1:19" s="3" customFormat="1" x14ac:dyDescent="0.35">
      <c r="A106" s="3">
        <v>1</v>
      </c>
      <c r="B106" s="3">
        <v>0</v>
      </c>
      <c r="C106" s="3">
        <v>11</v>
      </c>
      <c r="D106" s="3">
        <v>6</v>
      </c>
      <c r="E106" s="3">
        <f>AVERAGE('individual data_DATA'!N626:N631)</f>
        <v>128.202</v>
      </c>
      <c r="F106" s="3">
        <f>AVERAGE('individual data_DATA'!O626:O631)</f>
        <v>0.107</v>
      </c>
      <c r="G106" s="3">
        <f>AVERAGE('individual data_DATA'!P626:P631)</f>
        <v>7.2333333333333321E-3</v>
      </c>
      <c r="H106" s="3">
        <f>SUM('individual data_DATA'!L626:L631)</f>
        <v>5</v>
      </c>
      <c r="I106" s="3">
        <f t="shared" si="3"/>
        <v>1</v>
      </c>
      <c r="J106" s="3">
        <v>36718.561999999998</v>
      </c>
      <c r="K106" s="3">
        <v>1</v>
      </c>
      <c r="L106" s="3">
        <v>0</v>
      </c>
      <c r="M106" s="3">
        <v>5</v>
      </c>
      <c r="N106" s="3">
        <v>2354.3200000000002</v>
      </c>
      <c r="O106" s="3">
        <f>AVERAGE('individual data_DATA'!N627:N631)</f>
        <v>34.627799999999993</v>
      </c>
      <c r="P106" s="3">
        <f>AVERAGE('individual data_DATA'!O627:O631)</f>
        <v>0.10600000000000001</v>
      </c>
      <c r="Q106" s="3">
        <f>AVERAGE('individual data_DATA'!P627:P631)</f>
        <v>8.2799999999999992E-3</v>
      </c>
      <c r="R106" s="3">
        <f t="shared" si="4"/>
        <v>470.86400000000003</v>
      </c>
      <c r="S106" s="3">
        <f>AVERAGE('individual data_DATA'!N626)</f>
        <v>596.07299999999998</v>
      </c>
    </row>
    <row r="107" spans="1:19" s="3" customFormat="1" x14ac:dyDescent="0.35">
      <c r="A107" s="3">
        <v>1</v>
      </c>
      <c r="B107" s="3">
        <v>0</v>
      </c>
      <c r="C107" s="3">
        <v>11</v>
      </c>
      <c r="D107" s="3">
        <v>7</v>
      </c>
      <c r="E107" s="3">
        <f>AVERAGE('individual data_DATA'!N632:N637)</f>
        <v>66.906999999999996</v>
      </c>
      <c r="F107" s="3">
        <f>AVERAGE('individual data_DATA'!O632:O637)</f>
        <v>0.50016666666666665</v>
      </c>
      <c r="G107" s="3">
        <f>AVERAGE('individual data_DATA'!P632:P637)</f>
        <v>6.3399999999999993E-3</v>
      </c>
      <c r="H107" s="3">
        <f>SUM('individual data_DATA'!L632:L637)</f>
        <v>5</v>
      </c>
      <c r="I107" s="3">
        <f t="shared" si="3"/>
        <v>1</v>
      </c>
      <c r="J107" s="3">
        <v>11117.174999999999</v>
      </c>
      <c r="K107" s="3">
        <v>1</v>
      </c>
      <c r="L107" s="3">
        <v>0</v>
      </c>
      <c r="M107" s="3">
        <v>5</v>
      </c>
      <c r="N107" s="3">
        <v>2691.8919999999998</v>
      </c>
      <c r="O107" s="3">
        <f>AVERAGE('individual data_DATA'!N633:N637)</f>
        <v>42.488599999999998</v>
      </c>
      <c r="P107" s="3">
        <f>AVERAGE('individual data_DATA'!O633:O637)</f>
        <v>0.5766</v>
      </c>
      <c r="Q107" s="3">
        <f>AVERAGE('individual data_DATA'!P633:P637)</f>
        <v>7.2080000000000009E-3</v>
      </c>
      <c r="R107" s="3">
        <f t="shared" si="4"/>
        <v>538.37839999999994</v>
      </c>
      <c r="S107" s="3">
        <f>AVERAGE('individual data_DATA'!N632)</f>
        <v>188.999</v>
      </c>
    </row>
    <row r="108" spans="1:19" s="3" customFormat="1" x14ac:dyDescent="0.35">
      <c r="A108" s="3">
        <v>1</v>
      </c>
      <c r="B108" s="3">
        <v>0</v>
      </c>
      <c r="C108" s="3">
        <v>11</v>
      </c>
      <c r="D108" s="3">
        <v>8</v>
      </c>
      <c r="E108" s="3">
        <f>AVERAGE('individual data_DATA'!N638:N643)</f>
        <v>69.554333333333332</v>
      </c>
      <c r="F108" s="3">
        <f>AVERAGE('individual data_DATA'!O638:O643)</f>
        <v>0.23799999999999999</v>
      </c>
      <c r="G108" s="3">
        <f>AVERAGE('individual data_DATA'!P638:P643)</f>
        <v>2.4566666666666665E-3</v>
      </c>
      <c r="H108" s="3">
        <f>SUM('individual data_DATA'!L638:L643)</f>
        <v>6</v>
      </c>
      <c r="I108" s="3">
        <f t="shared" si="3"/>
        <v>0</v>
      </c>
      <c r="J108" s="3">
        <v>5593.0129999999999</v>
      </c>
      <c r="K108" s="3">
        <v>1</v>
      </c>
      <c r="L108" s="3">
        <v>1</v>
      </c>
      <c r="M108" s="3">
        <v>6</v>
      </c>
      <c r="N108" s="3">
        <v>5593.0129999999999</v>
      </c>
      <c r="O108" s="3">
        <f>AVERAGE('individual data_DATA'!N638:N643)</f>
        <v>69.554333333333332</v>
      </c>
      <c r="P108" s="3">
        <f>AVERAGE('individual data_DATA'!O638:O643)</f>
        <v>0.23799999999999999</v>
      </c>
      <c r="Q108" s="3">
        <f>AVERAGE('individual data_DATA'!P638:P643)</f>
        <v>2.4566666666666665E-3</v>
      </c>
      <c r="R108" s="3">
        <f t="shared" si="4"/>
        <v>932.16883333333328</v>
      </c>
    </row>
    <row r="109" spans="1:19" s="3" customFormat="1" x14ac:dyDescent="0.35">
      <c r="A109" s="3">
        <v>1</v>
      </c>
      <c r="B109" s="3">
        <v>0</v>
      </c>
      <c r="C109" s="3">
        <v>11</v>
      </c>
      <c r="D109" s="3">
        <v>9</v>
      </c>
      <c r="E109" s="3">
        <f>AVERAGE('individual data_DATA'!N644:N649)</f>
        <v>43.076000000000001</v>
      </c>
      <c r="F109" s="3">
        <f>AVERAGE('individual data_DATA'!O644:O649)</f>
        <v>0.38100000000000001</v>
      </c>
      <c r="G109" s="3">
        <f>AVERAGE('individual data_DATA'!P644:P649)</f>
        <v>4.9000000000000007E-3</v>
      </c>
      <c r="H109" s="3">
        <f>SUM('individual data_DATA'!L644:L649)</f>
        <v>6</v>
      </c>
      <c r="I109" s="3">
        <f t="shared" si="3"/>
        <v>0</v>
      </c>
      <c r="J109" s="3">
        <v>6078.9840000000004</v>
      </c>
      <c r="K109" s="3">
        <v>0</v>
      </c>
      <c r="L109" s="3">
        <v>0</v>
      </c>
    </row>
    <row r="110" spans="1:19" s="3" customFormat="1" x14ac:dyDescent="0.35">
      <c r="A110" s="3">
        <v>1</v>
      </c>
      <c r="B110" s="3">
        <v>0</v>
      </c>
      <c r="C110" s="3">
        <v>11</v>
      </c>
      <c r="D110" s="3">
        <v>10</v>
      </c>
      <c r="E110" s="3">
        <f>AVERAGE('individual data_DATA'!N650:N655)</f>
        <v>76.841999999999999</v>
      </c>
      <c r="F110" s="3">
        <f>AVERAGE('individual data_DATA'!O650:O655)</f>
        <v>0.37916666666666665</v>
      </c>
      <c r="G110" s="3">
        <f>AVERAGE('individual data_DATA'!P650:P655)</f>
        <v>1.2339999999999999E-2</v>
      </c>
      <c r="H110" s="3">
        <f>SUM('individual data_DATA'!L650:L655)</f>
        <v>6</v>
      </c>
      <c r="I110" s="3">
        <f t="shared" si="3"/>
        <v>0</v>
      </c>
      <c r="J110" s="3">
        <v>180539.28099999999</v>
      </c>
      <c r="K110" s="3">
        <v>1</v>
      </c>
      <c r="L110" s="3">
        <v>0</v>
      </c>
      <c r="M110" s="3">
        <v>4</v>
      </c>
      <c r="N110" s="3">
        <v>3159.8150000000001</v>
      </c>
      <c r="O110" s="3">
        <f>AVERAGE('individual data_DATA'!N650:N653)</f>
        <v>60.251000000000005</v>
      </c>
      <c r="P110" s="3">
        <f>AVERAGE('individual data_DATA'!O650:O653)</f>
        <v>0.1275</v>
      </c>
      <c r="Q110" s="3">
        <f>AVERAGE('individual data_DATA'!P650:P653)</f>
        <v>1.6250000000000001E-2</v>
      </c>
      <c r="R110" s="3">
        <f t="shared" si="4"/>
        <v>789.95375000000001</v>
      </c>
    </row>
    <row r="111" spans="1:19" x14ac:dyDescent="0.35">
      <c r="A111" s="2">
        <v>1</v>
      </c>
      <c r="B111" s="2">
        <v>0</v>
      </c>
      <c r="C111" s="2">
        <v>12</v>
      </c>
      <c r="D111" s="2">
        <v>1</v>
      </c>
      <c r="E111" s="2">
        <f>AVERAGE('individual data_DATA'!N656:N661)</f>
        <v>124.16533333333335</v>
      </c>
      <c r="F111" s="2">
        <f>AVERAGE('individual data_DATA'!O656:O661)</f>
        <v>0.21116666666666664</v>
      </c>
      <c r="G111" s="2">
        <f>AVERAGE('individual data_DATA'!P656:P661)</f>
        <v>6.3166666666666675E-3</v>
      </c>
      <c r="H111" s="2">
        <f>SUM('individual data_DATA'!L656:L661)</f>
        <v>4</v>
      </c>
      <c r="I111">
        <f t="shared" si="3"/>
        <v>2</v>
      </c>
      <c r="J111" s="2">
        <v>433944.821</v>
      </c>
      <c r="K111" s="2">
        <v>0</v>
      </c>
      <c r="L111" s="3">
        <v>0</v>
      </c>
      <c r="M111" s="2"/>
      <c r="S111" s="2">
        <f>AVERAGE('individual data_DATA'!N656:N657)</f>
        <v>281.911</v>
      </c>
    </row>
    <row r="112" spans="1:19" x14ac:dyDescent="0.35">
      <c r="A112" s="2">
        <v>1</v>
      </c>
      <c r="B112" s="2">
        <v>0</v>
      </c>
      <c r="C112" s="2">
        <v>12</v>
      </c>
      <c r="D112" s="2">
        <v>2</v>
      </c>
      <c r="E112" s="2">
        <f>AVERAGE('individual data_DATA'!N662:N667)</f>
        <v>116.15416666666665</v>
      </c>
      <c r="F112" s="2">
        <f>AVERAGE('individual data_DATA'!O662:O667)</f>
        <v>0.32166666666666666</v>
      </c>
      <c r="G112" s="2">
        <f>AVERAGE('individual data_DATA'!P662:P667)</f>
        <v>8.8666666666666668E-3</v>
      </c>
      <c r="H112" s="2">
        <f>SUM('individual data_DATA'!L662:L667)</f>
        <v>5</v>
      </c>
      <c r="I112">
        <f t="shared" si="3"/>
        <v>1</v>
      </c>
      <c r="J112" s="2">
        <v>245333.20499999999</v>
      </c>
      <c r="K112" s="2">
        <v>0</v>
      </c>
      <c r="L112" s="3">
        <v>0</v>
      </c>
      <c r="M112" s="2"/>
      <c r="S112" s="2">
        <f>AVERAGE('individual data_DATA'!N662)</f>
        <v>247.62200000000001</v>
      </c>
    </row>
    <row r="113" spans="1:19" x14ac:dyDescent="0.35">
      <c r="A113" s="2">
        <v>1</v>
      </c>
      <c r="B113" s="2">
        <v>0</v>
      </c>
      <c r="C113" s="2">
        <v>12</v>
      </c>
      <c r="D113" s="2">
        <v>3</v>
      </c>
      <c r="E113" s="2">
        <f>AVERAGE('individual data_DATA'!N668:N673)</f>
        <v>57.590166666666669</v>
      </c>
      <c r="F113" s="2">
        <f>AVERAGE('individual data_DATA'!O668:O673)</f>
        <v>0.62183333333333335</v>
      </c>
      <c r="G113" s="2">
        <f>AVERAGE('individual data_DATA'!P668:P673)</f>
        <v>3.0699999999999998E-3</v>
      </c>
      <c r="H113" s="2">
        <f>SUM('individual data_DATA'!L668:L673)</f>
        <v>6</v>
      </c>
      <c r="I113">
        <f t="shared" si="3"/>
        <v>0</v>
      </c>
      <c r="J113" s="2">
        <v>23192.254000000001</v>
      </c>
      <c r="K113" s="2">
        <v>1</v>
      </c>
      <c r="L113" s="3">
        <v>0</v>
      </c>
      <c r="M113" s="13">
        <v>4</v>
      </c>
      <c r="N113" s="13">
        <v>4711.3130000000001</v>
      </c>
      <c r="O113" s="2">
        <f>AVERAGE('individual data_DATA'!N670:N673)</f>
        <v>57.052750000000003</v>
      </c>
      <c r="P113" s="2">
        <f>AVERAGE('individual data_DATA'!O670:O673)</f>
        <v>0.88275000000000003</v>
      </c>
      <c r="Q113" s="2">
        <f>AVERAGE('individual data_DATA'!P670:P673)</f>
        <v>2.2799999999999999E-3</v>
      </c>
      <c r="R113" s="2">
        <f t="shared" si="4"/>
        <v>1177.82825</v>
      </c>
    </row>
    <row r="114" spans="1:19" x14ac:dyDescent="0.35">
      <c r="A114" s="2">
        <v>1</v>
      </c>
      <c r="B114" s="2">
        <v>0</v>
      </c>
      <c r="C114" s="2">
        <v>12</v>
      </c>
      <c r="D114" s="2">
        <v>4</v>
      </c>
      <c r="E114" s="2">
        <f>AVERAGE('individual data_DATA'!N674:N679)</f>
        <v>74.18516666666666</v>
      </c>
      <c r="F114" s="2">
        <f>AVERAGE('individual data_DATA'!O674:O679)</f>
        <v>0.23750000000000002</v>
      </c>
      <c r="G114" s="2">
        <f>AVERAGE('individual data_DATA'!P674:P679)</f>
        <v>1.4333333333333332E-2</v>
      </c>
      <c r="H114" s="2">
        <f>SUM('individual data_DATA'!L674:L679)</f>
        <v>5</v>
      </c>
      <c r="I114">
        <f t="shared" si="3"/>
        <v>1</v>
      </c>
      <c r="J114" s="2">
        <v>108576.113</v>
      </c>
      <c r="K114" s="2">
        <v>0</v>
      </c>
      <c r="L114" s="3">
        <v>0</v>
      </c>
      <c r="M114" s="2"/>
      <c r="S114" s="2">
        <f>AVERAGE('individual data_DATA'!N679)</f>
        <v>302.17899999999997</v>
      </c>
    </row>
    <row r="115" spans="1:19" x14ac:dyDescent="0.35">
      <c r="A115" s="2">
        <v>1</v>
      </c>
      <c r="B115" s="2">
        <v>0</v>
      </c>
      <c r="C115" s="2">
        <v>12</v>
      </c>
      <c r="D115" s="2">
        <v>5</v>
      </c>
      <c r="E115" s="2">
        <f>AVERAGE('individual data_DATA'!N680:N685)</f>
        <v>178.96400000000003</v>
      </c>
      <c r="F115" s="2">
        <f>AVERAGE('individual data_DATA'!O680:O685)</f>
        <v>2.5833333333333337E-2</v>
      </c>
      <c r="G115" s="2">
        <f>AVERAGE('individual data_DATA'!P680:P685)</f>
        <v>1.2566666666666665E-2</v>
      </c>
      <c r="H115" s="2">
        <f>SUM('individual data_DATA'!L680:L685)</f>
        <v>5</v>
      </c>
      <c r="I115">
        <f t="shared" si="3"/>
        <v>1</v>
      </c>
      <c r="J115" s="2">
        <v>9222.7559999999994</v>
      </c>
      <c r="K115" s="2">
        <v>1</v>
      </c>
      <c r="L115" s="3">
        <v>0</v>
      </c>
      <c r="M115" s="13">
        <v>5</v>
      </c>
      <c r="N115" s="13">
        <v>336.904</v>
      </c>
      <c r="O115" s="2">
        <f>AVERAGE('individual data_DATA'!N681:N685)</f>
        <v>14.3666</v>
      </c>
      <c r="P115" s="2">
        <f>AVERAGE('individual data_DATA'!O681:O685)</f>
        <v>5.0000000000000001E-3</v>
      </c>
      <c r="Q115" s="2">
        <f>AVERAGE('individual data_DATA'!P681:P685)</f>
        <v>1.4000000000000002E-2</v>
      </c>
      <c r="R115" s="2">
        <f t="shared" si="4"/>
        <v>67.380799999999994</v>
      </c>
      <c r="S115" s="2">
        <f>AVERAGE('individual data_DATA'!N680)</f>
        <v>1001.951</v>
      </c>
    </row>
    <row r="116" spans="1:19" x14ac:dyDescent="0.35">
      <c r="A116" s="2">
        <v>1</v>
      </c>
      <c r="B116" s="2">
        <v>0</v>
      </c>
      <c r="C116" s="2">
        <v>12</v>
      </c>
      <c r="D116" s="2">
        <v>6</v>
      </c>
      <c r="E116" s="2">
        <f>AVERAGE('individual data_DATA'!N686:N691)</f>
        <v>269.46816666666672</v>
      </c>
      <c r="F116" s="2">
        <f>AVERAGE('individual data_DATA'!O686:O691)</f>
        <v>9.2499999999999985E-2</v>
      </c>
      <c r="G116" s="2">
        <f>AVERAGE('individual data_DATA'!P686:P691)</f>
        <v>2.7683333333333327E-2</v>
      </c>
      <c r="H116" s="2">
        <f>SUM('individual data_DATA'!L686:L691)</f>
        <v>3</v>
      </c>
      <c r="I116">
        <f t="shared" si="3"/>
        <v>3</v>
      </c>
      <c r="J116" s="2">
        <v>313151.91399999999</v>
      </c>
      <c r="K116" s="2">
        <v>0</v>
      </c>
      <c r="L116" s="3">
        <v>0</v>
      </c>
      <c r="M116" s="2"/>
      <c r="S116" s="2">
        <f>AVERAGE('individual data_DATA'!N686,'individual data_DATA'!N690:N691)</f>
        <v>495.31366666666668</v>
      </c>
    </row>
    <row r="117" spans="1:19" x14ac:dyDescent="0.35">
      <c r="A117" s="2">
        <v>1</v>
      </c>
      <c r="B117" s="2">
        <v>0</v>
      </c>
      <c r="C117" s="2">
        <v>12</v>
      </c>
      <c r="D117" s="2">
        <v>7</v>
      </c>
      <c r="E117" s="2">
        <f>AVERAGE('individual data_DATA'!N692:N697)</f>
        <v>92.097166666666666</v>
      </c>
      <c r="F117" s="2">
        <f>AVERAGE('individual data_DATA'!O692:O697)</f>
        <v>0.61</v>
      </c>
      <c r="G117" s="2">
        <f>AVERAGE('individual data_DATA'!P692:P697)</f>
        <v>1.8933333333333333E-2</v>
      </c>
      <c r="H117" s="2">
        <f>SUM('individual data_DATA'!L692:L697)</f>
        <v>5</v>
      </c>
      <c r="I117">
        <f t="shared" si="3"/>
        <v>1</v>
      </c>
      <c r="J117" s="2">
        <v>177122.10800000001</v>
      </c>
      <c r="K117" s="2">
        <v>0</v>
      </c>
      <c r="L117" s="3">
        <v>0</v>
      </c>
      <c r="M117" s="2"/>
      <c r="S117" s="2">
        <f>AVERAGE('individual data_DATA'!N697)</f>
        <v>303.91300000000001</v>
      </c>
    </row>
    <row r="118" spans="1:19" x14ac:dyDescent="0.35">
      <c r="A118" s="2">
        <v>1</v>
      </c>
      <c r="B118" s="2">
        <v>0</v>
      </c>
      <c r="C118" s="2">
        <v>12</v>
      </c>
      <c r="D118" s="2">
        <v>8</v>
      </c>
      <c r="E118" s="2">
        <f>AVERAGE('individual data_DATA'!N698:N703)</f>
        <v>61.168499999999995</v>
      </c>
      <c r="F118" s="2">
        <f>AVERAGE('individual data_DATA'!O698:O703)</f>
        <v>0.33333333333333343</v>
      </c>
      <c r="G118" s="2">
        <f>AVERAGE('individual data_DATA'!P698:P703)</f>
        <v>3.2833333333333332E-2</v>
      </c>
      <c r="H118" s="2">
        <f>SUM('individual data_DATA'!L698:L703)</f>
        <v>6</v>
      </c>
      <c r="I118">
        <f t="shared" si="3"/>
        <v>0</v>
      </c>
      <c r="J118" s="2">
        <v>13340.476000000001</v>
      </c>
      <c r="K118" s="2">
        <v>1</v>
      </c>
      <c r="L118" s="3">
        <v>1</v>
      </c>
      <c r="M118" s="13">
        <v>6</v>
      </c>
      <c r="N118" s="2">
        <v>13340.476000000001</v>
      </c>
      <c r="O118" s="2">
        <f>AVERAGE('individual data_DATA'!N698:N703)</f>
        <v>61.168499999999995</v>
      </c>
      <c r="P118" s="2">
        <f>AVERAGE('individual data_DATA'!O698:O703)</f>
        <v>0.33333333333333343</v>
      </c>
      <c r="Q118" s="2">
        <f>AVERAGE('individual data_DATA'!P698:P703)</f>
        <v>3.2833333333333332E-2</v>
      </c>
      <c r="R118" s="2">
        <f t="shared" si="4"/>
        <v>2223.4126666666666</v>
      </c>
    </row>
    <row r="119" spans="1:19" x14ac:dyDescent="0.35">
      <c r="A119" s="2">
        <v>1</v>
      </c>
      <c r="B119" s="2">
        <v>0</v>
      </c>
      <c r="C119" s="2">
        <v>12</v>
      </c>
      <c r="D119" s="2">
        <v>9</v>
      </c>
      <c r="E119" s="2">
        <f>AVERAGE('individual data_DATA'!N704:N709)</f>
        <v>92.174833333333325</v>
      </c>
      <c r="F119" s="2">
        <f>AVERAGE('individual data_DATA'!O704:O709)</f>
        <v>0.06</v>
      </c>
      <c r="G119" s="2">
        <f>AVERAGE('individual data_DATA'!P704:P709)</f>
        <v>2.3333333333333331E-2</v>
      </c>
      <c r="H119" s="2">
        <f>SUM('individual data_DATA'!L704:L709)</f>
        <v>5</v>
      </c>
      <c r="I119">
        <f t="shared" si="3"/>
        <v>1</v>
      </c>
      <c r="J119" s="2">
        <v>12668.004000000001</v>
      </c>
      <c r="K119" s="2">
        <v>1</v>
      </c>
      <c r="L119" s="3">
        <v>0</v>
      </c>
      <c r="M119" s="13">
        <v>5</v>
      </c>
      <c r="N119" s="13">
        <v>1795.4860000000001</v>
      </c>
      <c r="O119" s="2">
        <f>AVERAGE('individual data_DATA'!N704:N708)</f>
        <v>37.108999999999995</v>
      </c>
      <c r="P119" s="2">
        <f>AVERAGE('individual data_DATA'!O704:O708)</f>
        <v>0.05</v>
      </c>
      <c r="Q119" s="2">
        <f>AVERAGE('individual data_DATA'!P704:P708)</f>
        <v>2.1599999999999998E-2</v>
      </c>
      <c r="R119" s="2">
        <f t="shared" si="4"/>
        <v>359.09720000000004</v>
      </c>
      <c r="S119" s="2">
        <f>AVERAGE('individual data_DATA'!N709)</f>
        <v>367.50400000000002</v>
      </c>
    </row>
    <row r="120" spans="1:19" x14ac:dyDescent="0.35">
      <c r="A120" s="2">
        <v>1</v>
      </c>
      <c r="B120" s="2">
        <v>0</v>
      </c>
      <c r="C120" s="2">
        <v>12</v>
      </c>
      <c r="D120" s="2">
        <v>10</v>
      </c>
      <c r="E120" s="2">
        <f>AVERAGE('individual data_DATA'!N710:N715)</f>
        <v>59.855333333333341</v>
      </c>
      <c r="F120" s="2">
        <f>AVERAGE('individual data_DATA'!O710:O715)</f>
        <v>0.41483333333333333</v>
      </c>
      <c r="G120" s="2">
        <f>AVERAGE('individual data_DATA'!P710:P715)</f>
        <v>3.5233333333333332E-3</v>
      </c>
      <c r="H120" s="2">
        <f>SUM('individual data_DATA'!L710:L715)</f>
        <v>6</v>
      </c>
      <c r="I120">
        <f t="shared" si="3"/>
        <v>0</v>
      </c>
      <c r="J120" s="2">
        <v>16508.312999999998</v>
      </c>
      <c r="K120" s="2">
        <v>1</v>
      </c>
      <c r="L120" s="3">
        <v>1</v>
      </c>
      <c r="M120" s="13">
        <v>6</v>
      </c>
      <c r="N120" s="2">
        <v>16508.312999999998</v>
      </c>
      <c r="O120" s="2">
        <f>AVERAGE('individual data_DATA'!N710:N715)</f>
        <v>59.855333333333341</v>
      </c>
      <c r="P120" s="2">
        <f>AVERAGE('individual data_DATA'!O710:O715)</f>
        <v>0.41483333333333333</v>
      </c>
      <c r="Q120" s="2">
        <f>AVERAGE('individual data_DATA'!P710:P715)</f>
        <v>3.5233333333333332E-3</v>
      </c>
      <c r="R120" s="2">
        <f t="shared" si="4"/>
        <v>2751.3854999999999</v>
      </c>
    </row>
    <row r="121" spans="1:19" s="3" customFormat="1" x14ac:dyDescent="0.35">
      <c r="A121" s="3">
        <v>1</v>
      </c>
      <c r="B121" s="3">
        <v>0</v>
      </c>
      <c r="C121" s="3">
        <v>13</v>
      </c>
      <c r="D121" s="3">
        <v>1</v>
      </c>
      <c r="E121" s="3">
        <f>AVERAGE('individual data_DATA'!N716:N721)</f>
        <v>220.81900000000005</v>
      </c>
      <c r="F121" s="3">
        <f>AVERAGE('individual data_DATA'!O716:O721)</f>
        <v>0.11266666666666669</v>
      </c>
      <c r="G121" s="3">
        <f>AVERAGE('individual data_DATA'!P716:P721)</f>
        <v>1.0133333333333333E-2</v>
      </c>
      <c r="H121" s="3">
        <f>SUM('individual data_DATA'!L716:L721)</f>
        <v>3</v>
      </c>
      <c r="I121" s="3">
        <f t="shared" si="3"/>
        <v>3</v>
      </c>
      <c r="J121" s="3">
        <v>54471.553999999996</v>
      </c>
      <c r="K121" s="3">
        <v>0</v>
      </c>
      <c r="L121" s="3">
        <v>0</v>
      </c>
      <c r="S121" s="3">
        <f>AVERAGE('individual data_DATA'!N716,'individual data_DATA'!N720:N721)</f>
        <v>410.69400000000002</v>
      </c>
    </row>
    <row r="122" spans="1:19" s="3" customFormat="1" x14ac:dyDescent="0.35">
      <c r="A122" s="3">
        <v>1</v>
      </c>
      <c r="B122" s="3">
        <v>0</v>
      </c>
      <c r="C122" s="3">
        <v>13</v>
      </c>
      <c r="D122" s="3">
        <v>2</v>
      </c>
      <c r="E122" s="3">
        <f>AVERAGE('individual data_DATA'!N722:N727)</f>
        <v>78.721500000000006</v>
      </c>
      <c r="F122" s="3">
        <f>AVERAGE('individual data_DATA'!O722:O727)</f>
        <v>0.15766666666666668</v>
      </c>
      <c r="G122" s="3">
        <f>AVERAGE('individual data_DATA'!P722:P727)</f>
        <v>1.1166666666666667E-2</v>
      </c>
      <c r="H122" s="3">
        <f>SUM('individual data_DATA'!L722:L727)</f>
        <v>6</v>
      </c>
      <c r="I122" s="3">
        <f t="shared" si="3"/>
        <v>0</v>
      </c>
      <c r="J122" s="3">
        <v>163225.514</v>
      </c>
      <c r="K122" s="3">
        <v>1</v>
      </c>
      <c r="L122" s="3">
        <v>0</v>
      </c>
      <c r="M122" s="3">
        <v>4</v>
      </c>
      <c r="N122" s="3">
        <v>1248.374</v>
      </c>
      <c r="O122" s="3">
        <f>AVERAGE('individual data_DATA'!N722:N725)</f>
        <v>33.825249999999997</v>
      </c>
      <c r="P122" s="3">
        <f>AVERAGE('individual data_DATA'!O722:O725)</f>
        <v>0.13900000000000001</v>
      </c>
      <c r="Q122" s="3">
        <f>AVERAGE('individual data_DATA'!P722:P725)</f>
        <v>3.0000000000000001E-3</v>
      </c>
      <c r="R122" s="3">
        <f t="shared" si="4"/>
        <v>312.09350000000001</v>
      </c>
    </row>
    <row r="123" spans="1:19" s="3" customFormat="1" x14ac:dyDescent="0.35">
      <c r="A123" s="3">
        <v>1</v>
      </c>
      <c r="B123" s="3">
        <v>0</v>
      </c>
      <c r="C123" s="3">
        <v>13</v>
      </c>
      <c r="D123" s="3">
        <v>3</v>
      </c>
      <c r="E123" s="3">
        <f>AVERAGE('individual data_DATA'!N728:N733)</f>
        <v>200.55266666666668</v>
      </c>
      <c r="F123" s="3">
        <f>AVERAGE('individual data_DATA'!O728:O733)</f>
        <v>9.6500000000000016E-2</v>
      </c>
      <c r="G123" s="3">
        <f>AVERAGE('individual data_DATA'!P728:P733)</f>
        <v>6.6499999999999997E-3</v>
      </c>
      <c r="H123" s="3">
        <f>SUM('individual data_DATA'!L728:L733)</f>
        <v>4</v>
      </c>
      <c r="I123" s="3">
        <f t="shared" si="3"/>
        <v>2</v>
      </c>
      <c r="J123" s="3">
        <v>335898.766</v>
      </c>
      <c r="K123" s="3">
        <v>0</v>
      </c>
      <c r="L123" s="3">
        <v>0</v>
      </c>
      <c r="S123" s="3">
        <f>AVERAGE('individual data_DATA'!N728:N729)</f>
        <v>488.02100000000002</v>
      </c>
    </row>
    <row r="124" spans="1:19" s="3" customFormat="1" x14ac:dyDescent="0.35">
      <c r="A124" s="3">
        <v>1</v>
      </c>
      <c r="B124" s="3">
        <v>0</v>
      </c>
      <c r="C124" s="3">
        <v>13</v>
      </c>
      <c r="D124" s="3">
        <v>4</v>
      </c>
      <c r="E124" s="3">
        <f>AVERAGE('individual data_DATA'!N734:N739)</f>
        <v>81.963666666666668</v>
      </c>
      <c r="F124" s="3">
        <f>AVERAGE('individual data_DATA'!O734:O739)</f>
        <v>0.14300000000000002</v>
      </c>
      <c r="G124" s="3">
        <f>AVERAGE('individual data_DATA'!P734:P739)</f>
        <v>9.0000000000000011E-3</v>
      </c>
      <c r="H124" s="3">
        <f>SUM('individual data_DATA'!L734:L739)</f>
        <v>5</v>
      </c>
      <c r="I124" s="3">
        <f t="shared" si="3"/>
        <v>1</v>
      </c>
      <c r="J124" s="3">
        <v>144906.37899999999</v>
      </c>
      <c r="K124" s="3">
        <v>0</v>
      </c>
      <c r="L124" s="3">
        <v>0</v>
      </c>
      <c r="S124" s="3">
        <f>AVERAGE('individual data_DATA'!N736)</f>
        <v>240.852</v>
      </c>
    </row>
    <row r="125" spans="1:19" s="3" customFormat="1" x14ac:dyDescent="0.35">
      <c r="A125" s="3">
        <v>1</v>
      </c>
      <c r="B125" s="3">
        <v>0</v>
      </c>
      <c r="C125" s="3">
        <v>13</v>
      </c>
      <c r="D125" s="3">
        <v>5</v>
      </c>
      <c r="E125" s="3">
        <f>AVERAGE('individual data_DATA'!N740:N745)</f>
        <v>240.99283333333327</v>
      </c>
      <c r="F125" s="3">
        <f>AVERAGE('individual data_DATA'!O740:O745)</f>
        <v>5.9499999999999997E-2</v>
      </c>
      <c r="G125" s="3">
        <f>AVERAGE('individual data_DATA'!P740:P745)</f>
        <v>1.8666666666666665E-2</v>
      </c>
      <c r="H125" s="3">
        <f>SUM('individual data_DATA'!L740:L745)</f>
        <v>5</v>
      </c>
      <c r="I125" s="3">
        <f t="shared" si="3"/>
        <v>1</v>
      </c>
      <c r="J125" s="3">
        <v>68219.990999999995</v>
      </c>
      <c r="K125" s="3">
        <v>1</v>
      </c>
      <c r="L125" s="3">
        <v>0</v>
      </c>
      <c r="M125" s="3">
        <v>5</v>
      </c>
      <c r="N125" s="3">
        <v>555.74800000000005</v>
      </c>
      <c r="O125" s="3">
        <f>AVERAGE('individual data_DATA'!N741:N745)</f>
        <v>59.054400000000001</v>
      </c>
      <c r="P125" s="3">
        <f>AVERAGE('individual data_DATA'!O741:O745)</f>
        <v>4.9000000000000002E-2</v>
      </c>
      <c r="Q125" s="3">
        <f>AVERAGE('individual data_DATA'!P741:P745)</f>
        <v>2.1999999999999999E-2</v>
      </c>
      <c r="R125" s="3">
        <f t="shared" si="4"/>
        <v>111.14960000000001</v>
      </c>
      <c r="S125" s="3">
        <f>AVERAGE('individual data_DATA'!N740)</f>
        <v>1150.6849999999999</v>
      </c>
    </row>
    <row r="126" spans="1:19" s="3" customFormat="1" x14ac:dyDescent="0.35">
      <c r="A126" s="3">
        <v>1</v>
      </c>
      <c r="B126" s="3">
        <v>0</v>
      </c>
      <c r="C126" s="3">
        <v>13</v>
      </c>
      <c r="D126" s="3">
        <v>6</v>
      </c>
      <c r="E126" s="3">
        <f>AVERAGE('individual data_DATA'!N746:N751)</f>
        <v>84.555166666666665</v>
      </c>
      <c r="F126" s="3">
        <f>AVERAGE('individual data_DATA'!O746:O751)</f>
        <v>0.39266666666666672</v>
      </c>
      <c r="G126" s="3">
        <f>AVERAGE('individual data_DATA'!P746:P751)</f>
        <v>2.3733333333333332E-2</v>
      </c>
      <c r="H126" s="3">
        <f>SUM('individual data_DATA'!L746:L751)</f>
        <v>6</v>
      </c>
      <c r="I126" s="3">
        <f t="shared" si="3"/>
        <v>0</v>
      </c>
      <c r="J126" s="3">
        <v>176301.179</v>
      </c>
      <c r="K126" s="3">
        <v>1</v>
      </c>
      <c r="L126" s="3">
        <v>0</v>
      </c>
      <c r="M126" s="3">
        <v>4</v>
      </c>
      <c r="N126" s="3">
        <v>591.92100000000005</v>
      </c>
      <c r="O126" s="3">
        <f>AVERAGE('individual data_DATA'!N746:N751)</f>
        <v>84.555166666666665</v>
      </c>
      <c r="P126" s="3">
        <f>AVERAGE('individual data_DATA'!O746:O751)</f>
        <v>0.39266666666666672</v>
      </c>
      <c r="Q126" s="3">
        <f>AVERAGE('individual data_DATA'!P746:P751)</f>
        <v>2.3733333333333332E-2</v>
      </c>
      <c r="R126" s="3">
        <f t="shared" si="4"/>
        <v>147.98025000000001</v>
      </c>
    </row>
    <row r="127" spans="1:19" s="3" customFormat="1" x14ac:dyDescent="0.35">
      <c r="A127" s="3">
        <v>1</v>
      </c>
      <c r="B127" s="3">
        <v>0</v>
      </c>
      <c r="C127" s="3">
        <v>13</v>
      </c>
      <c r="D127" s="3">
        <v>7</v>
      </c>
      <c r="E127" s="3">
        <f>AVERAGE('individual data_DATA'!N752:N757)</f>
        <v>158.32566666666668</v>
      </c>
      <c r="F127" s="3">
        <f>AVERAGE('individual data_DATA'!O752:O757)</f>
        <v>0.10100000000000002</v>
      </c>
      <c r="G127" s="3">
        <f>AVERAGE('individual data_DATA'!P752:P757)</f>
        <v>1.2566666666666665E-2</v>
      </c>
      <c r="H127" s="3">
        <f>SUM('individual data_DATA'!L752:L757)</f>
        <v>4</v>
      </c>
      <c r="I127" s="3">
        <f t="shared" si="3"/>
        <v>2</v>
      </c>
      <c r="J127" s="3">
        <v>651529.06499999994</v>
      </c>
      <c r="K127" s="3">
        <v>0</v>
      </c>
      <c r="L127" s="3">
        <v>0</v>
      </c>
      <c r="S127" s="3">
        <f>AVERAGE('individual data_DATA'!N752:N753)</f>
        <v>417.14600000000002</v>
      </c>
    </row>
    <row r="128" spans="1:19" s="3" customFormat="1" x14ac:dyDescent="0.35">
      <c r="A128" s="3">
        <v>1</v>
      </c>
      <c r="B128" s="3">
        <v>0</v>
      </c>
      <c r="C128" s="3">
        <v>13</v>
      </c>
      <c r="D128" s="3">
        <v>8</v>
      </c>
      <c r="E128" s="3">
        <f>AVERAGE('individual data_DATA'!N758:N763)</f>
        <v>271.69349999999997</v>
      </c>
      <c r="F128" s="3">
        <f>AVERAGE('individual data_DATA'!O758:O763)</f>
        <v>0.16366666666666665</v>
      </c>
      <c r="G128" s="3">
        <f>AVERAGE('individual data_DATA'!P758:P763)</f>
        <v>2.0833333333333332E-2</v>
      </c>
      <c r="H128" s="3">
        <f>SUM('individual data_DATA'!L758:L763)</f>
        <v>4</v>
      </c>
      <c r="I128" s="3">
        <f t="shared" si="3"/>
        <v>2</v>
      </c>
      <c r="J128" s="3">
        <v>205491.481</v>
      </c>
      <c r="K128" s="3">
        <v>1</v>
      </c>
      <c r="L128" s="3">
        <v>0</v>
      </c>
      <c r="M128" s="3">
        <v>4</v>
      </c>
      <c r="N128" s="3">
        <v>1664.499</v>
      </c>
      <c r="O128" s="3">
        <f>AVERAGE('individual data_DATA'!N759:N762)</f>
        <v>37.441000000000003</v>
      </c>
      <c r="P128" s="3">
        <f>AVERAGE('individual data_DATA'!O759:O762)</f>
        <v>6.25E-2</v>
      </c>
      <c r="Q128" s="3">
        <f>AVERAGE('individual data_DATA'!P759:P762)</f>
        <v>2.2499999999999999E-2</v>
      </c>
      <c r="R128" s="3">
        <f t="shared" si="4"/>
        <v>416.12475000000001</v>
      </c>
      <c r="S128" s="3">
        <f>AVERAGE('individual data_DATA'!N758,'individual data_DATA'!N763)</f>
        <v>740.19849999999997</v>
      </c>
    </row>
    <row r="129" spans="1:19" s="3" customFormat="1" x14ac:dyDescent="0.35">
      <c r="A129" s="3">
        <v>1</v>
      </c>
      <c r="B129" s="3">
        <v>0</v>
      </c>
      <c r="C129" s="3">
        <v>13</v>
      </c>
      <c r="D129" s="3">
        <v>9</v>
      </c>
      <c r="E129" s="3">
        <f>AVERAGE('individual data_DATA'!N764:N769)</f>
        <v>130.03933333333333</v>
      </c>
      <c r="F129" s="3">
        <f>AVERAGE('individual data_DATA'!O764:O769)</f>
        <v>9.7333333333333341E-2</v>
      </c>
      <c r="G129" s="3">
        <f>AVERAGE('individual data_DATA'!P764:P769)</f>
        <v>1.8833333333333332E-3</v>
      </c>
      <c r="H129" s="3">
        <f>SUM('individual data_DATA'!L764:L769)</f>
        <v>5</v>
      </c>
      <c r="I129" s="3">
        <f t="shared" si="3"/>
        <v>1</v>
      </c>
      <c r="J129" s="3">
        <v>45522.273999999998</v>
      </c>
      <c r="K129" s="3">
        <v>1</v>
      </c>
      <c r="L129" s="3">
        <v>0</v>
      </c>
      <c r="M129" s="3">
        <v>5</v>
      </c>
      <c r="N129" s="3">
        <v>3918.694</v>
      </c>
      <c r="O129" s="3">
        <f>AVERAGE('individual data_DATA'!N765:N769)</f>
        <v>46.745000000000005</v>
      </c>
      <c r="P129" s="3">
        <f>AVERAGE('individual data_DATA'!O765:O769)</f>
        <v>8.3600000000000008E-2</v>
      </c>
      <c r="Q129" s="3">
        <f>AVERAGE('individual data_DATA'!P765:P769)</f>
        <v>1.4600000000000001E-3</v>
      </c>
      <c r="R129" s="3">
        <f t="shared" si="4"/>
        <v>783.73879999999997</v>
      </c>
      <c r="S129" s="3">
        <f>AVERAGE('individual data_DATA'!N764)</f>
        <v>546.51099999999997</v>
      </c>
    </row>
    <row r="130" spans="1:19" s="3" customFormat="1" x14ac:dyDescent="0.35">
      <c r="A130" s="3">
        <v>1</v>
      </c>
      <c r="B130" s="3">
        <v>0</v>
      </c>
      <c r="C130" s="3">
        <v>13</v>
      </c>
      <c r="D130" s="3">
        <v>10</v>
      </c>
      <c r="E130" s="3">
        <f>AVERAGE('individual data_DATA'!N770:N775)</f>
        <v>52.585333333333345</v>
      </c>
      <c r="F130" s="3">
        <f>AVERAGE('individual data_DATA'!O770:O775)</f>
        <v>0.12466666666666666</v>
      </c>
      <c r="G130" s="3">
        <f>AVERAGE('individual data_DATA'!P770:P775)</f>
        <v>9.4666666666666666E-3</v>
      </c>
      <c r="H130" s="3">
        <f>SUM('individual data_DATA'!L770:L775)</f>
        <v>6</v>
      </c>
      <c r="I130" s="3">
        <f t="shared" si="3"/>
        <v>0</v>
      </c>
      <c r="J130" s="3">
        <v>22927.661</v>
      </c>
      <c r="K130" s="3">
        <v>1</v>
      </c>
      <c r="L130" s="3">
        <v>0</v>
      </c>
      <c r="M130" s="3">
        <v>4</v>
      </c>
      <c r="N130" s="3">
        <v>1355.9290000000001</v>
      </c>
      <c r="O130" s="3">
        <f>AVERAGE('individual data_DATA'!N770:N773)</f>
        <v>52.438000000000009</v>
      </c>
      <c r="P130" s="3">
        <f>AVERAGE('individual data_DATA'!O770:O773)</f>
        <v>0.13450000000000001</v>
      </c>
      <c r="Q130" s="3">
        <f>AVERAGE('individual data_DATA'!P770:P773)</f>
        <v>4.2000000000000006E-3</v>
      </c>
      <c r="R130" s="3">
        <f t="shared" si="4"/>
        <v>338.98225000000002</v>
      </c>
    </row>
    <row r="131" spans="1:19" x14ac:dyDescent="0.35">
      <c r="A131" s="2">
        <v>1</v>
      </c>
      <c r="B131" s="2">
        <v>1</v>
      </c>
      <c r="C131" s="2">
        <v>14</v>
      </c>
      <c r="D131" s="2">
        <v>1</v>
      </c>
      <c r="E131" s="2">
        <f>AVERAGE('individual data_DATA'!N776:N781)</f>
        <v>113.99399999999999</v>
      </c>
      <c r="F131" s="2">
        <f>AVERAGE('individual data_DATA'!O776:O781)</f>
        <v>9.7499999999999989E-2</v>
      </c>
      <c r="G131" s="2">
        <f>AVERAGE('individual data_DATA'!P776:P781)</f>
        <v>7.7333333333333325E-3</v>
      </c>
      <c r="H131" s="2">
        <f>SUM('individual data_DATA'!L776:L781)</f>
        <v>4</v>
      </c>
      <c r="I131">
        <f t="shared" ref="I131:I195" si="5">6-H131</f>
        <v>2</v>
      </c>
      <c r="J131" s="2">
        <v>90985.207999999999</v>
      </c>
      <c r="K131" s="2">
        <v>1</v>
      </c>
      <c r="L131" s="3">
        <v>0</v>
      </c>
      <c r="M131" s="2">
        <v>4</v>
      </c>
      <c r="N131" s="2">
        <v>4437.1809999999996</v>
      </c>
      <c r="O131" s="2">
        <f>AVERAGE('individual data_DATA'!N776:N779)</f>
        <v>73.713499999999996</v>
      </c>
      <c r="P131" s="2">
        <f>AVERAGE('individual data_DATA'!O776:O779)</f>
        <v>9.8750000000000004E-2</v>
      </c>
      <c r="Q131" s="2">
        <f>AVERAGE('individual data_DATA'!P776:P779)</f>
        <v>4.1000000000000003E-3</v>
      </c>
      <c r="R131" s="2">
        <f t="shared" ref="R131:R194" si="6">N131/M131</f>
        <v>1109.2952499999999</v>
      </c>
      <c r="S131" s="2">
        <f>AVERAGE('individual data_DATA'!N780:N781)</f>
        <v>194.55500000000001</v>
      </c>
    </row>
    <row r="132" spans="1:19" x14ac:dyDescent="0.35">
      <c r="A132" s="2">
        <v>1</v>
      </c>
      <c r="B132" s="2">
        <v>1</v>
      </c>
      <c r="C132" s="2">
        <v>14</v>
      </c>
      <c r="D132" s="2">
        <v>2</v>
      </c>
      <c r="E132" s="2">
        <f>AVERAGE('individual data_DATA'!N782:N787)</f>
        <v>178.94566666666665</v>
      </c>
      <c r="F132" s="2">
        <f>AVERAGE('individual data_DATA'!O782:O787)</f>
        <v>0.26499999999999996</v>
      </c>
      <c r="G132" s="2">
        <f>AVERAGE('individual data_DATA'!P782:P787)</f>
        <v>8.1499999999999993E-3</v>
      </c>
      <c r="H132" s="2">
        <f>SUM('individual data_DATA'!L782:L787)</f>
        <v>5</v>
      </c>
      <c r="I132">
        <f t="shared" si="5"/>
        <v>1</v>
      </c>
      <c r="J132" s="2">
        <v>323007.79800000001</v>
      </c>
      <c r="K132" s="2">
        <v>0</v>
      </c>
      <c r="L132" s="3">
        <v>0</v>
      </c>
      <c r="M132" s="2"/>
      <c r="S132" s="2">
        <f>AVERAGE('individual data_DATA'!N787)</f>
        <v>656.26199999999994</v>
      </c>
    </row>
    <row r="133" spans="1:19" x14ac:dyDescent="0.35">
      <c r="A133" s="2">
        <v>1</v>
      </c>
      <c r="B133" s="2">
        <v>1</v>
      </c>
      <c r="C133" s="2">
        <v>14</v>
      </c>
      <c r="D133" s="2">
        <v>3</v>
      </c>
      <c r="E133" s="2">
        <f>AVERAGE('individual data_DATA'!N788:N793)</f>
        <v>117.62983333333334</v>
      </c>
      <c r="F133" s="2">
        <f>AVERAGE('individual data_DATA'!O788:O793)</f>
        <v>0.10383333333333333</v>
      </c>
      <c r="G133" s="2">
        <f>AVERAGE('individual data_DATA'!P788:P793)</f>
        <v>7.5833333333333334E-3</v>
      </c>
      <c r="H133" s="2">
        <f>SUM('individual data_DATA'!L788:L793)</f>
        <v>4</v>
      </c>
      <c r="I133">
        <f t="shared" si="5"/>
        <v>2</v>
      </c>
      <c r="J133" s="2">
        <v>63586.245000000003</v>
      </c>
      <c r="K133" s="2">
        <v>0</v>
      </c>
      <c r="L133" s="3">
        <v>0</v>
      </c>
      <c r="M133" s="2"/>
      <c r="S133" s="2">
        <f>AVERAGE('individual data_DATA'!N788,'individual data_DATA'!N791)</f>
        <v>209.41249999999999</v>
      </c>
    </row>
    <row r="134" spans="1:19" x14ac:dyDescent="0.35">
      <c r="A134" s="2">
        <v>1</v>
      </c>
      <c r="B134" s="2">
        <v>1</v>
      </c>
      <c r="C134" s="2">
        <v>14</v>
      </c>
      <c r="D134" s="2">
        <v>4</v>
      </c>
      <c r="E134" s="2">
        <f>AVERAGE('individual data_DATA'!N794:N799)</f>
        <v>101.0715</v>
      </c>
      <c r="F134" s="2">
        <f>AVERAGE('individual data_DATA'!O794:O799)</f>
        <v>0.122</v>
      </c>
      <c r="G134" s="2">
        <f>AVERAGE('individual data_DATA'!P794:P799)</f>
        <v>2.3333333333333335E-3</v>
      </c>
      <c r="H134" s="2">
        <f>SUM('individual data_DATA'!L794:L799)</f>
        <v>5</v>
      </c>
      <c r="I134">
        <f t="shared" si="5"/>
        <v>1</v>
      </c>
      <c r="J134" s="2">
        <v>10471.361999999999</v>
      </c>
      <c r="K134" s="2">
        <v>1</v>
      </c>
      <c r="L134" s="3">
        <v>0</v>
      </c>
      <c r="M134" s="2">
        <v>5</v>
      </c>
      <c r="N134" s="2">
        <v>1192.7429999999999</v>
      </c>
      <c r="O134" s="2">
        <f>AVERAGE('individual data_DATA'!N795:N799)</f>
        <v>23.913</v>
      </c>
      <c r="P134" s="2">
        <f>AVERAGE('individual data_DATA'!O795:O799)</f>
        <v>0.12279999999999999</v>
      </c>
      <c r="Q134" s="2">
        <f>AVERAGE('individual data_DATA'!P795:P799)</f>
        <v>2.4000000000000002E-3</v>
      </c>
      <c r="R134" s="2">
        <f t="shared" si="6"/>
        <v>238.54859999999999</v>
      </c>
      <c r="S134" s="2">
        <f>AVERAGE('individual data_DATA'!N794)</f>
        <v>486.86399999999998</v>
      </c>
    </row>
    <row r="135" spans="1:19" x14ac:dyDescent="0.35">
      <c r="A135" s="2">
        <v>1</v>
      </c>
      <c r="B135" s="2">
        <v>1</v>
      </c>
      <c r="C135" s="2">
        <v>14</v>
      </c>
      <c r="D135" s="2">
        <v>5</v>
      </c>
      <c r="E135" s="2">
        <f>AVERAGE('individual data_DATA'!N800:N805)</f>
        <v>281.505</v>
      </c>
      <c r="F135" s="2">
        <f>AVERAGE('individual data_DATA'!O800:O805)</f>
        <v>8.8833333333333334E-2</v>
      </c>
      <c r="G135" s="2">
        <f>AVERAGE('individual data_DATA'!P800:P805)</f>
        <v>4.2333333333333329E-3</v>
      </c>
      <c r="H135" s="2">
        <f>SUM('individual data_DATA'!L800:L805)</f>
        <v>5</v>
      </c>
      <c r="I135">
        <f t="shared" si="5"/>
        <v>1</v>
      </c>
      <c r="J135" s="2">
        <v>227961.47899999999</v>
      </c>
      <c r="K135" s="2">
        <v>0</v>
      </c>
      <c r="L135" s="3">
        <v>0</v>
      </c>
      <c r="M135" s="2">
        <v>5</v>
      </c>
      <c r="N135" s="2">
        <v>21973.763999999999</v>
      </c>
      <c r="O135" s="2">
        <f>AVERAGE('individual data_DATA'!N800:N804)</f>
        <v>81.354199999999992</v>
      </c>
      <c r="P135" s="2">
        <f>AVERAGE('individual data_DATA'!O800:O804)</f>
        <v>0.1046</v>
      </c>
      <c r="Q135" s="2">
        <f>AVERAGE('individual data_DATA'!P800:P804)</f>
        <v>2.48E-3</v>
      </c>
      <c r="R135" s="2">
        <f t="shared" si="6"/>
        <v>4394.7528000000002</v>
      </c>
      <c r="S135" s="2">
        <f>AVERAGE('individual data_DATA'!N805)</f>
        <v>1282.259</v>
      </c>
    </row>
    <row r="136" spans="1:19" x14ac:dyDescent="0.35">
      <c r="A136" s="2">
        <v>1</v>
      </c>
      <c r="B136" s="2">
        <v>1</v>
      </c>
      <c r="C136" s="2">
        <v>14</v>
      </c>
      <c r="D136" s="2">
        <v>6</v>
      </c>
      <c r="E136" s="2">
        <f>AVERAGE('individual data_DATA'!N806:N811)</f>
        <v>173.39433333333332</v>
      </c>
      <c r="F136" s="2">
        <f>AVERAGE('individual data_DATA'!O806:O811)</f>
        <v>7.4166666666666672E-2</v>
      </c>
      <c r="G136" s="2">
        <f>AVERAGE('individual data_DATA'!P806:P811)</f>
        <v>1.8916666666666668E-2</v>
      </c>
      <c r="H136" s="2">
        <f>SUM('individual data_DATA'!L806:L811)</f>
        <v>4</v>
      </c>
      <c r="I136">
        <f t="shared" si="5"/>
        <v>2</v>
      </c>
      <c r="J136" s="2">
        <v>261876.022</v>
      </c>
      <c r="K136" s="2">
        <v>1</v>
      </c>
      <c r="L136" s="3">
        <v>0</v>
      </c>
      <c r="M136" s="2">
        <v>4</v>
      </c>
      <c r="N136" s="2">
        <v>19592.728999999999</v>
      </c>
      <c r="O136" s="2">
        <f>AVERAGE('individual data_DATA'!N808:N811)</f>
        <v>132.17000000000002</v>
      </c>
      <c r="P136" s="2">
        <f>AVERAGE('individual data_DATA'!O808:O811)</f>
        <v>6.5000000000000002E-2</v>
      </c>
      <c r="Q136" s="2">
        <f>AVERAGE('individual data_DATA'!P808:P811)</f>
        <v>2.725E-2</v>
      </c>
      <c r="R136" s="2">
        <f t="shared" si="6"/>
        <v>4898.1822499999998</v>
      </c>
      <c r="S136" s="2">
        <f>AVERAGE('individual data_DATA'!N806:N807)</f>
        <v>255.84299999999999</v>
      </c>
    </row>
    <row r="137" spans="1:19" x14ac:dyDescent="0.35">
      <c r="A137" s="2">
        <v>1</v>
      </c>
      <c r="B137" s="2">
        <v>1</v>
      </c>
      <c r="C137" s="2">
        <v>14</v>
      </c>
      <c r="D137" s="2">
        <v>7</v>
      </c>
      <c r="E137" s="2">
        <f>AVERAGE('individual data_DATA'!N812:N817)</f>
        <v>275.87899999999996</v>
      </c>
      <c r="F137" s="2">
        <f>AVERAGE('individual data_DATA'!O812:O817)</f>
        <v>9.0833333333333321E-2</v>
      </c>
      <c r="G137" s="2">
        <f>AVERAGE('individual data_DATA'!P812:P817)</f>
        <v>9.0166666666666659E-3</v>
      </c>
      <c r="H137" s="2">
        <f>SUM('individual data_DATA'!L812:L817)</f>
        <v>4</v>
      </c>
      <c r="I137">
        <f t="shared" si="5"/>
        <v>2</v>
      </c>
      <c r="J137" s="2">
        <v>264711.75300000003</v>
      </c>
      <c r="K137" s="2">
        <v>1</v>
      </c>
      <c r="L137" s="3">
        <v>0</v>
      </c>
      <c r="M137" s="2">
        <v>4</v>
      </c>
      <c r="N137" s="2">
        <v>2177.0520000000001</v>
      </c>
      <c r="O137" s="2">
        <f>AVERAGE('individual data_DATA'!N813:N816)</f>
        <v>71.750000000000014</v>
      </c>
      <c r="P137" s="2">
        <f>AVERAGE('individual data_DATA'!O813:O816)</f>
        <v>0.11749999999999999</v>
      </c>
      <c r="Q137" s="2">
        <f>AVERAGE('individual data_DATA'!P813:P816)</f>
        <v>0.01</v>
      </c>
      <c r="R137" s="2">
        <f t="shared" si="6"/>
        <v>544.26300000000003</v>
      </c>
      <c r="S137" s="2">
        <f>AVERAGE('individual data_DATA'!N812,'individual data_DATA'!N817)</f>
        <v>684.13699999999994</v>
      </c>
    </row>
    <row r="138" spans="1:19" x14ac:dyDescent="0.35">
      <c r="A138" s="2">
        <v>1</v>
      </c>
      <c r="B138" s="2">
        <v>1</v>
      </c>
      <c r="C138" s="2">
        <v>14</v>
      </c>
      <c r="D138" s="2">
        <v>8</v>
      </c>
      <c r="E138" s="2">
        <f>AVERAGE('individual data_DATA'!N818:N823)</f>
        <v>245.54066666666668</v>
      </c>
      <c r="F138" s="2">
        <f>AVERAGE('individual data_DATA'!O818:O823)</f>
        <v>0.1105</v>
      </c>
      <c r="G138" s="2">
        <f>AVERAGE('individual data_DATA'!P818:P823)</f>
        <v>1.2783333333333336E-2</v>
      </c>
      <c r="H138" s="2">
        <f>SUM('individual data_DATA'!L818:L823)</f>
        <v>3</v>
      </c>
      <c r="I138">
        <f t="shared" si="5"/>
        <v>3</v>
      </c>
      <c r="J138" s="2">
        <v>247297.56</v>
      </c>
      <c r="K138" s="2">
        <v>0</v>
      </c>
      <c r="L138" s="3">
        <v>0</v>
      </c>
      <c r="M138" s="2"/>
      <c r="S138" s="2">
        <f>AVERAGE('individual data_DATA'!N818:N819,'individual data_DATA'!N823)</f>
        <v>407.88299999999998</v>
      </c>
    </row>
    <row r="139" spans="1:19" x14ac:dyDescent="0.35">
      <c r="A139" s="2">
        <v>1</v>
      </c>
      <c r="B139" s="2">
        <v>1</v>
      </c>
      <c r="C139" s="2">
        <v>14</v>
      </c>
      <c r="D139" s="2">
        <v>9</v>
      </c>
      <c r="E139" s="2">
        <f>AVERAGE('individual data_DATA'!N824:N829)</f>
        <v>303.3246666666667</v>
      </c>
      <c r="F139" s="2">
        <f>AVERAGE('individual data_DATA'!O824:O829)</f>
        <v>0.21499999999999997</v>
      </c>
      <c r="G139" s="2">
        <f>AVERAGE('individual data_DATA'!P824:P829)</f>
        <v>5.2999999999999992E-3</v>
      </c>
      <c r="H139" s="2">
        <f>SUM('individual data_DATA'!L824:L829)</f>
        <v>4</v>
      </c>
      <c r="I139">
        <f t="shared" si="5"/>
        <v>2</v>
      </c>
      <c r="J139" s="2">
        <v>313165.44500000001</v>
      </c>
      <c r="K139" s="2">
        <v>1</v>
      </c>
      <c r="L139" s="3">
        <v>0</v>
      </c>
      <c r="M139" s="2">
        <v>4</v>
      </c>
      <c r="N139" s="2">
        <v>1956.751</v>
      </c>
      <c r="O139" s="2">
        <f>AVERAGE('individual data_DATA'!N825:N828)</f>
        <v>67.608500000000006</v>
      </c>
      <c r="P139" s="2">
        <f>AVERAGE('individual data_DATA'!O825:O828)</f>
        <v>9.9499999999999991E-2</v>
      </c>
      <c r="Q139" s="2">
        <f>AVERAGE('individual data_DATA'!P825:P828)</f>
        <v>2.4499999999999999E-3</v>
      </c>
      <c r="R139" s="2">
        <f t="shared" si="6"/>
        <v>489.18774999999999</v>
      </c>
      <c r="S139" s="2">
        <f>AVERAGE('individual data_DATA'!N824,'individual data_DATA'!N829)</f>
        <v>774.75700000000006</v>
      </c>
    </row>
    <row r="140" spans="1:19" x14ac:dyDescent="0.35">
      <c r="A140" s="2">
        <v>1</v>
      </c>
      <c r="B140" s="2">
        <v>1</v>
      </c>
      <c r="C140" s="2">
        <v>14</v>
      </c>
      <c r="D140" s="2">
        <v>10</v>
      </c>
      <c r="E140" s="2">
        <f>AVERAGE('individual data_DATA'!N830:N835)</f>
        <v>248.86950000000002</v>
      </c>
      <c r="F140" s="2">
        <f>AVERAGE('individual data_DATA'!O830:O835)</f>
        <v>0.26166666666666666</v>
      </c>
      <c r="G140" s="2">
        <f>AVERAGE('individual data_DATA'!P830:P835)</f>
        <v>1.7433333333333332E-2</v>
      </c>
      <c r="H140" s="2">
        <f>SUM('individual data_DATA'!L830:L835)</f>
        <v>4</v>
      </c>
      <c r="I140">
        <f t="shared" si="5"/>
        <v>2</v>
      </c>
      <c r="J140" s="2">
        <v>270654.69799999997</v>
      </c>
      <c r="K140" s="2">
        <v>1</v>
      </c>
      <c r="L140" s="3">
        <v>0</v>
      </c>
      <c r="M140" s="2">
        <v>4</v>
      </c>
      <c r="N140" s="2">
        <v>7726.8670000000002</v>
      </c>
      <c r="O140" s="2">
        <f>AVERAGE('individual data_DATA'!N831:N834)</f>
        <v>71.755749999999992</v>
      </c>
      <c r="P140" s="2">
        <f>AVERAGE('individual data_DATA'!O831:O834)</f>
        <v>0.1225</v>
      </c>
      <c r="Q140" s="2">
        <f>AVERAGE('individual data_DATA'!P831:P834)</f>
        <v>2.0750000000000001E-2</v>
      </c>
      <c r="R140" s="2">
        <f t="shared" si="6"/>
        <v>1931.71675</v>
      </c>
      <c r="S140" s="2">
        <f>AVERAGE('individual data_DATA'!N830,'individual data_DATA'!N835)</f>
        <v>603.09699999999998</v>
      </c>
    </row>
    <row r="141" spans="1:19" s="3" customFormat="1" x14ac:dyDescent="0.35">
      <c r="A141" s="3">
        <v>1</v>
      </c>
      <c r="B141" s="3">
        <v>0</v>
      </c>
      <c r="C141" s="3">
        <v>15</v>
      </c>
      <c r="D141" s="3">
        <v>1</v>
      </c>
      <c r="E141" s="3">
        <f>AVERAGE('individual data_DATA'!N836:N841)</f>
        <v>60.520499999999998</v>
      </c>
      <c r="F141" s="3">
        <f>AVERAGE('individual data_DATA'!O836:O841)</f>
        <v>0.11816666666666668</v>
      </c>
      <c r="G141" s="3">
        <f>AVERAGE('individual data_DATA'!P836:P841)</f>
        <v>6.1999999999999998E-3</v>
      </c>
      <c r="H141" s="3">
        <f>SUM('individual data_DATA'!L836:L841)</f>
        <v>6</v>
      </c>
      <c r="I141" s="3">
        <f t="shared" si="5"/>
        <v>0</v>
      </c>
      <c r="J141" s="3">
        <v>10182.819</v>
      </c>
      <c r="K141" s="3">
        <v>1</v>
      </c>
      <c r="L141" s="3">
        <v>1</v>
      </c>
      <c r="M141" s="3">
        <v>6</v>
      </c>
      <c r="N141" s="3">
        <v>10182.819</v>
      </c>
      <c r="O141" s="3">
        <f>AVERAGE('individual data_DATA'!N836:N841)</f>
        <v>60.520499999999998</v>
      </c>
      <c r="P141" s="3">
        <f>AVERAGE('individual data_DATA'!O836:O841)</f>
        <v>0.11816666666666668</v>
      </c>
      <c r="Q141" s="3">
        <f>AVERAGE('individual data_DATA'!P836:P841)</f>
        <v>6.1999999999999998E-3</v>
      </c>
      <c r="R141" s="3">
        <f t="shared" si="6"/>
        <v>1697.1364999999998</v>
      </c>
    </row>
    <row r="142" spans="1:19" s="3" customFormat="1" x14ac:dyDescent="0.35">
      <c r="A142" s="3">
        <v>1</v>
      </c>
      <c r="B142" s="3">
        <v>0</v>
      </c>
      <c r="C142" s="3">
        <v>15</v>
      </c>
      <c r="D142" s="3">
        <v>2</v>
      </c>
      <c r="E142" s="3">
        <f>AVERAGE('individual data_DATA'!N842:N847)</f>
        <v>34.459666666666671</v>
      </c>
      <c r="F142" s="3">
        <f>AVERAGE('individual data_DATA'!O842:O847)</f>
        <v>0.12666666666666668</v>
      </c>
      <c r="G142" s="3">
        <f>AVERAGE('individual data_DATA'!P842:P847)</f>
        <v>1.0700000000000001E-2</v>
      </c>
      <c r="H142" s="3">
        <f>SUM('individual data_DATA'!L842:L847)</f>
        <v>6</v>
      </c>
      <c r="I142" s="3">
        <f t="shared" si="5"/>
        <v>0</v>
      </c>
      <c r="J142" s="3">
        <v>40178.667999999998</v>
      </c>
      <c r="K142" s="3">
        <v>1</v>
      </c>
      <c r="L142" s="3">
        <v>0</v>
      </c>
      <c r="M142" s="3">
        <v>4</v>
      </c>
      <c r="N142" s="3">
        <v>1292.1379999999999</v>
      </c>
      <c r="O142" s="3">
        <f>AVERAGE('individual data_DATA'!N844:N847)</f>
        <v>30.568999999999999</v>
      </c>
      <c r="P142" s="3">
        <f>AVERAGE('individual data_DATA'!O844:O847)</f>
        <v>0.125</v>
      </c>
      <c r="Q142" s="3">
        <f>AVERAGE('individual data_DATA'!P844:P847)</f>
        <v>1.4999999999999999E-2</v>
      </c>
      <c r="R142" s="3">
        <f t="shared" si="6"/>
        <v>323.03449999999998</v>
      </c>
    </row>
    <row r="143" spans="1:19" s="3" customFormat="1" x14ac:dyDescent="0.35">
      <c r="A143" s="3">
        <v>1</v>
      </c>
      <c r="B143" s="3">
        <v>0</v>
      </c>
      <c r="C143" s="3">
        <v>15</v>
      </c>
      <c r="D143" s="3">
        <v>3</v>
      </c>
      <c r="E143" s="3">
        <f>AVERAGE('individual data_DATA'!N848:N853)</f>
        <v>62.851166666666678</v>
      </c>
      <c r="F143" s="3">
        <f>AVERAGE('individual data_DATA'!O848:O853)</f>
        <v>7.4833333333333349E-2</v>
      </c>
      <c r="G143" s="3">
        <f>AVERAGE('individual data_DATA'!P848:P853)</f>
        <v>8.033333333333335E-3</v>
      </c>
      <c r="H143" s="3">
        <f>SUM('individual data_DATA'!L848:L853)</f>
        <v>5</v>
      </c>
      <c r="I143" s="3">
        <f t="shared" si="5"/>
        <v>1</v>
      </c>
      <c r="J143" s="3">
        <v>11377.045</v>
      </c>
      <c r="K143" s="3">
        <v>1</v>
      </c>
      <c r="L143" s="3">
        <v>0</v>
      </c>
      <c r="M143" s="3">
        <v>5</v>
      </c>
      <c r="N143" s="3">
        <v>2682.9290000000001</v>
      </c>
      <c r="O143" s="3">
        <f>AVERAGE('individual data_DATA'!N849:N853)</f>
        <v>30.433199999999999</v>
      </c>
      <c r="P143" s="3">
        <f>AVERAGE('individual data_DATA'!O849:O853)</f>
        <v>6.3800000000000009E-2</v>
      </c>
      <c r="Q143" s="3">
        <f>AVERAGE('individual data_DATA'!P849:P853)</f>
        <v>9.2200000000000008E-3</v>
      </c>
      <c r="R143" s="3">
        <f t="shared" si="6"/>
        <v>536.58580000000006</v>
      </c>
      <c r="S143" s="3">
        <f>AVERAGE('individual data_DATA'!N848)</f>
        <v>224.941</v>
      </c>
    </row>
    <row r="144" spans="1:19" s="3" customFormat="1" x14ac:dyDescent="0.35">
      <c r="A144" s="3">
        <v>1</v>
      </c>
      <c r="B144" s="3">
        <v>0</v>
      </c>
      <c r="C144" s="3">
        <v>15</v>
      </c>
      <c r="D144" s="3">
        <v>4</v>
      </c>
      <c r="E144" s="3">
        <f>AVERAGE('individual data_DATA'!N854:N859)</f>
        <v>181.79949999999999</v>
      </c>
      <c r="F144" s="3">
        <f>AVERAGE('individual data_DATA'!O854:O859)</f>
        <v>5.2499999999999998E-2</v>
      </c>
      <c r="G144" s="3">
        <f>AVERAGE('individual data_DATA'!P854:P859)</f>
        <v>3.3516666666666674E-2</v>
      </c>
      <c r="H144" s="3">
        <f>SUM('individual data_DATA'!L854:L859)</f>
        <v>5</v>
      </c>
      <c r="I144" s="3">
        <f t="shared" si="5"/>
        <v>1</v>
      </c>
      <c r="J144" s="3">
        <v>26044.518</v>
      </c>
      <c r="K144" s="3">
        <v>1</v>
      </c>
      <c r="L144" s="3">
        <v>0</v>
      </c>
      <c r="M144" s="3">
        <v>5</v>
      </c>
      <c r="N144" s="3">
        <v>1315.874</v>
      </c>
      <c r="O144" s="3">
        <f>AVERAGE('individual data_DATA'!N855:N859)</f>
        <v>23.4514</v>
      </c>
      <c r="P144" s="3">
        <f>AVERAGE('individual data_DATA'!O855:O859)</f>
        <v>0.05</v>
      </c>
      <c r="Q144" s="3">
        <f>AVERAGE('individual data_DATA'!P855:P859)</f>
        <v>0.04</v>
      </c>
      <c r="R144" s="3">
        <f t="shared" si="6"/>
        <v>263.1748</v>
      </c>
      <c r="S144" s="3">
        <f>AVERAGE('individual data_DATA'!N854)</f>
        <v>973.54</v>
      </c>
    </row>
    <row r="145" spans="1:19" s="3" customFormat="1" x14ac:dyDescent="0.35">
      <c r="A145" s="3">
        <v>1</v>
      </c>
      <c r="B145" s="3">
        <v>0</v>
      </c>
      <c r="C145" s="3">
        <v>15</v>
      </c>
      <c r="D145" s="3">
        <v>5</v>
      </c>
      <c r="E145" s="3">
        <f>AVERAGE('individual data_DATA'!N860:N865)</f>
        <v>64.576999999999998</v>
      </c>
      <c r="F145" s="3">
        <f>AVERAGE('individual data_DATA'!O860:O865)</f>
        <v>6.7666666666666667E-2</v>
      </c>
      <c r="G145" s="3">
        <f>AVERAGE('individual data_DATA'!P860:P865)</f>
        <v>1.0616666666666665E-2</v>
      </c>
      <c r="H145" s="3">
        <f>SUM('individual data_DATA'!L860:L865)</f>
        <v>5</v>
      </c>
      <c r="I145" s="3">
        <f t="shared" si="5"/>
        <v>1</v>
      </c>
      <c r="J145" s="3">
        <v>12532.7</v>
      </c>
      <c r="K145" s="3">
        <v>1</v>
      </c>
      <c r="L145" s="3">
        <v>0</v>
      </c>
      <c r="M145" s="3">
        <v>5</v>
      </c>
      <c r="N145" s="3">
        <v>3596.03</v>
      </c>
      <c r="O145" s="3">
        <f>AVERAGE('individual data_DATA'!N861:N865)</f>
        <v>38.614400000000003</v>
      </c>
      <c r="P145" s="3">
        <f>AVERAGE('individual data_DATA'!O861:O865)</f>
        <v>5.5200000000000006E-2</v>
      </c>
      <c r="Q145" s="3">
        <f>AVERAGE('individual data_DATA'!P861:P865)</f>
        <v>1.2320000000000001E-2</v>
      </c>
      <c r="R145" s="3">
        <f t="shared" si="6"/>
        <v>719.20600000000002</v>
      </c>
      <c r="S145" s="3">
        <f>AVERAGE('individual data_DATA'!N860)</f>
        <v>194.39</v>
      </c>
    </row>
    <row r="146" spans="1:19" s="3" customFormat="1" x14ac:dyDescent="0.35">
      <c r="A146" s="3">
        <v>1</v>
      </c>
      <c r="B146" s="3">
        <v>0</v>
      </c>
      <c r="C146" s="3">
        <v>15</v>
      </c>
      <c r="D146" s="3">
        <v>6</v>
      </c>
      <c r="E146" s="3">
        <f>AVERAGE('individual data_DATA'!N866:N871)</f>
        <v>192.0975</v>
      </c>
      <c r="F146" s="3">
        <f>AVERAGE('individual data_DATA'!O866:O871)</f>
        <v>0.65499999999999992</v>
      </c>
      <c r="G146" s="3">
        <f>AVERAGE('individual data_DATA'!P866:P871)</f>
        <v>1.66E-2</v>
      </c>
      <c r="H146" s="3">
        <f>SUM('individual data_DATA'!L866:L871)</f>
        <v>5</v>
      </c>
      <c r="I146" s="3">
        <f t="shared" si="5"/>
        <v>1</v>
      </c>
      <c r="J146" s="3">
        <v>51012.006000000001</v>
      </c>
      <c r="K146" s="3">
        <v>1</v>
      </c>
      <c r="L146" s="3">
        <v>0</v>
      </c>
      <c r="M146" s="3">
        <v>5</v>
      </c>
      <c r="N146" s="3">
        <v>5858.3850000000002</v>
      </c>
      <c r="O146" s="3">
        <f>AVERAGE('individual data_DATA'!N867:N871)</f>
        <v>59.077800000000003</v>
      </c>
      <c r="P146" s="3">
        <f>AVERAGE('individual data_DATA'!O867:O871)</f>
        <v>0.76</v>
      </c>
      <c r="Q146" s="3">
        <f>AVERAGE('individual data_DATA'!P867:P871)</f>
        <v>1.95E-2</v>
      </c>
      <c r="R146" s="3">
        <f t="shared" si="6"/>
        <v>1171.6770000000001</v>
      </c>
      <c r="S146" s="3">
        <f>AVERAGE('individual data_DATA'!N866)</f>
        <v>857.19600000000003</v>
      </c>
    </row>
    <row r="147" spans="1:19" s="3" customFormat="1" x14ac:dyDescent="0.35">
      <c r="A147" s="3">
        <v>1</v>
      </c>
      <c r="B147" s="3">
        <v>0</v>
      </c>
      <c r="C147" s="3">
        <v>15</v>
      </c>
      <c r="D147" s="3">
        <v>7</v>
      </c>
      <c r="E147" s="3">
        <f>AVERAGE('individual data_DATA'!N872:N877)</f>
        <v>46.045833333333327</v>
      </c>
      <c r="F147" s="3">
        <f>AVERAGE('individual data_DATA'!O872:O877)</f>
        <v>0.11883333333333333</v>
      </c>
      <c r="G147" s="3">
        <f>AVERAGE('individual data_DATA'!P872:P877)</f>
        <v>2.4166666666666664E-3</v>
      </c>
      <c r="H147" s="3">
        <f>SUM('individual data_DATA'!L872:L877)</f>
        <v>6</v>
      </c>
      <c r="I147" s="3">
        <f t="shared" si="5"/>
        <v>0</v>
      </c>
      <c r="J147" s="3">
        <v>8943.3459999999995</v>
      </c>
      <c r="K147" s="3">
        <v>1</v>
      </c>
      <c r="L147" s="3">
        <v>1</v>
      </c>
      <c r="M147" s="3">
        <v>6</v>
      </c>
      <c r="N147" s="3">
        <v>8943.3459999999995</v>
      </c>
      <c r="O147" s="3">
        <f>AVERAGE('individual data_DATA'!N872:N877)</f>
        <v>46.045833333333327</v>
      </c>
      <c r="P147" s="3">
        <f>AVERAGE('individual data_DATA'!O872:O877)</f>
        <v>0.11883333333333333</v>
      </c>
      <c r="Q147" s="3">
        <f>AVERAGE('individual data_DATA'!P872:P877)</f>
        <v>2.4166666666666664E-3</v>
      </c>
      <c r="R147" s="3">
        <f t="shared" si="6"/>
        <v>1490.5576666666666</v>
      </c>
    </row>
    <row r="148" spans="1:19" s="3" customFormat="1" x14ac:dyDescent="0.35">
      <c r="A148" s="3">
        <v>1</v>
      </c>
      <c r="B148" s="3">
        <v>0</v>
      </c>
      <c r="C148" s="3">
        <v>15</v>
      </c>
      <c r="D148" s="3">
        <v>8</v>
      </c>
      <c r="E148" s="3">
        <f>AVERAGE('individual data_DATA'!N878:N883)</f>
        <v>78.814666666666668</v>
      </c>
      <c r="F148" s="3">
        <f>AVERAGE('individual data_DATA'!O878:O883)</f>
        <v>0.26550000000000001</v>
      </c>
      <c r="G148" s="3">
        <f>AVERAGE('individual data_DATA'!P878:P883)</f>
        <v>6.933333333333333E-3</v>
      </c>
      <c r="H148" s="3">
        <f>SUM('individual data_DATA'!L878:L883)</f>
        <v>6</v>
      </c>
      <c r="I148" s="3">
        <f t="shared" si="5"/>
        <v>0</v>
      </c>
      <c r="J148" s="3">
        <v>43975.714</v>
      </c>
      <c r="K148" s="3">
        <v>1</v>
      </c>
      <c r="L148" s="3">
        <v>1</v>
      </c>
      <c r="M148" s="3">
        <v>6</v>
      </c>
      <c r="N148" s="3">
        <v>43975.714</v>
      </c>
      <c r="O148" s="3">
        <f>AVERAGE('individual data_DATA'!N878:N883)</f>
        <v>78.814666666666668</v>
      </c>
      <c r="P148" s="3">
        <f>AVERAGE('individual data_DATA'!O878:O883)</f>
        <v>0.26550000000000001</v>
      </c>
      <c r="Q148" s="3">
        <f>AVERAGE('individual data_DATA'!P878:P883)</f>
        <v>6.933333333333333E-3</v>
      </c>
      <c r="R148" s="3">
        <f t="shared" si="6"/>
        <v>7329.2856666666667</v>
      </c>
    </row>
    <row r="149" spans="1:19" s="3" customFormat="1" x14ac:dyDescent="0.35">
      <c r="A149" s="3">
        <v>1</v>
      </c>
      <c r="B149" s="3">
        <v>0</v>
      </c>
      <c r="C149" s="3">
        <v>15</v>
      </c>
      <c r="D149" s="3">
        <v>9</v>
      </c>
      <c r="E149" s="3">
        <f>AVERAGE('individual data_DATA'!N884:N889)</f>
        <v>84.002999999999986</v>
      </c>
      <c r="F149" s="3">
        <f>AVERAGE('individual data_DATA'!O884:O889)</f>
        <v>0.18933333333333335</v>
      </c>
      <c r="G149" s="3">
        <f>AVERAGE('individual data_DATA'!P884:P889)</f>
        <v>4.9166666666666673E-3</v>
      </c>
      <c r="H149" s="3">
        <f>SUM('individual data_DATA'!L884:L889)</f>
        <v>5</v>
      </c>
      <c r="I149" s="3">
        <f t="shared" si="5"/>
        <v>1</v>
      </c>
      <c r="J149" s="3">
        <v>46432.408000000003</v>
      </c>
      <c r="K149" s="3">
        <v>1</v>
      </c>
      <c r="L149" s="3">
        <v>0</v>
      </c>
      <c r="M149" s="3">
        <v>5</v>
      </c>
      <c r="N149" s="3">
        <v>11092.210999999999</v>
      </c>
      <c r="O149" s="3">
        <f>AVERAGE('individual data_DATA'!N885:N889)</f>
        <v>46.988399999999999</v>
      </c>
      <c r="P149" s="3">
        <f>AVERAGE('individual data_DATA'!O885:O889)</f>
        <v>9.9199999999999997E-2</v>
      </c>
      <c r="Q149" s="3">
        <f>AVERAGE('individual data_DATA'!P885:P889)</f>
        <v>2.7000000000000001E-3</v>
      </c>
      <c r="R149" s="3">
        <f t="shared" si="6"/>
        <v>2218.4422</v>
      </c>
      <c r="S149" s="3">
        <f>AVERAGE('individual data_DATA'!N884)</f>
        <v>269.07600000000002</v>
      </c>
    </row>
    <row r="150" spans="1:19" s="3" customFormat="1" x14ac:dyDescent="0.35">
      <c r="A150" s="3">
        <v>1</v>
      </c>
      <c r="B150" s="3">
        <v>0</v>
      </c>
      <c r="C150" s="3">
        <v>15</v>
      </c>
      <c r="D150" s="3">
        <v>10</v>
      </c>
      <c r="E150" s="3">
        <f>AVERAGE('individual data_DATA'!N890:N895)</f>
        <v>230.37566666666669</v>
      </c>
      <c r="F150" s="3">
        <f>AVERAGE('individual data_DATA'!O890:O895)</f>
        <v>0.23416666666666672</v>
      </c>
      <c r="G150" s="3">
        <f>AVERAGE('individual data_DATA'!P890:P895)</f>
        <v>2.7166666666666669E-2</v>
      </c>
      <c r="H150" s="3">
        <f>SUM('individual data_DATA'!L890:L895)</f>
        <v>5</v>
      </c>
      <c r="I150" s="3">
        <f t="shared" si="5"/>
        <v>1</v>
      </c>
      <c r="J150" s="3">
        <v>57048.411999999997</v>
      </c>
      <c r="K150" s="3">
        <v>1</v>
      </c>
      <c r="L150" s="3">
        <v>0</v>
      </c>
      <c r="M150" s="3">
        <v>5</v>
      </c>
      <c r="N150" s="3">
        <v>4305.8900000000003</v>
      </c>
      <c r="O150" s="3">
        <f>AVERAGE('individual data_DATA'!N885:N889)</f>
        <v>46.988399999999999</v>
      </c>
      <c r="P150" s="3">
        <f>AVERAGE('individual data_DATA'!O885:O889)</f>
        <v>9.9199999999999997E-2</v>
      </c>
      <c r="Q150" s="3">
        <f>AVERAGE('individual data_DATA'!P885:P889)</f>
        <v>2.7000000000000001E-3</v>
      </c>
      <c r="R150" s="3">
        <f t="shared" si="6"/>
        <v>861.17800000000011</v>
      </c>
      <c r="S150" s="3">
        <f>AVERAGE('individual data_DATA'!N890)</f>
        <v>1198.7940000000001</v>
      </c>
    </row>
    <row r="151" spans="1:19" x14ac:dyDescent="0.35">
      <c r="A151" s="2">
        <v>1</v>
      </c>
      <c r="B151" s="2">
        <v>1</v>
      </c>
      <c r="C151" s="2">
        <v>16</v>
      </c>
      <c r="D151" s="2">
        <v>1</v>
      </c>
      <c r="E151" s="2">
        <f>AVERAGE('individual data_DATA'!N896:N901)</f>
        <v>46.06366666666667</v>
      </c>
      <c r="F151" s="2">
        <f>AVERAGE('individual data_DATA'!O896:O901)</f>
        <v>5.9333333333333328E-2</v>
      </c>
      <c r="G151" s="2">
        <f>AVERAGE('individual data_DATA'!P896:P901)</f>
        <v>6.6166666666666665E-3</v>
      </c>
      <c r="H151" s="2">
        <f>SUM('individual data_DATA'!L896:L901)</f>
        <v>6</v>
      </c>
      <c r="I151">
        <f t="shared" si="5"/>
        <v>0</v>
      </c>
      <c r="J151" s="2">
        <v>125497.00599999999</v>
      </c>
      <c r="K151" s="2">
        <v>1</v>
      </c>
      <c r="L151" s="3">
        <v>0</v>
      </c>
      <c r="M151" s="2">
        <v>4</v>
      </c>
      <c r="N151" s="2">
        <v>5148.5249999999996</v>
      </c>
      <c r="O151" s="2">
        <f>AVERAGE('individual data_DATA'!N896:N899)</f>
        <v>69.095500000000001</v>
      </c>
      <c r="P151" s="2">
        <f>AVERAGE('individual data_DATA'!O896:O899)</f>
        <v>8.3999999999999991E-2</v>
      </c>
      <c r="Q151" s="2">
        <f>AVERAGE('individual data_DATA'!P896:P899)</f>
        <v>3.4249999999999997E-3</v>
      </c>
      <c r="R151" s="2">
        <f t="shared" si="6"/>
        <v>1287.1312499999999</v>
      </c>
    </row>
    <row r="152" spans="1:19" x14ac:dyDescent="0.35">
      <c r="A152" s="2">
        <v>1</v>
      </c>
      <c r="B152" s="2">
        <v>1</v>
      </c>
      <c r="C152" s="2">
        <v>16</v>
      </c>
      <c r="D152" s="2">
        <v>2</v>
      </c>
      <c r="E152" s="2">
        <f>AVERAGE('individual data_DATA'!N902:N907)</f>
        <v>46.889000000000003</v>
      </c>
      <c r="F152" s="2">
        <f>AVERAGE('individual data_DATA'!O902:O907)</f>
        <v>6.3333333333333339E-2</v>
      </c>
      <c r="G152" s="2">
        <f>AVERAGE('individual data_DATA'!P902:P907)</f>
        <v>6.9666666666666661E-3</v>
      </c>
      <c r="H152" s="2">
        <f>SUM('individual data_DATA'!L902:L907)</f>
        <v>6</v>
      </c>
      <c r="I152">
        <f t="shared" si="5"/>
        <v>0</v>
      </c>
      <c r="J152" s="2">
        <v>104039.36199999999</v>
      </c>
      <c r="K152" s="2">
        <v>1</v>
      </c>
      <c r="L152" s="3">
        <v>0</v>
      </c>
      <c r="M152" s="2">
        <v>4</v>
      </c>
      <c r="N152" s="2">
        <v>4158.2809999999999</v>
      </c>
      <c r="O152" s="2">
        <f>AVERAGE('individual data_DATA'!N902:N905)</f>
        <v>70.333500000000001</v>
      </c>
      <c r="P152" s="2">
        <f>AVERAGE('individual data_DATA'!O902:O905)</f>
        <v>0.09</v>
      </c>
      <c r="Q152" s="2">
        <f>AVERAGE('individual data_DATA'!P902:P905)</f>
        <v>3.9500000000000004E-3</v>
      </c>
      <c r="R152" s="2">
        <f t="shared" si="6"/>
        <v>1039.57025</v>
      </c>
    </row>
    <row r="153" spans="1:19" x14ac:dyDescent="0.35">
      <c r="A153" s="2">
        <v>1</v>
      </c>
      <c r="B153" s="2">
        <v>1</v>
      </c>
      <c r="C153" s="2">
        <v>16</v>
      </c>
      <c r="D153" s="2">
        <v>3</v>
      </c>
      <c r="E153" s="2">
        <f>AVERAGE('individual data_DATA'!N908:N913)</f>
        <v>55.263666666666666</v>
      </c>
      <c r="F153" s="2">
        <f>AVERAGE('individual data_DATA'!O908:O913)</f>
        <v>6.4000000000000001E-2</v>
      </c>
      <c r="G153" s="2">
        <f>AVERAGE('individual data_DATA'!P908:P913)</f>
        <v>6.2833333333333326E-3</v>
      </c>
      <c r="H153" s="2">
        <f>SUM('individual data_DATA'!L908:L913)</f>
        <v>5</v>
      </c>
      <c r="I153">
        <f t="shared" si="5"/>
        <v>1</v>
      </c>
      <c r="J153" s="2">
        <v>161110.027</v>
      </c>
      <c r="K153" s="2">
        <v>0</v>
      </c>
      <c r="L153" s="3">
        <v>0</v>
      </c>
      <c r="M153" s="2"/>
      <c r="S153" s="2">
        <f>AVERAGE('individual data_DATA'!N911)</f>
        <v>210.346</v>
      </c>
    </row>
    <row r="154" spans="1:19" x14ac:dyDescent="0.35">
      <c r="A154" s="2">
        <v>1</v>
      </c>
      <c r="B154" s="2">
        <v>1</v>
      </c>
      <c r="C154" s="2">
        <v>16</v>
      </c>
      <c r="D154" s="2">
        <v>4</v>
      </c>
      <c r="E154" s="2">
        <f>AVERAGE('individual data_DATA'!N914:N919)</f>
        <v>55.919333333333327</v>
      </c>
      <c r="F154" s="2">
        <f>AVERAGE('individual data_DATA'!O914:O919)</f>
        <v>5.8833333333333328E-2</v>
      </c>
      <c r="G154" s="2">
        <f>AVERAGE('individual data_DATA'!P914:P919)</f>
        <v>6.9666666666666661E-3</v>
      </c>
      <c r="H154" s="2">
        <f>SUM('individual data_DATA'!L914:L919)</f>
        <v>6</v>
      </c>
      <c r="I154">
        <f t="shared" si="5"/>
        <v>0</v>
      </c>
      <c r="J154" s="2">
        <v>11244.727000000001</v>
      </c>
      <c r="K154" s="2">
        <v>1</v>
      </c>
      <c r="L154" s="3">
        <v>0</v>
      </c>
      <c r="M154" s="2">
        <v>4</v>
      </c>
      <c r="N154" s="2">
        <v>10021.858</v>
      </c>
      <c r="O154" s="2">
        <f>AVERAGE('individual data_DATA'!N914:N917)</f>
        <v>83.878999999999991</v>
      </c>
      <c r="P154" s="2">
        <f>AVERAGE('individual data_DATA'!O914:O917)</f>
        <v>8.3249999999999991E-2</v>
      </c>
      <c r="Q154" s="2">
        <f>AVERAGE('individual data_DATA'!P914:P917)</f>
        <v>3.9500000000000004E-3</v>
      </c>
      <c r="R154" s="2">
        <f t="shared" si="6"/>
        <v>2505.4645</v>
      </c>
    </row>
    <row r="155" spans="1:19" x14ac:dyDescent="0.35">
      <c r="A155" s="2">
        <v>1</v>
      </c>
      <c r="B155" s="2">
        <v>1</v>
      </c>
      <c r="C155" s="2">
        <v>16</v>
      </c>
      <c r="D155" s="2">
        <v>5</v>
      </c>
      <c r="E155" s="2">
        <f>AVERAGE('individual data_DATA'!N920:N925)</f>
        <v>57.592999999999996</v>
      </c>
      <c r="F155" s="2">
        <f>AVERAGE('individual data_DATA'!O920:O925)</f>
        <v>7.0500000000000007E-2</v>
      </c>
      <c r="G155" s="2">
        <f>AVERAGE('individual data_DATA'!P920:P925)</f>
        <v>6.3E-3</v>
      </c>
      <c r="H155" s="2">
        <f>SUM('individual data_DATA'!L920:L925)</f>
        <v>6</v>
      </c>
      <c r="I155">
        <f t="shared" si="5"/>
        <v>0</v>
      </c>
      <c r="J155" s="2">
        <v>99059.957999999999</v>
      </c>
      <c r="K155" s="2">
        <v>1</v>
      </c>
      <c r="L155" s="3">
        <v>0</v>
      </c>
      <c r="M155" s="2">
        <v>4</v>
      </c>
      <c r="N155" s="2">
        <v>8921.0930000000008</v>
      </c>
      <c r="O155" s="2">
        <f>AVERAGE('individual data_DATA'!N920:N923)</f>
        <v>86.389499999999998</v>
      </c>
      <c r="P155" s="2">
        <f>AVERAGE('individual data_DATA'!O920:O923)</f>
        <v>0.10075000000000001</v>
      </c>
      <c r="Q155" s="2">
        <f>AVERAGE('individual data_DATA'!P920:P923)</f>
        <v>2.9499999999999999E-3</v>
      </c>
      <c r="R155" s="2">
        <f t="shared" si="6"/>
        <v>2230.2732500000002</v>
      </c>
    </row>
    <row r="156" spans="1:19" x14ac:dyDescent="0.35">
      <c r="A156" s="2">
        <v>1</v>
      </c>
      <c r="B156" s="2">
        <v>1</v>
      </c>
      <c r="C156" s="2">
        <v>16</v>
      </c>
      <c r="D156" s="2">
        <v>6</v>
      </c>
      <c r="E156" s="2">
        <f>AVERAGE('individual data_DATA'!N926:N931)</f>
        <v>35.232500000000002</v>
      </c>
      <c r="F156" s="2">
        <f>AVERAGE('individual data_DATA'!O926:O931)</f>
        <v>0.08</v>
      </c>
      <c r="G156" s="2">
        <f>AVERAGE('individual data_DATA'!P926:P931)</f>
        <v>7.2333333333333321E-3</v>
      </c>
      <c r="H156" s="2">
        <f>SUM('individual data_DATA'!L926:L931)</f>
        <v>6</v>
      </c>
      <c r="I156">
        <f t="shared" si="5"/>
        <v>0</v>
      </c>
      <c r="J156" s="2">
        <v>76205.73</v>
      </c>
      <c r="K156" s="2">
        <v>1</v>
      </c>
      <c r="L156" s="3">
        <v>0</v>
      </c>
      <c r="M156" s="2">
        <v>4</v>
      </c>
      <c r="N156" s="2">
        <v>4507.6480000000001</v>
      </c>
      <c r="O156" s="2">
        <f>AVERAGE('individual data_DATA'!N926:N929)</f>
        <v>52.848750000000003</v>
      </c>
      <c r="P156" s="2">
        <f>AVERAGE('individual data_DATA'!O926:O929)</f>
        <v>0.11499999999999999</v>
      </c>
      <c r="Q156" s="2">
        <f>AVERAGE('individual data_DATA'!P926:P929)</f>
        <v>4.3499999999999997E-3</v>
      </c>
      <c r="R156" s="2">
        <f t="shared" si="6"/>
        <v>1126.912</v>
      </c>
    </row>
    <row r="157" spans="1:19" x14ac:dyDescent="0.35">
      <c r="A157" s="2">
        <v>1</v>
      </c>
      <c r="B157" s="2">
        <v>1</v>
      </c>
      <c r="C157" s="2">
        <v>16</v>
      </c>
      <c r="D157" s="2">
        <v>7</v>
      </c>
      <c r="E157" s="2">
        <f>AVERAGE('individual data_DATA'!N932:N937)</f>
        <v>64.015499999999989</v>
      </c>
      <c r="F157" s="2">
        <f>AVERAGE('individual data_DATA'!O932:O937)</f>
        <v>5.9833333333333329E-2</v>
      </c>
      <c r="G157" s="2">
        <f>AVERAGE('individual data_DATA'!P932:P937)</f>
        <v>6.266666666666666E-3</v>
      </c>
      <c r="H157" s="2">
        <f>SUM('individual data_DATA'!L932:L937)</f>
        <v>5</v>
      </c>
      <c r="I157">
        <f t="shared" si="5"/>
        <v>1</v>
      </c>
      <c r="J157" s="2">
        <v>135552.101</v>
      </c>
      <c r="K157" s="2">
        <v>0</v>
      </c>
      <c r="L157" s="3">
        <v>0</v>
      </c>
      <c r="M157" s="2"/>
      <c r="S157" s="2">
        <f>AVERAGE('individual data_DATA'!N935)</f>
        <v>200.84899999999999</v>
      </c>
    </row>
    <row r="158" spans="1:19" x14ac:dyDescent="0.35">
      <c r="A158" s="2">
        <v>1</v>
      </c>
      <c r="B158" s="2">
        <v>1</v>
      </c>
      <c r="C158" s="2">
        <v>16</v>
      </c>
      <c r="D158" s="2">
        <v>8</v>
      </c>
      <c r="E158" s="2">
        <f>AVERAGE('individual data_DATA'!N938:N943)</f>
        <v>66.249833333333328</v>
      </c>
      <c r="F158" s="2">
        <f>AVERAGE('individual data_DATA'!O938:O943)</f>
        <v>0.11566666666666665</v>
      </c>
      <c r="G158" s="2">
        <f>AVERAGE('individual data_DATA'!P938:P943)</f>
        <v>7.3833333333333329E-3</v>
      </c>
      <c r="H158" s="2">
        <f>SUM('individual data_DATA'!L938:L943)</f>
        <v>5</v>
      </c>
      <c r="I158">
        <f t="shared" si="5"/>
        <v>1</v>
      </c>
      <c r="J158" s="2">
        <v>179874.215</v>
      </c>
      <c r="K158" s="2">
        <v>0</v>
      </c>
      <c r="L158" s="3">
        <v>0</v>
      </c>
      <c r="M158" s="2"/>
      <c r="S158" s="2">
        <f>AVERAGE('individual data_DATA'!N938)</f>
        <v>223.86799999999999</v>
      </c>
    </row>
    <row r="159" spans="1:19" x14ac:dyDescent="0.35">
      <c r="A159" s="2">
        <v>1</v>
      </c>
      <c r="B159" s="2">
        <v>1</v>
      </c>
      <c r="C159" s="2">
        <v>16</v>
      </c>
      <c r="D159" s="2">
        <v>9</v>
      </c>
      <c r="E159" s="2">
        <f>AVERAGE('individual data_DATA'!N944:N949)</f>
        <v>97.067499999999995</v>
      </c>
      <c r="F159" s="2">
        <f>AVERAGE('individual data_DATA'!O944:O949)</f>
        <v>7.0833333333333345E-2</v>
      </c>
      <c r="G159" s="2">
        <f>AVERAGE('individual data_DATA'!P944:P949)</f>
        <v>6.0666666666666655E-3</v>
      </c>
      <c r="H159" s="2">
        <f>SUM('individual data_DATA'!L944:L949)</f>
        <v>5</v>
      </c>
      <c r="I159">
        <f t="shared" si="5"/>
        <v>1</v>
      </c>
      <c r="J159" s="2">
        <v>240395.52600000001</v>
      </c>
      <c r="K159" s="2">
        <v>0</v>
      </c>
      <c r="L159" s="3">
        <v>0</v>
      </c>
      <c r="M159" s="2"/>
      <c r="S159" s="2">
        <f>AVERAGE('individual data_DATA'!N944)</f>
        <v>225.16800000000001</v>
      </c>
    </row>
    <row r="160" spans="1:19" x14ac:dyDescent="0.35">
      <c r="A160" s="2">
        <v>1</v>
      </c>
      <c r="B160" s="2">
        <v>1</v>
      </c>
      <c r="C160" s="2">
        <v>16</v>
      </c>
      <c r="D160" s="2">
        <v>10</v>
      </c>
      <c r="E160" s="2">
        <f>AVERAGE('individual data_DATA'!N950:N955)</f>
        <v>52.585500000000003</v>
      </c>
      <c r="F160" s="2">
        <f>AVERAGE('individual data_DATA'!O944:O949)</f>
        <v>7.0833333333333345E-2</v>
      </c>
      <c r="G160" s="2">
        <f>AVERAGE('individual data_DATA'!P944:P949)</f>
        <v>6.0666666666666655E-3</v>
      </c>
      <c r="H160" s="2">
        <f>SUM('individual data_DATA'!L950:L955)</f>
        <v>6</v>
      </c>
      <c r="I160">
        <f t="shared" si="5"/>
        <v>0</v>
      </c>
      <c r="J160" s="2">
        <v>153800.769</v>
      </c>
      <c r="K160" s="2">
        <v>0</v>
      </c>
      <c r="L160" s="3">
        <v>0</v>
      </c>
      <c r="M160" s="2"/>
    </row>
    <row r="161" spans="1:19" s="3" customFormat="1" x14ac:dyDescent="0.35">
      <c r="A161" s="3">
        <v>2</v>
      </c>
      <c r="B161" s="3">
        <v>0</v>
      </c>
      <c r="C161" s="3">
        <v>17</v>
      </c>
      <c r="D161" s="3">
        <v>1</v>
      </c>
      <c r="E161" s="3">
        <f>AVERAGE('individual data_DATA'!N956:N961)</f>
        <v>57.539500000000004</v>
      </c>
      <c r="F161" s="3">
        <f>AVERAGE('individual data_DATA'!O956:O961)</f>
        <v>0.16666666666666666</v>
      </c>
      <c r="G161" s="3">
        <f>AVERAGE('individual data_DATA'!P956:P961)</f>
        <v>1.3299999999999999E-2</v>
      </c>
      <c r="H161" s="3">
        <f>SUM('individual data_DATA'!L956:L961)</f>
        <v>6</v>
      </c>
      <c r="I161" s="3">
        <f t="shared" si="5"/>
        <v>0</v>
      </c>
      <c r="J161" s="3">
        <v>57235.029000000002</v>
      </c>
      <c r="K161" s="3">
        <v>0</v>
      </c>
      <c r="L161" s="3">
        <v>0</v>
      </c>
    </row>
    <row r="162" spans="1:19" s="3" customFormat="1" x14ac:dyDescent="0.35">
      <c r="A162" s="3">
        <v>2</v>
      </c>
      <c r="B162" s="3">
        <v>0</v>
      </c>
      <c r="C162" s="3">
        <v>17</v>
      </c>
      <c r="D162" s="3">
        <v>2</v>
      </c>
      <c r="E162" s="3">
        <f>AVERAGE('individual data_DATA'!N962:N967)</f>
        <v>31.703000000000003</v>
      </c>
      <c r="F162" s="3">
        <f>AVERAGE('individual data_DATA'!O962:O967)</f>
        <v>9.9333333333333315E-2</v>
      </c>
      <c r="G162" s="3">
        <f>AVERAGE('individual data_DATA'!P962:P967)</f>
        <v>3.0333333333333336E-3</v>
      </c>
      <c r="H162" s="3">
        <f>SUM('individual data_DATA'!L962:L967)</f>
        <v>6</v>
      </c>
      <c r="I162" s="3">
        <f t="shared" si="5"/>
        <v>0</v>
      </c>
      <c r="J162" s="3">
        <v>5510.4229999999998</v>
      </c>
      <c r="K162" s="3">
        <v>1</v>
      </c>
      <c r="L162" s="3">
        <v>1</v>
      </c>
      <c r="M162" s="3">
        <v>6</v>
      </c>
      <c r="N162" s="3">
        <v>5510.4229999999998</v>
      </c>
      <c r="O162" s="3">
        <f>AVERAGE('individual data_DATA'!N962:N967)</f>
        <v>31.703000000000003</v>
      </c>
      <c r="P162" s="3">
        <f>AVERAGE('individual data_DATA'!O962:O967)</f>
        <v>9.9333333333333315E-2</v>
      </c>
      <c r="Q162" s="3">
        <f>AVERAGE('individual data_DATA'!P962:P967)</f>
        <v>3.0333333333333336E-3</v>
      </c>
      <c r="R162" s="3">
        <f t="shared" si="6"/>
        <v>918.4038333333333</v>
      </c>
    </row>
    <row r="163" spans="1:19" s="3" customFormat="1" x14ac:dyDescent="0.35">
      <c r="A163" s="3">
        <v>2</v>
      </c>
      <c r="B163" s="3">
        <v>0</v>
      </c>
      <c r="C163" s="3">
        <v>17</v>
      </c>
      <c r="D163" s="3">
        <v>3</v>
      </c>
      <c r="E163" s="3">
        <f>AVERAGE('individual data_DATA'!N968:N973)</f>
        <v>93.587333333333333</v>
      </c>
      <c r="F163" s="3">
        <f>AVERAGE('individual data_DATA'!O968:O973)</f>
        <v>0.41666666666666669</v>
      </c>
      <c r="G163" s="3">
        <f>AVERAGE('individual data_DATA'!P968:P973)</f>
        <v>3.4333333333333334E-2</v>
      </c>
      <c r="H163" s="3">
        <f>SUM('individual data_DATA'!L968:L973)</f>
        <v>5</v>
      </c>
      <c r="I163" s="3">
        <f t="shared" si="5"/>
        <v>1</v>
      </c>
      <c r="J163" s="3">
        <v>149128.61499999999</v>
      </c>
      <c r="K163" s="3">
        <v>0</v>
      </c>
      <c r="L163" s="3">
        <v>0</v>
      </c>
      <c r="S163" s="3">
        <f>AVERAGE('individual data_DATA'!N968)</f>
        <v>335.51100000000002</v>
      </c>
    </row>
    <row r="164" spans="1:19" s="3" customFormat="1" x14ac:dyDescent="0.35">
      <c r="A164" s="3">
        <v>2</v>
      </c>
      <c r="B164" s="3">
        <v>0</v>
      </c>
      <c r="C164" s="3">
        <v>17</v>
      </c>
      <c r="D164" s="3">
        <v>5</v>
      </c>
      <c r="E164" s="3">
        <f>AVERAGE('individual data_DATA'!N974:N979)</f>
        <v>18.403666666666666</v>
      </c>
      <c r="F164" s="3">
        <f>AVERAGE('individual data_DATA'!O974:O979)</f>
        <v>0.15</v>
      </c>
      <c r="G164" s="3">
        <f>AVERAGE('individual data_DATA'!P974:P979)</f>
        <v>5.6666666666666671E-3</v>
      </c>
      <c r="H164" s="3">
        <v>6</v>
      </c>
      <c r="I164" s="3">
        <v>0</v>
      </c>
      <c r="J164" s="3">
        <v>2232.1559999999999</v>
      </c>
      <c r="K164" s="3">
        <v>1</v>
      </c>
      <c r="L164" s="3">
        <v>1</v>
      </c>
      <c r="M164" s="3">
        <v>6</v>
      </c>
      <c r="N164" s="3">
        <v>2232.1559999999999</v>
      </c>
      <c r="O164" s="3">
        <f>AVERAGE('individual data_DATA'!N974:N979)</f>
        <v>18.403666666666666</v>
      </c>
      <c r="P164" s="3">
        <f>AVERAGE('individual data_DATA'!O974:O979)</f>
        <v>0.15</v>
      </c>
      <c r="Q164" s="3">
        <f>AVERAGE('individual data_DATA'!P974:P979)</f>
        <v>5.6666666666666671E-3</v>
      </c>
      <c r="R164" s="3">
        <f t="shared" si="6"/>
        <v>372.02600000000001</v>
      </c>
    </row>
    <row r="165" spans="1:19" s="3" customFormat="1" x14ac:dyDescent="0.35">
      <c r="A165" s="3">
        <v>2</v>
      </c>
      <c r="B165" s="3">
        <v>0</v>
      </c>
      <c r="C165" s="3">
        <v>17</v>
      </c>
      <c r="D165" s="3">
        <v>6</v>
      </c>
      <c r="E165" s="3">
        <f>AVERAGE('individual data_DATA'!N980:N985)</f>
        <v>32.855666666666671</v>
      </c>
      <c r="F165" s="3">
        <f>AVERAGE('individual data_DATA'!O974:O979)</f>
        <v>0.15</v>
      </c>
      <c r="G165" s="3">
        <f>AVERAGE('individual data_DATA'!P974:P979)</f>
        <v>5.6666666666666671E-3</v>
      </c>
      <c r="H165" s="3">
        <f>SUM('individual data_DATA'!L980:L985)</f>
        <v>6</v>
      </c>
      <c r="I165" s="3">
        <f t="shared" si="5"/>
        <v>0</v>
      </c>
      <c r="J165" s="3">
        <v>4459.7740000000003</v>
      </c>
      <c r="K165" s="3">
        <v>1</v>
      </c>
      <c r="L165" s="3">
        <v>1</v>
      </c>
      <c r="M165" s="3">
        <v>6</v>
      </c>
      <c r="N165" s="3">
        <v>4459.7740000000003</v>
      </c>
      <c r="O165" s="3">
        <f>AVERAGE('individual data_DATA'!N980:N985)</f>
        <v>32.855666666666671</v>
      </c>
      <c r="P165" s="3">
        <f>AVERAGE('individual data_DATA'!O980:O985)</f>
        <v>2.6666666666666668E-2</v>
      </c>
      <c r="Q165" s="3">
        <f>AVERAGE('individual data_DATA'!P980:P985)</f>
        <v>1.7666666666666667E-2</v>
      </c>
      <c r="R165" s="3">
        <f t="shared" si="6"/>
        <v>743.29566666666676</v>
      </c>
    </row>
    <row r="166" spans="1:19" s="3" customFormat="1" x14ac:dyDescent="0.35">
      <c r="A166" s="3">
        <v>2</v>
      </c>
      <c r="B166" s="3">
        <v>0</v>
      </c>
      <c r="C166" s="3">
        <v>17</v>
      </c>
      <c r="D166" s="3">
        <v>7</v>
      </c>
      <c r="E166" s="3">
        <f>AVERAGE('individual data_DATA'!N986:N991)</f>
        <v>79.243333333333325</v>
      </c>
      <c r="F166" s="3">
        <f>AVERAGE('individual data_DATA'!O980:O985)</f>
        <v>2.6666666666666668E-2</v>
      </c>
      <c r="G166" s="3">
        <f>AVERAGE('individual data_DATA'!P980:P985)</f>
        <v>1.7666666666666667E-2</v>
      </c>
      <c r="H166" s="3">
        <f>SUM('individual data_DATA'!L986:L991)</f>
        <v>6</v>
      </c>
      <c r="I166" s="3">
        <f t="shared" si="5"/>
        <v>0</v>
      </c>
      <c r="J166" s="3">
        <v>39879.275999999998</v>
      </c>
      <c r="K166" s="3">
        <v>1</v>
      </c>
      <c r="L166" s="3">
        <v>0</v>
      </c>
      <c r="M166" s="3">
        <v>4</v>
      </c>
      <c r="N166" s="3">
        <v>10575.323</v>
      </c>
      <c r="O166" s="3">
        <f>AVERAGE('individual data_DATA'!N986:N989)</f>
        <v>74.683499999999995</v>
      </c>
      <c r="P166" s="3">
        <f>AVERAGE('individual data_DATA'!O986:O989)</f>
        <v>0.125</v>
      </c>
      <c r="Q166" s="3">
        <f>AVERAGE('individual data_DATA'!P986:P989)</f>
        <v>1.4350000000000002E-2</v>
      </c>
      <c r="R166" s="3">
        <f t="shared" si="6"/>
        <v>2643.8307500000001</v>
      </c>
    </row>
    <row r="167" spans="1:19" s="3" customFormat="1" x14ac:dyDescent="0.35">
      <c r="A167" s="3">
        <v>2</v>
      </c>
      <c r="B167" s="3">
        <v>0</v>
      </c>
      <c r="C167" s="3">
        <v>17</v>
      </c>
      <c r="D167" s="3">
        <v>8</v>
      </c>
      <c r="E167" s="3">
        <f>AVERAGE('individual data_DATA'!N992:N997)</f>
        <v>125.27149999999999</v>
      </c>
      <c r="F167" s="3">
        <f>AVERAGE('individual data_DATA'!O992:O997)</f>
        <v>0.25533333333333336</v>
      </c>
      <c r="G167" s="3">
        <f>AVERAGE('individual data_DATA'!P992:P997)</f>
        <v>5.45E-3</v>
      </c>
      <c r="H167" s="3">
        <f>SUM('individual data_DATA'!L992:L997)</f>
        <v>4</v>
      </c>
      <c r="I167" s="3">
        <f t="shared" si="5"/>
        <v>2</v>
      </c>
      <c r="J167" s="3">
        <v>30499.076000000001</v>
      </c>
      <c r="K167" s="3">
        <v>1</v>
      </c>
      <c r="L167" s="3">
        <v>0</v>
      </c>
      <c r="M167" s="3">
        <v>4</v>
      </c>
      <c r="N167" s="3">
        <v>193.64</v>
      </c>
      <c r="O167" s="3">
        <f>AVERAGE('individual data_DATA'!N992:N995)</f>
        <v>12.362749999999998</v>
      </c>
      <c r="P167" s="3">
        <f>AVERAGE('individual data_DATA'!O992:O995)</f>
        <v>0.13</v>
      </c>
      <c r="Q167" s="3">
        <f>AVERAGE('individual data_DATA'!P992:P995)</f>
        <v>5.4000000000000003E-3</v>
      </c>
      <c r="R167" s="3">
        <f t="shared" si="6"/>
        <v>48.41</v>
      </c>
      <c r="S167" s="3">
        <f>AVERAGE('individual data_DATA'!N996:N997)</f>
        <v>351.089</v>
      </c>
    </row>
    <row r="168" spans="1:19" s="3" customFormat="1" x14ac:dyDescent="0.35">
      <c r="A168" s="3">
        <v>2</v>
      </c>
      <c r="B168" s="3">
        <v>0</v>
      </c>
      <c r="C168" s="3">
        <v>17</v>
      </c>
      <c r="D168" s="3">
        <v>9</v>
      </c>
      <c r="E168" s="3">
        <f>AVERAGE('individual data_DATA'!N998:N1003)</f>
        <v>144.89099999999999</v>
      </c>
      <c r="F168" s="3">
        <f>AVERAGE('individual data_DATA'!O998:O1003)</f>
        <v>0.11799999999999999</v>
      </c>
      <c r="G168" s="3">
        <f>AVERAGE('individual data_DATA'!P998:P1003)</f>
        <v>2.5833333333333333E-3</v>
      </c>
      <c r="H168" s="3">
        <f>SUM('individual data_DATA'!L998:L1003)</f>
        <v>5</v>
      </c>
      <c r="I168" s="3">
        <f t="shared" si="5"/>
        <v>1</v>
      </c>
      <c r="J168" s="3">
        <v>51642.158000000003</v>
      </c>
      <c r="K168" s="3">
        <v>1</v>
      </c>
      <c r="L168" s="3">
        <v>0</v>
      </c>
      <c r="M168" s="3">
        <v>5</v>
      </c>
      <c r="N168" s="3">
        <v>7634.4129999999996</v>
      </c>
      <c r="O168" s="3">
        <f>AVERAGE('individual data_DATA'!N998:N1002)</f>
        <v>53.381400000000006</v>
      </c>
      <c r="P168" s="3">
        <f>AVERAGE('individual data_DATA'!O998:O1002)</f>
        <v>0.11559999999999999</v>
      </c>
      <c r="Q168" s="3">
        <f>AVERAGE('individual data_DATA'!P998:P1002)</f>
        <v>2.6800000000000001E-3</v>
      </c>
      <c r="R168" s="3">
        <f t="shared" si="6"/>
        <v>1526.8825999999999</v>
      </c>
      <c r="S168" s="3">
        <f>AVERAGE('individual data_DATA'!N1003)</f>
        <v>602.43899999999996</v>
      </c>
    </row>
    <row r="169" spans="1:19" s="3" customFormat="1" x14ac:dyDescent="0.35">
      <c r="A169" s="3">
        <v>2</v>
      </c>
      <c r="B169" s="3">
        <v>0</v>
      </c>
      <c r="C169" s="3">
        <v>17</v>
      </c>
      <c r="D169" s="3">
        <v>10</v>
      </c>
      <c r="E169" s="3">
        <f>AVERAGE('individual data_DATA'!N1004:N1009)</f>
        <v>246.48949999999999</v>
      </c>
      <c r="F169" s="3">
        <f>AVERAGE('individual data_DATA'!O1004:O1009)</f>
        <v>0.16166666666666665</v>
      </c>
      <c r="G169" s="3">
        <f>AVERAGE('individual data_DATA'!P1004:P1009)</f>
        <v>2.1683333333333332E-2</v>
      </c>
      <c r="H169" s="3">
        <f>SUM('individual data_DATA'!L1004:L1009)</f>
        <v>4</v>
      </c>
      <c r="I169" s="3">
        <f t="shared" si="5"/>
        <v>2</v>
      </c>
      <c r="J169" s="3">
        <v>229334.204</v>
      </c>
      <c r="K169" s="3">
        <v>1</v>
      </c>
      <c r="L169" s="3">
        <v>0</v>
      </c>
      <c r="M169" s="3">
        <v>4</v>
      </c>
      <c r="N169" s="3">
        <v>2331.2460000000001</v>
      </c>
      <c r="O169" s="3">
        <f>AVERAGE('individual data_DATA'!N1004:N1007)</f>
        <v>56.173000000000002</v>
      </c>
      <c r="P169" s="3">
        <f>AVERAGE('individual data_DATA'!O1004:O1007)</f>
        <v>4.1249999999999995E-2</v>
      </c>
      <c r="Q169" s="3">
        <f>AVERAGE('individual data_DATA'!P1004:P1007)</f>
        <v>2.7E-2</v>
      </c>
      <c r="R169" s="3">
        <f t="shared" si="6"/>
        <v>582.81150000000002</v>
      </c>
      <c r="S169" s="3">
        <f>AVERAGE('individual data_DATA'!N1008:N1009)</f>
        <v>627.12249999999995</v>
      </c>
    </row>
    <row r="170" spans="1:19" x14ac:dyDescent="0.35">
      <c r="A170" s="2">
        <v>2</v>
      </c>
      <c r="B170" s="2">
        <v>1</v>
      </c>
      <c r="C170" s="2">
        <v>18</v>
      </c>
      <c r="D170" s="2">
        <v>1</v>
      </c>
      <c r="E170" s="2">
        <f>AVERAGE('individual data_DATA'!N1010:N1015)</f>
        <v>107.43399999999997</v>
      </c>
      <c r="F170" s="2">
        <f>AVERAGE('individual data_DATA'!O1010:O1015)</f>
        <v>0.10166666666666668</v>
      </c>
      <c r="G170" s="2">
        <f>AVERAGE('individual data_DATA'!P1010:P1015)</f>
        <v>3.1666666666666669E-2</v>
      </c>
      <c r="H170" s="2">
        <f>SUM('individual data_DATA'!L1010:L1015)</f>
        <v>5</v>
      </c>
      <c r="I170">
        <f t="shared" si="5"/>
        <v>1</v>
      </c>
      <c r="J170" s="2">
        <v>20087.136999999999</v>
      </c>
      <c r="K170" s="2">
        <v>1</v>
      </c>
      <c r="L170" s="3">
        <v>0</v>
      </c>
      <c r="M170" s="2">
        <v>5</v>
      </c>
      <c r="N170" s="2">
        <v>2869.8069999999998</v>
      </c>
      <c r="O170" s="2">
        <f>AVERAGE('individual data_DATA'!N1011:N1015)</f>
        <v>31.478400000000001</v>
      </c>
      <c r="P170" s="2">
        <f>AVERAGE('individual data_DATA'!O1011:O1015)</f>
        <v>0.05</v>
      </c>
      <c r="Q170" s="2">
        <f>AVERAGE('individual data_DATA'!P1011:P1015)</f>
        <v>3.1999999999999994E-2</v>
      </c>
      <c r="R170" s="2">
        <f t="shared" si="6"/>
        <v>573.96139999999991</v>
      </c>
      <c r="S170" s="2">
        <f>AVERAGE('individual data_DATA'!N1010)</f>
        <v>487.21199999999999</v>
      </c>
    </row>
    <row r="171" spans="1:19" x14ac:dyDescent="0.35">
      <c r="A171" s="2">
        <v>2</v>
      </c>
      <c r="B171" s="2">
        <v>1</v>
      </c>
      <c r="C171" s="2">
        <v>18</v>
      </c>
      <c r="D171" s="2">
        <v>2</v>
      </c>
      <c r="E171" s="2">
        <f>AVERAGE('individual data_DATA'!N1016:N1021)</f>
        <v>167.11083333333332</v>
      </c>
      <c r="F171" s="2">
        <f>AVERAGE('individual data_DATA'!O1016:O1021)</f>
        <v>0.36916666666666664</v>
      </c>
      <c r="G171" s="2">
        <f>AVERAGE('individual data_DATA'!P1016:P1021)</f>
        <v>9.8499999999999994E-3</v>
      </c>
      <c r="H171" s="2">
        <f>SUM('individual data_DATA'!L1016:L1021)</f>
        <v>4</v>
      </c>
      <c r="I171">
        <f t="shared" si="5"/>
        <v>2</v>
      </c>
      <c r="J171" s="2">
        <v>473722.41499999998</v>
      </c>
      <c r="K171" s="2">
        <v>0</v>
      </c>
      <c r="L171" s="3">
        <v>0</v>
      </c>
      <c r="M171" s="2"/>
      <c r="S171" s="2">
        <f>AVERAGE('individual data_DATA'!N1018,'individual data_DATA'!N1021)</f>
        <v>334.15949999999998</v>
      </c>
    </row>
    <row r="172" spans="1:19" x14ac:dyDescent="0.35">
      <c r="A172" s="2">
        <v>2</v>
      </c>
      <c r="B172" s="2">
        <v>1</v>
      </c>
      <c r="C172" s="2">
        <v>18</v>
      </c>
      <c r="D172" s="2">
        <v>3</v>
      </c>
      <c r="E172" s="2">
        <f>AVERAGE('individual data_DATA'!N1022:N1027)</f>
        <v>274.96433333333334</v>
      </c>
      <c r="F172" s="2">
        <f>AVERAGE('individual data_DATA'!O1022:O1027)</f>
        <v>0.44933333333333331</v>
      </c>
      <c r="G172" s="2">
        <f>AVERAGE('individual data_DATA'!P1022:P1027)</f>
        <v>1.7333333333333336E-2</v>
      </c>
      <c r="H172" s="2">
        <f>SUM('individual data_DATA'!L1022:L1027)</f>
        <v>4</v>
      </c>
      <c r="I172">
        <f t="shared" si="5"/>
        <v>2</v>
      </c>
      <c r="J172" s="2">
        <v>248179.321</v>
      </c>
      <c r="K172" s="2">
        <v>1</v>
      </c>
      <c r="L172" s="3">
        <v>0</v>
      </c>
      <c r="M172" s="2">
        <v>4</v>
      </c>
      <c r="N172" s="2">
        <v>11998.124</v>
      </c>
      <c r="O172" s="2">
        <f>AVERAGE('individual data_DATA'!N1023:N1026)</f>
        <v>80.551999999999992</v>
      </c>
      <c r="P172" s="2">
        <f>AVERAGE('individual data_DATA'!O1023:O1026)</f>
        <v>0.63</v>
      </c>
      <c r="Q172" s="2">
        <f>AVERAGE('individual data_DATA'!P1023:P1026)</f>
        <v>2.1749999999999999E-2</v>
      </c>
      <c r="R172" s="2">
        <f t="shared" si="6"/>
        <v>2999.5309999999999</v>
      </c>
      <c r="S172" s="2">
        <f>AVERAGE('individual data_DATA'!N1022,'individual data_DATA'!N1027)</f>
        <v>663.78899999999999</v>
      </c>
    </row>
    <row r="173" spans="1:19" x14ac:dyDescent="0.35">
      <c r="A173" s="2">
        <v>2</v>
      </c>
      <c r="B173" s="2">
        <v>1</v>
      </c>
      <c r="C173" s="2">
        <v>18</v>
      </c>
      <c r="D173" s="2">
        <v>4</v>
      </c>
      <c r="E173" s="2">
        <f>AVERAGE('individual data_DATA'!N1028:N1033)</f>
        <v>238.85966666666664</v>
      </c>
      <c r="F173" s="2">
        <f>AVERAGE('individual data_DATA'!O1028:O1033)</f>
        <v>0.106</v>
      </c>
      <c r="G173" s="2">
        <f>AVERAGE('individual data_DATA'!P1028:P1033)</f>
        <v>2.0333333333333332E-2</v>
      </c>
      <c r="H173" s="2">
        <f>SUM('individual data_DATA'!L1028:L1033)</f>
        <v>4</v>
      </c>
      <c r="I173">
        <f t="shared" si="5"/>
        <v>2</v>
      </c>
      <c r="J173" s="2">
        <v>48581.735999999997</v>
      </c>
      <c r="K173" s="2">
        <v>1</v>
      </c>
      <c r="L173" s="3">
        <v>0</v>
      </c>
      <c r="M173" s="2">
        <v>4</v>
      </c>
      <c r="N173" s="2">
        <v>3539.9839999999999</v>
      </c>
      <c r="O173" s="2">
        <f>AVERAGE('individual data_DATA'!N1028:N1031)</f>
        <v>52.221499999999992</v>
      </c>
      <c r="P173" s="2">
        <f>AVERAGE('individual data_DATA'!O1028:O1031)</f>
        <v>9.9999999999999992E-2</v>
      </c>
      <c r="Q173" s="2">
        <f>AVERAGE('individual data_DATA'!P1028:P1031)</f>
        <v>2.5999999999999999E-2</v>
      </c>
      <c r="R173" s="2">
        <f t="shared" si="6"/>
        <v>884.99599999999998</v>
      </c>
      <c r="S173" s="2">
        <f>AVERAGE('individual data_DATA'!N1032:N1033)</f>
        <v>612.13599999999997</v>
      </c>
    </row>
    <row r="174" spans="1:19" x14ac:dyDescent="0.35">
      <c r="A174" s="2">
        <v>2</v>
      </c>
      <c r="B174" s="2">
        <v>1</v>
      </c>
      <c r="C174" s="2">
        <v>18</v>
      </c>
      <c r="D174" s="2">
        <v>5</v>
      </c>
      <c r="E174" s="2">
        <f>AVERAGE('individual data_DATA'!N1034:N1039)</f>
        <v>150.94383333333337</v>
      </c>
      <c r="F174" s="2">
        <f>AVERAGE('individual data_DATA'!O1034:O1039)</f>
        <v>0.13933333333333334</v>
      </c>
      <c r="G174" s="2">
        <f>AVERAGE('individual data_DATA'!P1034:P1039)</f>
        <v>1.9166666666666669E-2</v>
      </c>
      <c r="H174" s="2">
        <f>SUM('individual data_DATA'!L1034:L1039)</f>
        <v>4</v>
      </c>
      <c r="I174">
        <f t="shared" si="5"/>
        <v>2</v>
      </c>
      <c r="J174" s="2">
        <v>321727.01799999998</v>
      </c>
      <c r="K174" s="2">
        <v>0</v>
      </c>
      <c r="L174" s="3">
        <v>0</v>
      </c>
      <c r="M174" s="2"/>
      <c r="S174" s="2">
        <f>AVERAGE('individual data_DATA'!N1034:N1035)</f>
        <v>410.43050000000005</v>
      </c>
    </row>
    <row r="175" spans="1:19" x14ac:dyDescent="0.35">
      <c r="A175" s="2">
        <v>2</v>
      </c>
      <c r="B175" s="2">
        <v>1</v>
      </c>
      <c r="C175" s="2">
        <v>18</v>
      </c>
      <c r="D175" s="2">
        <v>6</v>
      </c>
      <c r="E175" s="2">
        <f>AVERAGE('individual data_DATA'!N1040:N1045)</f>
        <v>176.94133333333335</v>
      </c>
      <c r="F175" s="2">
        <f>AVERAGE('individual data_DATA'!O1040:O1045)</f>
        <v>0.65749999999999997</v>
      </c>
      <c r="G175" s="2">
        <f>AVERAGE('individual data_DATA'!P1040:P1045)</f>
        <v>1.4016666666666669E-2</v>
      </c>
      <c r="H175" s="2">
        <f>SUM('individual data_DATA'!L1040:L1045)</f>
        <v>4</v>
      </c>
      <c r="I175">
        <f t="shared" si="5"/>
        <v>2</v>
      </c>
      <c r="J175" s="2">
        <v>101370.606</v>
      </c>
      <c r="K175" s="2">
        <v>1</v>
      </c>
      <c r="L175" s="3">
        <v>0</v>
      </c>
      <c r="M175" s="2">
        <v>4</v>
      </c>
      <c r="N175" s="2">
        <v>2530.181</v>
      </c>
      <c r="O175" s="2">
        <f>AVERAGE('individual data_DATA'!N1040:N1043)</f>
        <v>43.153999999999996</v>
      </c>
      <c r="P175" s="2">
        <f>AVERAGE('individual data_DATA'!O1040:O1043)</f>
        <v>0.79</v>
      </c>
      <c r="Q175" s="2">
        <f>AVERAGE('individual data_DATA'!P1040:P1043)</f>
        <v>1.7250000000000001E-2</v>
      </c>
      <c r="R175" s="2">
        <f t="shared" si="6"/>
        <v>632.54525000000001</v>
      </c>
      <c r="S175" s="2">
        <f>AVERAGE('individual data_DATA'!N1044:N1045)</f>
        <v>444.51600000000002</v>
      </c>
    </row>
    <row r="176" spans="1:19" x14ac:dyDescent="0.35">
      <c r="A176" s="2">
        <v>2</v>
      </c>
      <c r="B176" s="2">
        <v>1</v>
      </c>
      <c r="C176" s="2">
        <v>18</v>
      </c>
      <c r="D176" s="2">
        <v>7</v>
      </c>
      <c r="E176" s="2">
        <f>AVERAGE('individual data_DATA'!N1046:N1051)</f>
        <v>134.065</v>
      </c>
      <c r="F176" s="2">
        <f>AVERAGE('individual data_DATA'!O1046:O1051)</f>
        <v>0.1825</v>
      </c>
      <c r="G176" s="2">
        <f>AVERAGE('individual data_DATA'!P1046:P1051)</f>
        <v>3.4166666666666665E-2</v>
      </c>
      <c r="H176" s="2">
        <f>SUM('individual data_DATA'!L1046:L1051)</f>
        <v>5</v>
      </c>
      <c r="I176">
        <f t="shared" si="5"/>
        <v>1</v>
      </c>
      <c r="J176" s="2">
        <v>57101.900999999998</v>
      </c>
      <c r="K176" s="2">
        <v>1</v>
      </c>
      <c r="L176" s="3">
        <v>0</v>
      </c>
      <c r="M176" s="2">
        <v>5</v>
      </c>
      <c r="N176" s="2">
        <v>26292.698</v>
      </c>
      <c r="O176" s="2">
        <f>AVERAGE('individual data_DATA'!N1047:N1051)</f>
        <v>107.04040000000001</v>
      </c>
      <c r="P176" s="2">
        <f>AVERAGE('individual data_DATA'!O1047:O1051)</f>
        <v>0.11100000000000002</v>
      </c>
      <c r="Q176" s="2">
        <f>AVERAGE('individual data_DATA'!P1047:P1051)</f>
        <v>3.2199999999999999E-2</v>
      </c>
      <c r="R176" s="2">
        <f t="shared" si="6"/>
        <v>5258.5396000000001</v>
      </c>
      <c r="S176" s="2">
        <f>AVERAGE('individual data_DATA'!N1046)</f>
        <v>269.18799999999999</v>
      </c>
    </row>
    <row r="177" spans="1:19" x14ac:dyDescent="0.35">
      <c r="A177" s="2">
        <v>2</v>
      </c>
      <c r="B177" s="2">
        <v>1</v>
      </c>
      <c r="C177" s="2">
        <v>18</v>
      </c>
      <c r="D177" s="2">
        <v>8</v>
      </c>
      <c r="E177" s="2">
        <f>AVERAGE('individual data_DATA'!N1052:N1057)</f>
        <v>42.564500000000002</v>
      </c>
      <c r="F177" s="2">
        <f>AVERAGE('individual data_DATA'!O1052:O1057)</f>
        <v>0.11000000000000003</v>
      </c>
      <c r="G177" s="2">
        <f>AVERAGE('individual data_DATA'!P1052:P1057)</f>
        <v>1.0333333333333332E-2</v>
      </c>
      <c r="H177" s="2">
        <f>SUM('individual data_DATA'!L1052:L1057)</f>
        <v>6</v>
      </c>
      <c r="I177">
        <f t="shared" si="5"/>
        <v>0</v>
      </c>
      <c r="J177" s="2">
        <v>7132.1589999999997</v>
      </c>
      <c r="K177" s="2">
        <v>1</v>
      </c>
      <c r="L177" s="3">
        <v>1</v>
      </c>
      <c r="M177" s="2">
        <v>6</v>
      </c>
      <c r="N177" s="2">
        <v>7132.1589999999997</v>
      </c>
      <c r="O177" s="2">
        <f>AVERAGE('individual data_DATA'!N1052:N1057)</f>
        <v>42.564500000000002</v>
      </c>
      <c r="P177" s="2">
        <f>AVERAGE('individual data_DATA'!O1052:O1057)</f>
        <v>0.11000000000000003</v>
      </c>
      <c r="Q177" s="2">
        <f>AVERAGE('individual data_DATA'!P1052:P1057)</f>
        <v>1.0333333333333332E-2</v>
      </c>
      <c r="R177" s="2">
        <f t="shared" si="6"/>
        <v>1188.6931666666667</v>
      </c>
    </row>
    <row r="178" spans="1:19" x14ac:dyDescent="0.35">
      <c r="A178" s="2">
        <v>2</v>
      </c>
      <c r="B178" s="2">
        <v>1</v>
      </c>
      <c r="C178" s="2">
        <v>18</v>
      </c>
      <c r="D178" s="2">
        <v>9</v>
      </c>
      <c r="E178" s="2">
        <f>AVERAGE('individual data_DATA'!N1058:N1063)</f>
        <v>152.94183333333334</v>
      </c>
      <c r="F178" s="2">
        <f>AVERAGE('individual data_DATA'!O1058:O1063)</f>
        <v>0.15633333333333332</v>
      </c>
      <c r="G178" s="2">
        <f>AVERAGE('individual data_DATA'!P1058:P1063)</f>
        <v>8.3333333333333315E-3</v>
      </c>
      <c r="H178" s="2">
        <f>SUM('individual data_DATA'!L1058:L1063)</f>
        <v>4</v>
      </c>
      <c r="I178">
        <f t="shared" si="5"/>
        <v>2</v>
      </c>
      <c r="J178" s="2">
        <v>248559.038</v>
      </c>
      <c r="K178" s="2">
        <v>0</v>
      </c>
      <c r="L178" s="3">
        <v>0</v>
      </c>
      <c r="M178" s="2"/>
      <c r="S178" s="2">
        <f>AVERAGE('individual data_DATA'!N1060,'individual data_DATA'!N1063)</f>
        <v>282.20050000000003</v>
      </c>
    </row>
    <row r="179" spans="1:19" x14ac:dyDescent="0.35">
      <c r="A179" s="2">
        <v>2</v>
      </c>
      <c r="B179" s="2">
        <v>1</v>
      </c>
      <c r="C179" s="2">
        <v>18</v>
      </c>
      <c r="D179" s="2">
        <v>10</v>
      </c>
      <c r="E179" s="2">
        <f>AVERAGE('individual data_DATA'!N1064:N1069)</f>
        <v>246.179</v>
      </c>
      <c r="F179" s="2">
        <f>AVERAGE('individual data_DATA'!O1064:O1069)</f>
        <v>0.11966666666666666</v>
      </c>
      <c r="G179" s="2">
        <f>AVERAGE('individual data_DATA'!P1064:P1069)</f>
        <v>7.1666666666666684E-3</v>
      </c>
      <c r="H179" s="2">
        <f>SUM('individual data_DATA'!L1064:L1069)</f>
        <v>4</v>
      </c>
      <c r="I179">
        <f t="shared" si="5"/>
        <v>2</v>
      </c>
      <c r="J179" s="2">
        <v>304533.89299999998</v>
      </c>
      <c r="K179" s="2">
        <v>1</v>
      </c>
      <c r="L179" s="3">
        <v>0</v>
      </c>
      <c r="M179" s="2">
        <v>4</v>
      </c>
      <c r="N179" s="2">
        <v>2509.7579999999998</v>
      </c>
      <c r="O179" s="2">
        <f>AVERAGE('individual data_DATA'!N1066:N1069)</f>
        <v>51.076499999999996</v>
      </c>
      <c r="P179" s="2">
        <f>AVERAGE('individual data_DATA'!O1066:O1069)</f>
        <v>0.127</v>
      </c>
      <c r="Q179" s="2">
        <f>AVERAGE('individual data_DATA'!P1066:P1069)</f>
        <v>4.2500000000000003E-3</v>
      </c>
      <c r="R179" s="2">
        <f t="shared" si="6"/>
        <v>627.43949999999995</v>
      </c>
      <c r="S179" s="2">
        <f>AVERAGE('individual data_DATA'!N1064:N1065)</f>
        <v>636.38400000000001</v>
      </c>
    </row>
    <row r="180" spans="1:19" s="3" customFormat="1" x14ac:dyDescent="0.35">
      <c r="A180" s="3">
        <v>2</v>
      </c>
      <c r="B180" s="3">
        <v>0</v>
      </c>
      <c r="C180" s="3">
        <v>19</v>
      </c>
      <c r="D180" s="3">
        <v>1</v>
      </c>
      <c r="E180" s="3">
        <f>AVERAGE('individual data_DATA'!N1070:N1075)</f>
        <v>124.01233333333333</v>
      </c>
      <c r="F180" s="3">
        <f>AVERAGE('individual data_DATA'!O1070:O1075)</f>
        <v>9.4666666666666663E-2</v>
      </c>
      <c r="G180" s="3">
        <f>AVERAGE('individual data_DATA'!P1070:P1075)</f>
        <v>9.1166666666666653E-3</v>
      </c>
      <c r="H180" s="3">
        <f>SUM('individual data_DATA'!L1070:L1075)</f>
        <v>4</v>
      </c>
      <c r="I180" s="3">
        <f t="shared" si="5"/>
        <v>2</v>
      </c>
      <c r="J180" s="3">
        <v>83989.892000000007</v>
      </c>
      <c r="K180" s="3">
        <v>1</v>
      </c>
      <c r="L180" s="3">
        <v>0</v>
      </c>
      <c r="M180" s="3">
        <v>4</v>
      </c>
      <c r="N180" s="3">
        <v>3939.366</v>
      </c>
      <c r="O180" s="3">
        <f>AVERAGE('individual data_DATA'!N1072:N1075)</f>
        <v>58.001999999999995</v>
      </c>
      <c r="P180" s="3">
        <f>AVERAGE('individual data_DATA'!O1072:O1075)</f>
        <v>0.10999999999999999</v>
      </c>
      <c r="Q180" s="3">
        <f>AVERAGE('individual data_DATA'!P1072:P1075)</f>
        <v>6.1750000000000008E-3</v>
      </c>
      <c r="R180" s="3">
        <f t="shared" si="6"/>
        <v>984.8415</v>
      </c>
      <c r="S180" s="3">
        <f>AVERAGE('individual data_DATA'!N1070:N1071)</f>
        <v>256.03300000000002</v>
      </c>
    </row>
    <row r="181" spans="1:19" s="3" customFormat="1" x14ac:dyDescent="0.35">
      <c r="A181" s="3">
        <v>2</v>
      </c>
      <c r="B181" s="3">
        <v>0</v>
      </c>
      <c r="C181" s="3">
        <v>19</v>
      </c>
      <c r="D181" s="3">
        <v>2</v>
      </c>
      <c r="E181" s="3">
        <f>AVERAGE('individual data_DATA'!N1076:N1081)</f>
        <v>178.87216666666669</v>
      </c>
      <c r="F181" s="3">
        <f>AVERAGE('individual data_DATA'!O1076:O1081)</f>
        <v>0.3808333333333333</v>
      </c>
      <c r="G181" s="3">
        <f>AVERAGE('individual data_DATA'!P1076:P1081)</f>
        <v>2.9166666666666671E-2</v>
      </c>
      <c r="H181" s="3">
        <f>SUM('individual data_DATA'!L1076:L1081)</f>
        <v>4</v>
      </c>
      <c r="I181" s="3">
        <f t="shared" si="5"/>
        <v>2</v>
      </c>
      <c r="J181" s="3">
        <v>129455.232</v>
      </c>
      <c r="K181" s="3">
        <v>1</v>
      </c>
      <c r="L181" s="3">
        <v>0</v>
      </c>
      <c r="M181" s="3">
        <v>4</v>
      </c>
      <c r="N181" s="3">
        <v>3579.317</v>
      </c>
      <c r="O181" s="3">
        <f>AVERAGE('individual data_DATA'!N1078:N1081)</f>
        <v>44.563499999999998</v>
      </c>
      <c r="P181" s="3">
        <f>AVERAGE('individual data_DATA'!O1078:O1081)</f>
        <v>0.38500000000000006</v>
      </c>
      <c r="Q181" s="3">
        <f>AVERAGE('individual data_DATA'!P1078:P1081)</f>
        <v>3.5000000000000003E-2</v>
      </c>
      <c r="R181" s="3">
        <f t="shared" si="6"/>
        <v>894.82925</v>
      </c>
      <c r="S181" s="3">
        <f>AVERAGE('individual data_DATA'!N1076:N1077)</f>
        <v>447.48950000000002</v>
      </c>
    </row>
    <row r="182" spans="1:19" s="3" customFormat="1" x14ac:dyDescent="0.35">
      <c r="A182" s="3">
        <v>2</v>
      </c>
      <c r="B182" s="3">
        <v>0</v>
      </c>
      <c r="C182" s="3">
        <v>19</v>
      </c>
      <c r="D182" s="3">
        <v>3</v>
      </c>
      <c r="E182" s="3">
        <f>AVERAGE('individual data_DATA'!N1082:N1087)</f>
        <v>143.89400000000001</v>
      </c>
      <c r="F182" s="3">
        <f>AVERAGE('individual data_DATA'!O1082:O1087)</f>
        <v>0.17499999999999993</v>
      </c>
      <c r="G182" s="3">
        <f>AVERAGE('individual data_DATA'!P1082:P1087)</f>
        <v>1.3666666666666667E-2</v>
      </c>
      <c r="H182" s="3">
        <f>SUM('individual data_DATA'!L1082:L1087)</f>
        <v>4</v>
      </c>
      <c r="I182" s="3">
        <f t="shared" si="5"/>
        <v>2</v>
      </c>
      <c r="J182" s="3">
        <v>116835.342</v>
      </c>
      <c r="K182" s="3">
        <v>1</v>
      </c>
      <c r="L182" s="3">
        <v>0</v>
      </c>
      <c r="M182" s="3">
        <v>4</v>
      </c>
      <c r="N182" s="3">
        <v>1320.6859999999999</v>
      </c>
      <c r="O182" s="3">
        <f>AVERAGE('individual data_DATA'!N1084:N1087)</f>
        <v>21.513999999999999</v>
      </c>
      <c r="P182" s="3">
        <f>AVERAGE('individual data_DATA'!O1084:O1087)</f>
        <v>5.0000000000000001E-3</v>
      </c>
      <c r="Q182" s="3">
        <f>AVERAGE('individual data_DATA'!P1084:P1087)</f>
        <v>1.4E-2</v>
      </c>
      <c r="R182" s="3">
        <f t="shared" si="6"/>
        <v>330.17149999999998</v>
      </c>
      <c r="S182" s="3">
        <f>AVERAGE('individual data_DATA'!N1082:N1083)</f>
        <v>388.654</v>
      </c>
    </row>
    <row r="183" spans="1:19" s="3" customFormat="1" x14ac:dyDescent="0.35">
      <c r="A183" s="3">
        <v>2</v>
      </c>
      <c r="B183" s="3">
        <v>0</v>
      </c>
      <c r="C183" s="3">
        <v>19</v>
      </c>
      <c r="D183" s="3">
        <v>4</v>
      </c>
      <c r="E183" s="3">
        <f>AVERAGE('individual data_DATA'!N1088:N1093)</f>
        <v>131.78533333333334</v>
      </c>
      <c r="F183" s="3">
        <f>AVERAGE('individual data_DATA'!O1088:O1093)</f>
        <v>0.21750000000000003</v>
      </c>
      <c r="G183" s="3">
        <f>AVERAGE('individual data_DATA'!P1088:P1093)</f>
        <v>2.816666666666667E-2</v>
      </c>
      <c r="H183" s="3">
        <f>SUM('individual data_DATA'!L1088:L1093)</f>
        <v>4</v>
      </c>
      <c r="I183" s="3">
        <f t="shared" si="5"/>
        <v>2</v>
      </c>
      <c r="J183" s="3">
        <v>60752.32</v>
      </c>
      <c r="K183" s="3">
        <v>1</v>
      </c>
      <c r="L183" s="3">
        <v>0</v>
      </c>
      <c r="M183" s="3">
        <v>4</v>
      </c>
      <c r="N183" s="3">
        <v>3248.011</v>
      </c>
      <c r="O183" s="3">
        <f>AVERAGE('individual data_DATA'!N1090:N1093)</f>
        <v>72.646249999999995</v>
      </c>
      <c r="P183" s="3">
        <f>AVERAGE('individual data_DATA'!O1090:O1093)</f>
        <v>5.3750000000000006E-2</v>
      </c>
      <c r="Q183" s="3">
        <f>AVERAGE('individual data_DATA'!P1090:P1093)</f>
        <v>3.5999999999999997E-2</v>
      </c>
      <c r="R183" s="3">
        <f t="shared" si="6"/>
        <v>812.00274999999999</v>
      </c>
      <c r="S183" s="3">
        <f>AVERAGE('individual data_DATA'!N1088:N1089)</f>
        <v>250.0635</v>
      </c>
    </row>
    <row r="184" spans="1:19" s="3" customFormat="1" x14ac:dyDescent="0.35">
      <c r="A184" s="3">
        <v>2</v>
      </c>
      <c r="B184" s="3">
        <v>0</v>
      </c>
      <c r="C184" s="3">
        <v>19</v>
      </c>
      <c r="D184" s="3">
        <v>5</v>
      </c>
      <c r="E184" s="3">
        <f>AVERAGE('individual data_DATA'!N1094:N1099)</f>
        <v>171.8185</v>
      </c>
      <c r="F184" s="3">
        <f>AVERAGE('individual data_DATA'!O1094:O1099)</f>
        <v>0.89033333333333342</v>
      </c>
      <c r="G184" s="3">
        <f>AVERAGE('individual data_DATA'!P1094:P1099)</f>
        <v>9.6333333333333323E-3</v>
      </c>
      <c r="H184" s="3">
        <f>SUM('individual data_DATA'!L1094:L1099)</f>
        <v>4</v>
      </c>
      <c r="I184" s="3">
        <f t="shared" si="5"/>
        <v>2</v>
      </c>
      <c r="J184" s="3">
        <v>60007.26</v>
      </c>
      <c r="K184" s="3">
        <v>1</v>
      </c>
      <c r="L184" s="3">
        <v>0</v>
      </c>
      <c r="M184" s="3">
        <v>4</v>
      </c>
      <c r="N184" s="3">
        <v>924.32899999999995</v>
      </c>
      <c r="O184" s="3">
        <f>AVERAGE('individual data_DATA'!N1095:N1098)</f>
        <v>30.971000000000004</v>
      </c>
      <c r="P184" s="3">
        <f>AVERAGE('individual data_DATA'!O1095:O1098)</f>
        <v>1.07</v>
      </c>
      <c r="Q184" s="3">
        <f>AVERAGE('individual data_DATA'!P1095:P1098)</f>
        <v>6.9499999999999996E-3</v>
      </c>
      <c r="R184" s="3">
        <f t="shared" si="6"/>
        <v>231.08224999999999</v>
      </c>
      <c r="S184" s="3">
        <f>AVERAGE('individual data_DATA'!N1094,'individual data_DATA'!N1099)</f>
        <v>453.51350000000002</v>
      </c>
    </row>
    <row r="185" spans="1:19" s="3" customFormat="1" x14ac:dyDescent="0.35">
      <c r="A185" s="3">
        <v>2</v>
      </c>
      <c r="B185" s="3">
        <v>0</v>
      </c>
      <c r="C185" s="3">
        <v>19</v>
      </c>
      <c r="D185" s="3">
        <v>6</v>
      </c>
      <c r="E185" s="3">
        <f>AVERAGE('individual data_DATA'!N1100:N1105)</f>
        <v>186.87616666666665</v>
      </c>
      <c r="F185" s="3">
        <f>AVERAGE('individual data_DATA'!O1100:O1105)</f>
        <v>0.17666666666666667</v>
      </c>
      <c r="G185" s="3">
        <f>AVERAGE('individual data_DATA'!P1100:P1105)</f>
        <v>2.7E-2</v>
      </c>
      <c r="H185" s="3">
        <f>SUM('individual data_DATA'!L1100:L1105)</f>
        <v>4</v>
      </c>
      <c r="I185" s="3">
        <f t="shared" si="5"/>
        <v>2</v>
      </c>
      <c r="J185" s="3">
        <v>152492.25599999999</v>
      </c>
      <c r="K185" s="3">
        <v>0</v>
      </c>
      <c r="L185" s="3">
        <v>0</v>
      </c>
      <c r="S185" s="3">
        <f>AVERAGE('individual data_DATA'!N1102,'individual data_DATA'!N1105)</f>
        <v>345.13849999999996</v>
      </c>
    </row>
    <row r="186" spans="1:19" s="3" customFormat="1" x14ac:dyDescent="0.35">
      <c r="A186" s="3">
        <v>2</v>
      </c>
      <c r="B186" s="3">
        <v>0</v>
      </c>
      <c r="C186" s="3">
        <v>19</v>
      </c>
      <c r="D186" s="3">
        <v>7</v>
      </c>
      <c r="E186" s="3">
        <f>AVERAGE('individual data_DATA'!N1106:N1111)</f>
        <v>172.23533333333333</v>
      </c>
      <c r="F186" s="3">
        <f>AVERAGE('individual data_DATA'!O1106:O1111)</f>
        <v>0.15566666666666665</v>
      </c>
      <c r="G186" s="3">
        <f>AVERAGE('individual data_DATA'!P1106:P1111)</f>
        <v>2.6166666666666668E-2</v>
      </c>
      <c r="H186" s="3">
        <f>SUM('individual data_DATA'!L1106:L1111)</f>
        <v>4</v>
      </c>
      <c r="I186" s="3">
        <f t="shared" si="5"/>
        <v>2</v>
      </c>
      <c r="J186" s="3">
        <v>286582.848</v>
      </c>
      <c r="K186" s="3">
        <v>0</v>
      </c>
      <c r="L186" s="3">
        <v>0</v>
      </c>
      <c r="S186" s="3">
        <f>AVERAGE('individual data_DATA'!N1106,'individual data_DATA'!N1109)</f>
        <v>415.74900000000002</v>
      </c>
    </row>
    <row r="187" spans="1:19" s="3" customFormat="1" x14ac:dyDescent="0.35">
      <c r="A187" s="3">
        <v>2</v>
      </c>
      <c r="B187" s="3">
        <v>0</v>
      </c>
      <c r="C187" s="3">
        <v>19</v>
      </c>
      <c r="D187" s="3">
        <v>8</v>
      </c>
      <c r="E187" s="3">
        <f>AVERAGE('individual data_DATA'!N1112:N1117)</f>
        <v>95.553666666666643</v>
      </c>
      <c r="F187" s="3">
        <f>AVERAGE('individual data_DATA'!O1112:O1117)</f>
        <v>0.27666666666666667</v>
      </c>
      <c r="G187" s="3">
        <f>AVERAGE('individual data_DATA'!P1112:P1117)</f>
        <v>2.6333333333333334E-2</v>
      </c>
      <c r="H187" s="3">
        <f>SUM('individual data_DATA'!L1112:L1117)</f>
        <v>5</v>
      </c>
      <c r="I187" s="3">
        <f t="shared" si="5"/>
        <v>1</v>
      </c>
      <c r="J187" s="3">
        <v>154626.93599999999</v>
      </c>
      <c r="K187" s="3">
        <v>0</v>
      </c>
      <c r="L187" s="3">
        <v>0</v>
      </c>
      <c r="S187" s="3">
        <f>AVERAGE('individual data_DATA'!N1115)</f>
        <v>235.15600000000001</v>
      </c>
    </row>
    <row r="188" spans="1:19" s="3" customFormat="1" x14ac:dyDescent="0.35">
      <c r="A188" s="3">
        <v>2</v>
      </c>
      <c r="B188" s="3">
        <v>0</v>
      </c>
      <c r="C188" s="3">
        <v>19</v>
      </c>
      <c r="D188" s="3">
        <v>9</v>
      </c>
      <c r="E188" s="3">
        <f>AVERAGE('individual data_DATA'!N1118:N1123)</f>
        <v>193.31683333333331</v>
      </c>
      <c r="F188" s="3">
        <f>AVERAGE('individual data_DATA'!O1118:O1123)</f>
        <v>0.20999999999999996</v>
      </c>
      <c r="G188" s="3">
        <f>AVERAGE('individual data_DATA'!P1118:P1123)</f>
        <v>1.4683333333333333E-2</v>
      </c>
      <c r="H188" s="3">
        <f>SUM('individual data_DATA'!L1118:L1123)</f>
        <v>2</v>
      </c>
      <c r="I188" s="3">
        <f t="shared" si="5"/>
        <v>4</v>
      </c>
      <c r="J188" s="3">
        <v>137107.04300000001</v>
      </c>
      <c r="K188" s="3">
        <v>0</v>
      </c>
      <c r="L188" s="3">
        <v>0</v>
      </c>
      <c r="S188" s="3">
        <f>AVERAGE('individual data_DATA'!N1120:N1123)</f>
        <v>282.89074999999997</v>
      </c>
    </row>
    <row r="189" spans="1:19" s="3" customFormat="1" x14ac:dyDescent="0.35">
      <c r="A189" s="3">
        <v>2</v>
      </c>
      <c r="B189" s="3">
        <v>0</v>
      </c>
      <c r="C189" s="3">
        <v>19</v>
      </c>
      <c r="D189" s="3">
        <v>10</v>
      </c>
      <c r="E189" s="3">
        <f>AVERAGE('individual data_DATA'!N1124:N1129)</f>
        <v>87.811499999999981</v>
      </c>
      <c r="F189" s="3">
        <f>AVERAGE('individual data_DATA'!O1124:O1129)</f>
        <v>2.2500000000000003E-2</v>
      </c>
      <c r="G189" s="3">
        <f>AVERAGE('individual data_DATA'!P1124:P1129)</f>
        <v>1.9000000000000003E-2</v>
      </c>
      <c r="H189" s="3">
        <f>SUM('individual data_DATA'!L1124:L1129)</f>
        <v>5</v>
      </c>
      <c r="I189" s="3">
        <f t="shared" si="5"/>
        <v>1</v>
      </c>
      <c r="J189" s="3">
        <v>9827.9930000000004</v>
      </c>
      <c r="K189" s="3">
        <v>1</v>
      </c>
      <c r="L189" s="3">
        <v>0</v>
      </c>
      <c r="M189" s="3">
        <v>5</v>
      </c>
      <c r="N189" s="3">
        <v>4080.8139999999999</v>
      </c>
      <c r="O189" s="3">
        <f>AVERAGE('individual data_DATA'!N1124:N1128)</f>
        <v>53.919399999999996</v>
      </c>
      <c r="P189" s="3">
        <f>AVERAGE('individual data_DATA'!O1124:O1128)</f>
        <v>1.7000000000000001E-2</v>
      </c>
      <c r="Q189" s="3">
        <f>AVERAGE('individual data_DATA'!P1124:P1128)</f>
        <v>1.8000000000000002E-2</v>
      </c>
      <c r="R189" s="3">
        <f t="shared" si="6"/>
        <v>816.16279999999995</v>
      </c>
      <c r="S189" s="3">
        <f>AVERAGE('individual data_DATA'!N1129)</f>
        <v>257.27199999999999</v>
      </c>
    </row>
    <row r="190" spans="1:19" x14ac:dyDescent="0.35">
      <c r="A190" s="2">
        <v>2</v>
      </c>
      <c r="B190" s="2">
        <v>1</v>
      </c>
      <c r="C190" s="2">
        <v>20</v>
      </c>
      <c r="D190" s="2">
        <v>1</v>
      </c>
      <c r="E190" s="2">
        <f>AVERAGE('individual data_DATA'!N1130:N1135)</f>
        <v>99.301333333333332</v>
      </c>
      <c r="F190" s="2">
        <f>AVERAGE('individual data_DATA'!O1130:O1135)</f>
        <v>0.65716666666666679</v>
      </c>
      <c r="G190" s="2">
        <f>AVERAGE('individual data_DATA'!P1130:P1135)</f>
        <v>1.4166666666666666E-2</v>
      </c>
      <c r="H190" s="2">
        <f>SUM('individual data_DATA'!L1130:L1135)</f>
        <v>5</v>
      </c>
      <c r="I190">
        <f t="shared" si="5"/>
        <v>1</v>
      </c>
      <c r="J190" s="2">
        <v>26025.687000000002</v>
      </c>
      <c r="K190" s="2">
        <v>1</v>
      </c>
      <c r="L190" s="3">
        <v>0</v>
      </c>
      <c r="M190" s="13">
        <v>5</v>
      </c>
      <c r="N190" s="13">
        <v>3160.2669999999998</v>
      </c>
      <c r="O190" s="2">
        <f>AVERAGE('individual data_DATA'!N1130:N1134)</f>
        <v>30.441399999999998</v>
      </c>
      <c r="P190" s="2">
        <f>AVERAGE('individual data_DATA'!O1130:O1134)</f>
        <v>0.77600000000000002</v>
      </c>
      <c r="Q190" s="2">
        <f>AVERAGE('individual data_DATA'!P1130:P1134)</f>
        <v>1.6199999999999999E-2</v>
      </c>
      <c r="R190" s="2">
        <f t="shared" si="6"/>
        <v>632.05340000000001</v>
      </c>
      <c r="S190" s="2">
        <f>AVERAGE('individual data_DATA'!N1135)</f>
        <v>443.601</v>
      </c>
    </row>
    <row r="191" spans="1:19" x14ac:dyDescent="0.35">
      <c r="A191" s="2">
        <v>2</v>
      </c>
      <c r="B191" s="2">
        <v>1</v>
      </c>
      <c r="C191" s="2">
        <v>20</v>
      </c>
      <c r="D191" s="2">
        <v>2</v>
      </c>
      <c r="E191" s="2">
        <f>AVERAGE('individual data_DATA'!N1136:N1141)</f>
        <v>36.910166666666662</v>
      </c>
      <c r="F191" s="2">
        <f>AVERAGE('individual data_DATA'!O1136:O1141)</f>
        <v>0.10583333333333332</v>
      </c>
      <c r="G191" s="2">
        <f>AVERAGE('individual data_DATA'!P1136:P1141)</f>
        <v>2.1833333333333336E-3</v>
      </c>
      <c r="H191" s="2">
        <f>SUM('individual data_DATA'!L1136:L1141)</f>
        <v>6</v>
      </c>
      <c r="I191">
        <f t="shared" si="5"/>
        <v>0</v>
      </c>
      <c r="J191" s="2">
        <v>4477.1270000000004</v>
      </c>
      <c r="K191" s="2">
        <v>1</v>
      </c>
      <c r="L191" s="3">
        <v>1</v>
      </c>
      <c r="M191" s="13">
        <v>6</v>
      </c>
      <c r="N191" s="2">
        <v>4477.1270000000004</v>
      </c>
      <c r="O191" s="2">
        <f>AVERAGE('individual data_DATA'!N1136:N1141)</f>
        <v>36.910166666666662</v>
      </c>
      <c r="P191" s="2">
        <f>AVERAGE('individual data_DATA'!O1136:O1141)</f>
        <v>0.10583333333333332</v>
      </c>
      <c r="Q191" s="2">
        <f>AVERAGE('individual data_DATA'!P1136:P1141)</f>
        <v>2.1833333333333336E-3</v>
      </c>
      <c r="R191" s="2">
        <f t="shared" si="6"/>
        <v>746.1878333333334</v>
      </c>
    </row>
    <row r="192" spans="1:19" x14ac:dyDescent="0.35">
      <c r="A192" s="2">
        <v>2</v>
      </c>
      <c r="B192" s="2">
        <v>1</v>
      </c>
      <c r="C192" s="2">
        <v>20</v>
      </c>
      <c r="D192" s="2">
        <v>3</v>
      </c>
      <c r="E192" s="2">
        <f>AVERAGE('individual data_DATA'!N1142:N1147)</f>
        <v>127.91316666666665</v>
      </c>
      <c r="F192" s="2">
        <f>AVERAGE('individual data_DATA'!O1142:O1147)</f>
        <v>0.15416666666666667</v>
      </c>
      <c r="G192" s="2">
        <f>AVERAGE('individual data_DATA'!P1142:P1147)</f>
        <v>1.9E-2</v>
      </c>
      <c r="H192" s="2">
        <f>SUM('individual data_DATA'!L1142:L1147)</f>
        <v>5</v>
      </c>
      <c r="I192">
        <f t="shared" si="5"/>
        <v>1</v>
      </c>
      <c r="J192" s="2">
        <v>247055.30100000001</v>
      </c>
      <c r="K192" s="2">
        <v>0</v>
      </c>
      <c r="L192" s="3">
        <v>0</v>
      </c>
      <c r="M192" s="2"/>
      <c r="S192" s="2">
        <f>AVERAGE('individual data_DATA'!N1147)</f>
        <v>584.92499999999995</v>
      </c>
    </row>
    <row r="193" spans="1:19" x14ac:dyDescent="0.35">
      <c r="A193" s="2">
        <v>2</v>
      </c>
      <c r="B193" s="2">
        <v>1</v>
      </c>
      <c r="C193" s="2">
        <v>20</v>
      </c>
      <c r="D193" s="2">
        <v>4</v>
      </c>
      <c r="E193" s="2">
        <f>AVERAGE('individual data_DATA'!N1148:N1153)</f>
        <v>126.31950000000002</v>
      </c>
      <c r="F193" s="2">
        <f>AVERAGE('individual data_DATA'!O1148:O1153)</f>
        <v>0.13266666666666668</v>
      </c>
      <c r="G193" s="2">
        <f>AVERAGE('individual data_DATA'!P1148:P1153)</f>
        <v>9.633333333333334E-3</v>
      </c>
      <c r="H193" s="2">
        <f>SUM('individual data_DATA'!L1148:L1153)</f>
        <v>5</v>
      </c>
      <c r="I193">
        <f t="shared" si="5"/>
        <v>1</v>
      </c>
      <c r="J193" s="2">
        <v>35185.771999999997</v>
      </c>
      <c r="K193" s="2">
        <v>1</v>
      </c>
      <c r="L193" s="3">
        <v>0</v>
      </c>
      <c r="M193" s="13">
        <v>5</v>
      </c>
      <c r="N193" s="2">
        <v>18315.633000000002</v>
      </c>
      <c r="O193" s="2">
        <f>AVERAGE('individual data_DATA'!N1142:N1146)</f>
        <v>36.510800000000003</v>
      </c>
      <c r="P193" s="2">
        <f>AVERAGE('individual data_DATA'!O1142:O1146)</f>
        <v>0.17699999999999999</v>
      </c>
      <c r="Q193" s="2">
        <f>AVERAGE('individual data_DATA'!P1142:P1146)</f>
        <v>2.0999999999999998E-2</v>
      </c>
      <c r="R193" s="2">
        <f t="shared" si="6"/>
        <v>3663.1266000000005</v>
      </c>
      <c r="S193" s="2">
        <f>AVERAGE('individual data_DATA'!N1148)</f>
        <v>325.55799999999999</v>
      </c>
    </row>
    <row r="194" spans="1:19" x14ac:dyDescent="0.35">
      <c r="A194" s="2">
        <v>2</v>
      </c>
      <c r="B194" s="2">
        <v>1</v>
      </c>
      <c r="C194" s="2">
        <v>20</v>
      </c>
      <c r="D194" s="2">
        <v>5</v>
      </c>
      <c r="E194" s="2">
        <f>AVERAGE('individual data_DATA'!N1154:N1159)</f>
        <v>50.821000000000005</v>
      </c>
      <c r="F194" s="2">
        <f>AVERAGE('individual data_DATA'!O1154:O1159)</f>
        <v>0.11933333333333333</v>
      </c>
      <c r="G194" s="2">
        <f>AVERAGE('individual data_DATA'!P1154:P1159)</f>
        <v>8.4666666666666657E-3</v>
      </c>
      <c r="H194" s="2">
        <f>SUM('individual data_DATA'!L1154:L1159)</f>
        <v>6</v>
      </c>
      <c r="I194">
        <f t="shared" si="5"/>
        <v>0</v>
      </c>
      <c r="J194" s="2">
        <v>19731.626</v>
      </c>
      <c r="K194" s="2">
        <v>1</v>
      </c>
      <c r="L194" s="3">
        <v>0</v>
      </c>
      <c r="M194" s="13">
        <v>4</v>
      </c>
      <c r="N194" s="13">
        <v>2074.067</v>
      </c>
      <c r="O194" s="2">
        <f>AVERAGE('individual data_DATA'!N1154:N1157)</f>
        <v>65.97</v>
      </c>
      <c r="P194" s="2">
        <f>AVERAGE('individual data_DATA'!O1154:O1157)</f>
        <v>0.13250000000000001</v>
      </c>
      <c r="Q194" s="2">
        <f>AVERAGE('individual data_DATA'!P1154:P1157)</f>
        <v>1.175E-2</v>
      </c>
      <c r="R194" s="2">
        <f t="shared" si="6"/>
        <v>518.51675</v>
      </c>
    </row>
    <row r="195" spans="1:19" x14ac:dyDescent="0.35">
      <c r="A195" s="2">
        <v>2</v>
      </c>
      <c r="B195" s="2">
        <v>1</v>
      </c>
      <c r="C195" s="2">
        <v>20</v>
      </c>
      <c r="D195" s="2">
        <v>6</v>
      </c>
      <c r="E195" s="2">
        <f>AVERAGE('individual data_DATA'!N1160:N1165)</f>
        <v>111.63800000000003</v>
      </c>
      <c r="F195" s="2">
        <f>AVERAGE('individual data_DATA'!O1160:O1165)</f>
        <v>5.5500000000000001E-2</v>
      </c>
      <c r="G195" s="2">
        <f>AVERAGE('individual data_DATA'!P1160:P1165)</f>
        <v>7.2166666666666655E-3</v>
      </c>
      <c r="H195" s="2">
        <f>SUM('individual data_DATA'!L1160:L1165)</f>
        <v>5</v>
      </c>
      <c r="I195">
        <f t="shared" si="5"/>
        <v>1</v>
      </c>
      <c r="J195" s="2">
        <v>32774.347999999998</v>
      </c>
      <c r="K195" s="2">
        <v>0</v>
      </c>
      <c r="L195" s="3">
        <v>0</v>
      </c>
      <c r="M195" s="2"/>
      <c r="S195" s="2">
        <f>AVERAGE('individual data_DATA'!N1162)</f>
        <v>212.58799999999999</v>
      </c>
    </row>
    <row r="196" spans="1:19" x14ac:dyDescent="0.35">
      <c r="A196" s="2">
        <v>2</v>
      </c>
      <c r="B196" s="2">
        <v>1</v>
      </c>
      <c r="C196" s="2">
        <v>20</v>
      </c>
      <c r="D196" s="2">
        <v>7</v>
      </c>
      <c r="E196" s="2">
        <f>AVERAGE('individual data_DATA'!N1166:N1171)</f>
        <v>34.73983333333333</v>
      </c>
      <c r="F196" s="2">
        <f>AVERAGE('individual data_DATA'!O1166:O1171)</f>
        <v>0.12166666666666669</v>
      </c>
      <c r="G196" s="2">
        <f>AVERAGE('individual data_DATA'!P1166:P1171)</f>
        <v>1.2999999999999999E-2</v>
      </c>
      <c r="H196" s="2">
        <f>SUM('individual data_DATA'!L1166:L1171)</f>
        <v>6</v>
      </c>
      <c r="I196">
        <f t="shared" ref="I196:I259" si="7">6-H196</f>
        <v>0</v>
      </c>
      <c r="J196" s="2">
        <v>4654.1710000000003</v>
      </c>
      <c r="K196" s="2">
        <v>1</v>
      </c>
      <c r="L196" s="3">
        <v>1</v>
      </c>
      <c r="M196" s="13">
        <v>6</v>
      </c>
      <c r="N196" s="2">
        <v>4654.1710000000003</v>
      </c>
      <c r="O196" s="2">
        <f>AVERAGE('individual data_DATA'!N1166:N1171)</f>
        <v>34.73983333333333</v>
      </c>
      <c r="P196" s="2">
        <f>AVERAGE('individual data_DATA'!O1166:O1171)</f>
        <v>0.12166666666666669</v>
      </c>
      <c r="Q196" s="2">
        <f>AVERAGE('individual data_DATA'!P1166:P1171)</f>
        <v>1.2999999999999999E-2</v>
      </c>
      <c r="R196" s="2">
        <f t="shared" ref="R196:R258" si="8">N196/M196</f>
        <v>775.69516666666675</v>
      </c>
    </row>
    <row r="197" spans="1:19" x14ac:dyDescent="0.35">
      <c r="A197" s="2">
        <v>2</v>
      </c>
      <c r="B197" s="2">
        <v>1</v>
      </c>
      <c r="C197" s="2">
        <v>20</v>
      </c>
      <c r="D197" s="2">
        <v>8</v>
      </c>
      <c r="E197" s="2">
        <f>AVERAGE('individual data_DATA'!N1172:N1177)</f>
        <v>125.55933333333333</v>
      </c>
      <c r="F197" s="2">
        <f>AVERAGE('individual data_DATA'!O1172:O1177)</f>
        <v>9.116666666666666E-2</v>
      </c>
      <c r="G197" s="2">
        <f>AVERAGE('individual data_DATA'!P1172:P1177)</f>
        <v>3.666666666666667E-3</v>
      </c>
      <c r="H197" s="2">
        <f>SUM('individual data_DATA'!L1172:L1177)</f>
        <v>5</v>
      </c>
      <c r="I197">
        <f t="shared" si="7"/>
        <v>1</v>
      </c>
      <c r="J197" s="2">
        <v>47682.368000000002</v>
      </c>
      <c r="K197" s="2">
        <v>1</v>
      </c>
      <c r="L197" s="3">
        <v>0</v>
      </c>
      <c r="M197" s="13">
        <v>5</v>
      </c>
      <c r="N197" s="13">
        <v>11339.293</v>
      </c>
      <c r="O197" s="2">
        <f>AVERAGE('individual data_DATA'!N1173:N1177)</f>
        <v>69.102199999999996</v>
      </c>
      <c r="P197" s="2">
        <f>AVERAGE('individual data_DATA'!O1173:O1177)</f>
        <v>8.5800000000000001E-2</v>
      </c>
      <c r="Q197" s="2">
        <f>AVERAGE('individual data_DATA'!P1173:P1177)</f>
        <v>2.6000000000000003E-3</v>
      </c>
      <c r="R197" s="2">
        <f t="shared" si="8"/>
        <v>2267.8586</v>
      </c>
      <c r="S197" s="2">
        <f>AVERAGE('individual data_DATA'!N1172)</f>
        <v>407.84500000000003</v>
      </c>
    </row>
    <row r="198" spans="1:19" x14ac:dyDescent="0.35">
      <c r="A198" s="2">
        <v>2</v>
      </c>
      <c r="B198" s="2">
        <v>1</v>
      </c>
      <c r="C198" s="2">
        <v>20</v>
      </c>
      <c r="D198" s="2">
        <v>9</v>
      </c>
      <c r="E198" s="2">
        <f>AVERAGE('individual data_DATA'!N1178:N1183)</f>
        <v>48.314999999999998</v>
      </c>
      <c r="F198" s="2">
        <f>AVERAGE('individual data_DATA'!O1178:O1183)</f>
        <v>9.3499999999999986E-2</v>
      </c>
      <c r="G198" s="2">
        <f>AVERAGE('individual data_DATA'!P1178:P1183)</f>
        <v>2.0333333333333336E-3</v>
      </c>
      <c r="H198" s="2">
        <f>SUM('individual data_DATA'!L1178:L1183)</f>
        <v>6</v>
      </c>
      <c r="I198">
        <f t="shared" si="7"/>
        <v>0</v>
      </c>
      <c r="J198" s="2">
        <v>8210.7950000000001</v>
      </c>
      <c r="K198" s="2">
        <v>1</v>
      </c>
      <c r="L198" s="3">
        <v>1</v>
      </c>
      <c r="M198" s="13">
        <v>6</v>
      </c>
      <c r="N198" s="2">
        <v>8210.7950000000001</v>
      </c>
      <c r="O198" s="2">
        <f>AVERAGE('individual data_DATA'!N1178:N1183)</f>
        <v>48.314999999999998</v>
      </c>
      <c r="P198" s="2">
        <f>AVERAGE('individual data_DATA'!O1178:O1183)</f>
        <v>9.3499999999999986E-2</v>
      </c>
      <c r="Q198" s="2">
        <f>AVERAGE('individual data_DATA'!P1178:P1183)</f>
        <v>2.0333333333333336E-3</v>
      </c>
      <c r="R198" s="2">
        <f t="shared" si="8"/>
        <v>1368.4658333333334</v>
      </c>
    </row>
    <row r="199" spans="1:19" x14ac:dyDescent="0.35">
      <c r="A199" s="2">
        <v>2</v>
      </c>
      <c r="B199" s="2">
        <v>1</v>
      </c>
      <c r="C199" s="2">
        <v>20</v>
      </c>
      <c r="D199" s="2">
        <v>10</v>
      </c>
      <c r="E199" s="2">
        <f>AVERAGE('individual data_DATA'!N1184:N1189)</f>
        <v>147.96449999999999</v>
      </c>
      <c r="F199" s="2">
        <f>AVERAGE('individual data_DATA'!O1184:O1189)</f>
        <v>0.11716666666666668</v>
      </c>
      <c r="G199" s="2">
        <f>AVERAGE('individual data_DATA'!P1184:P1189)</f>
        <v>2.8999999999999998E-2</v>
      </c>
      <c r="H199" s="2">
        <f>SUM('individual data_DATA'!L1184:L1189)</f>
        <v>5</v>
      </c>
      <c r="I199">
        <f t="shared" si="7"/>
        <v>1</v>
      </c>
      <c r="J199" s="2">
        <v>21106.774000000001</v>
      </c>
      <c r="K199" s="2">
        <v>1</v>
      </c>
      <c r="L199" s="3">
        <v>0</v>
      </c>
      <c r="M199" s="13">
        <v>5</v>
      </c>
      <c r="N199" s="13">
        <v>3397.779</v>
      </c>
      <c r="O199" s="2">
        <f>AVERAGE('individual data_DATA'!N1185:N1189)</f>
        <v>40.473599999999998</v>
      </c>
      <c r="P199" s="2">
        <f>AVERAGE('individual data_DATA'!O1185:O1189)</f>
        <v>0.12800000000000003</v>
      </c>
      <c r="Q199" s="2">
        <f>AVERAGE('individual data_DATA'!P1185:P1189)</f>
        <v>3.3999999999999996E-2</v>
      </c>
      <c r="R199" s="2">
        <f t="shared" si="8"/>
        <v>679.55579999999998</v>
      </c>
      <c r="S199" s="2">
        <f>AVERAGE('individual data_DATA'!N1184)</f>
        <v>685.41899999999998</v>
      </c>
    </row>
    <row r="200" spans="1:19" s="3" customFormat="1" x14ac:dyDescent="0.35">
      <c r="A200" s="3">
        <v>2</v>
      </c>
      <c r="B200" s="3">
        <v>0</v>
      </c>
      <c r="C200" s="3">
        <v>21</v>
      </c>
      <c r="D200" s="3">
        <v>1</v>
      </c>
      <c r="E200" s="3">
        <f>AVERAGE('individual data_DATA'!N1190:N1195)</f>
        <v>134.24516666666665</v>
      </c>
      <c r="F200" s="3">
        <f>AVERAGE('individual data_DATA'!O1190:O1195)</f>
        <v>0.18699999999999997</v>
      </c>
      <c r="G200" s="3">
        <f>AVERAGE('individual data_DATA'!P1190:P1195)</f>
        <v>1.6266666666666669E-2</v>
      </c>
      <c r="H200" s="3">
        <f>SUM('individual data_DATA'!L1190:L1195)</f>
        <v>5</v>
      </c>
      <c r="I200" s="3">
        <f t="shared" si="7"/>
        <v>1</v>
      </c>
      <c r="J200" s="3">
        <v>398243.07675917255</v>
      </c>
      <c r="K200" s="3">
        <v>0</v>
      </c>
      <c r="L200" s="3">
        <v>0</v>
      </c>
      <c r="S200" s="3">
        <f>AVERAGE('individual data_DATA'!N1190)</f>
        <v>623.39099999999996</v>
      </c>
    </row>
    <row r="201" spans="1:19" s="3" customFormat="1" x14ac:dyDescent="0.35">
      <c r="A201" s="3">
        <v>2</v>
      </c>
      <c r="B201" s="3">
        <v>0</v>
      </c>
      <c r="C201" s="3">
        <v>21</v>
      </c>
      <c r="D201" s="3">
        <v>2</v>
      </c>
      <c r="E201" s="3">
        <f>AVERAGE('individual data_DATA'!N1196:N1201)</f>
        <v>46.588500000000003</v>
      </c>
      <c r="F201" s="3">
        <f>AVERAGE('individual data_DATA'!O1196:O1201)</f>
        <v>0.29833333333333339</v>
      </c>
      <c r="G201" s="3">
        <f>AVERAGE('individual data_DATA'!P1196:P1201)</f>
        <v>0.03</v>
      </c>
      <c r="H201" s="3">
        <f>SUM('individual data_DATA'!L1196:L1201)</f>
        <v>6</v>
      </c>
      <c r="I201" s="3">
        <f t="shared" si="7"/>
        <v>0</v>
      </c>
      <c r="J201" s="3">
        <v>8385.4678108453209</v>
      </c>
      <c r="K201" s="3">
        <v>1</v>
      </c>
      <c r="L201" s="3">
        <v>1</v>
      </c>
      <c r="M201" s="3">
        <v>6</v>
      </c>
      <c r="N201" s="3">
        <v>8385.4678108453209</v>
      </c>
      <c r="O201" s="3">
        <f>AVERAGE('individual data_DATA'!N1196:N1201)</f>
        <v>46.588500000000003</v>
      </c>
      <c r="P201" s="3">
        <f>AVERAGE('individual data_DATA'!O1196:O1201)</f>
        <v>0.29833333333333339</v>
      </c>
      <c r="Q201" s="3">
        <f>AVERAGE('individual data_DATA'!P1196:P1201)</f>
        <v>0.03</v>
      </c>
      <c r="R201" s="3">
        <f t="shared" si="8"/>
        <v>1397.5779684742201</v>
      </c>
    </row>
    <row r="202" spans="1:19" s="3" customFormat="1" x14ac:dyDescent="0.35">
      <c r="A202" s="3">
        <v>2</v>
      </c>
      <c r="B202" s="3">
        <v>0</v>
      </c>
      <c r="C202" s="3">
        <v>21</v>
      </c>
      <c r="D202" s="3">
        <v>3</v>
      </c>
      <c r="E202" s="3">
        <f>AVERAGE('individual data_DATA'!N1202:N1207)</f>
        <v>36.663000000000004</v>
      </c>
      <c r="F202" s="3">
        <f>AVERAGE('individual data_DATA'!O1202:O1207)</f>
        <v>9.1666666666666674E-2</v>
      </c>
      <c r="G202" s="3">
        <f>AVERAGE('individual data_DATA'!P1202:P1207)</f>
        <v>2.016666666666667E-2</v>
      </c>
      <c r="H202" s="3">
        <f>SUM('individual data_DATA'!L1202:L1207)</f>
        <v>6</v>
      </c>
      <c r="I202" s="3">
        <f t="shared" si="7"/>
        <v>0</v>
      </c>
      <c r="J202" s="3">
        <v>4619.1891168809052</v>
      </c>
      <c r="K202" s="3">
        <v>1</v>
      </c>
      <c r="L202" s="3">
        <v>1</v>
      </c>
      <c r="M202" s="3">
        <v>6</v>
      </c>
      <c r="N202" s="3">
        <v>4619.1891168809052</v>
      </c>
      <c r="O202" s="3">
        <f>AVERAGE('individual data_DATA'!N1202:N1207)</f>
        <v>36.663000000000004</v>
      </c>
      <c r="P202" s="3">
        <f>AVERAGE('individual data_DATA'!O1202:O1207)</f>
        <v>9.1666666666666674E-2</v>
      </c>
      <c r="Q202" s="3">
        <f>AVERAGE('individual data_DATA'!P1202:P1207)</f>
        <v>2.016666666666667E-2</v>
      </c>
      <c r="R202" s="3">
        <f t="shared" si="8"/>
        <v>769.86485281348416</v>
      </c>
    </row>
    <row r="203" spans="1:19" s="3" customFormat="1" x14ac:dyDescent="0.35">
      <c r="A203" s="3">
        <v>2</v>
      </c>
      <c r="B203" s="3">
        <v>0</v>
      </c>
      <c r="C203" s="3">
        <v>21</v>
      </c>
      <c r="D203" s="3">
        <v>4</v>
      </c>
      <c r="E203" s="3">
        <f>AVERAGE('individual data_DATA'!N1208:N1213)</f>
        <v>34.869333333333337</v>
      </c>
      <c r="F203" s="3">
        <f>AVERAGE('individual data_DATA'!O1208:O1213)</f>
        <v>0.14499999999999999</v>
      </c>
      <c r="G203" s="3">
        <f>AVERAGE('individual data_DATA'!P1208:P1213)</f>
        <v>2.9333333333333333E-2</v>
      </c>
      <c r="H203" s="3">
        <f>SUM('individual data_DATA'!L1208:L1213)</f>
        <v>6</v>
      </c>
      <c r="I203" s="3">
        <f t="shared" si="7"/>
        <v>0</v>
      </c>
      <c r="J203" s="3">
        <v>4134.2440580573757</v>
      </c>
      <c r="K203" s="3">
        <v>1</v>
      </c>
      <c r="L203" s="3">
        <v>1</v>
      </c>
      <c r="M203" s="3">
        <v>6</v>
      </c>
      <c r="N203" s="3">
        <v>4134.2440580573757</v>
      </c>
      <c r="O203" s="3">
        <f>AVERAGE('individual data_DATA'!N1208:N1213)</f>
        <v>34.869333333333337</v>
      </c>
      <c r="P203" s="3">
        <f>AVERAGE('individual data_DATA'!O1208:O1213)</f>
        <v>0.14499999999999999</v>
      </c>
      <c r="Q203" s="3">
        <f>AVERAGE('individual data_DATA'!P1208:P1213)</f>
        <v>2.9333333333333333E-2</v>
      </c>
      <c r="R203" s="3">
        <f t="shared" si="8"/>
        <v>689.04067634289595</v>
      </c>
    </row>
    <row r="204" spans="1:19" s="3" customFormat="1" x14ac:dyDescent="0.35">
      <c r="A204" s="3">
        <v>2</v>
      </c>
      <c r="B204" s="3">
        <v>0</v>
      </c>
      <c r="C204" s="3">
        <v>21</v>
      </c>
      <c r="D204" s="3">
        <v>5</v>
      </c>
      <c r="E204" s="3">
        <f>AVERAGE('individual data_DATA'!N1214:N1219)</f>
        <v>26.091666666666669</v>
      </c>
      <c r="F204" s="3">
        <f>AVERAGE('individual data_DATA'!O1214:O1219)</f>
        <v>9.2499999999999985E-2</v>
      </c>
      <c r="G204" s="3">
        <f>AVERAGE('individual data_DATA'!P1214:P1219)</f>
        <v>1.7833333333333332E-3</v>
      </c>
      <c r="H204" s="3">
        <f>SUM('individual data_DATA'!L1214:L1219)</f>
        <v>6</v>
      </c>
      <c r="I204" s="3">
        <f t="shared" si="7"/>
        <v>0</v>
      </c>
      <c r="J204" s="3">
        <v>2317.368212650038</v>
      </c>
      <c r="K204" s="3">
        <v>1</v>
      </c>
      <c r="L204" s="3">
        <v>1</v>
      </c>
      <c r="M204" s="3">
        <v>6</v>
      </c>
      <c r="N204" s="3">
        <v>2317.368212650038</v>
      </c>
      <c r="O204" s="3">
        <f>AVERAGE('individual data_DATA'!N1214:N1219)</f>
        <v>26.091666666666669</v>
      </c>
      <c r="P204" s="3">
        <f>AVERAGE('individual data_DATA'!O1214:O1219)</f>
        <v>9.2499999999999985E-2</v>
      </c>
      <c r="Q204" s="3">
        <f>AVERAGE('individual data_DATA'!P1214:P1219)</f>
        <v>1.7833333333333332E-3</v>
      </c>
      <c r="R204" s="3">
        <f t="shared" si="8"/>
        <v>386.228035441673</v>
      </c>
    </row>
    <row r="205" spans="1:19" s="3" customFormat="1" x14ac:dyDescent="0.35">
      <c r="A205" s="3">
        <v>2</v>
      </c>
      <c r="B205" s="3">
        <v>0</v>
      </c>
      <c r="C205" s="3">
        <v>21</v>
      </c>
      <c r="D205" s="3">
        <v>6</v>
      </c>
      <c r="E205" s="3">
        <f>AVERAGE('individual data_DATA'!N1220:N1225)</f>
        <v>132.74616666666671</v>
      </c>
      <c r="F205" s="3">
        <f>AVERAGE('individual data_DATA'!O1220:O1225)</f>
        <v>0.11583333333333333</v>
      </c>
      <c r="G205" s="3">
        <f>AVERAGE('individual data_DATA'!P1220:P1225)</f>
        <v>3.316666666666667E-3</v>
      </c>
      <c r="H205" s="3">
        <f>SUM('individual data_DATA'!L1220:L1225)</f>
        <v>5</v>
      </c>
      <c r="I205" s="3">
        <f t="shared" si="7"/>
        <v>1</v>
      </c>
      <c r="J205" s="3">
        <v>22063.123321528896</v>
      </c>
      <c r="K205" s="3">
        <v>1</v>
      </c>
      <c r="L205" s="3">
        <v>0</v>
      </c>
      <c r="M205" s="3">
        <v>5</v>
      </c>
      <c r="N205" s="3">
        <v>1947.9219194688003</v>
      </c>
      <c r="O205" s="3">
        <f>AVERAGE('individual data_DATA'!N1221:N1225)</f>
        <v>30.853400000000001</v>
      </c>
      <c r="P205" s="3">
        <f>AVERAGE('individual data_DATA'!O1221:O1225)</f>
        <v>0.11299999999999999</v>
      </c>
      <c r="Q205" s="3">
        <f>AVERAGE('individual data_DATA'!P1221:P1225)</f>
        <v>1.98E-3</v>
      </c>
      <c r="R205" s="3">
        <f t="shared" si="8"/>
        <v>389.58438389376005</v>
      </c>
      <c r="S205" s="3">
        <f>AVERAGE('individual data_DATA'!N1220)</f>
        <v>642.21</v>
      </c>
    </row>
    <row r="206" spans="1:19" s="3" customFormat="1" x14ac:dyDescent="0.35">
      <c r="A206" s="3">
        <v>2</v>
      </c>
      <c r="B206" s="3">
        <v>0</v>
      </c>
      <c r="C206" s="3">
        <v>21</v>
      </c>
      <c r="D206" s="3">
        <v>7</v>
      </c>
      <c r="E206" s="3">
        <f>AVERAGE('individual data_DATA'!N1226:N1231)</f>
        <v>325.27066666666667</v>
      </c>
      <c r="F206" s="3">
        <f>AVERAGE('individual data_DATA'!O1226:O1231)</f>
        <v>0.10983333333333334</v>
      </c>
      <c r="G206" s="3">
        <f>AVERAGE('individual data_DATA'!P1226:P1231)</f>
        <v>4.4833333333333331E-3</v>
      </c>
      <c r="H206" s="3">
        <f>SUM('individual data_DATA'!L1226:L1231)</f>
        <v>4</v>
      </c>
      <c r="I206" s="3">
        <f t="shared" si="7"/>
        <v>2</v>
      </c>
      <c r="J206" s="3">
        <v>391398.32528747764</v>
      </c>
      <c r="K206" s="3">
        <v>1</v>
      </c>
      <c r="L206" s="3">
        <v>0</v>
      </c>
      <c r="M206" s="3">
        <v>4</v>
      </c>
      <c r="N206" s="3">
        <v>2670.5262434664169</v>
      </c>
      <c r="O206" s="3">
        <f>AVERAGE('individual data_DATA'!N1228:N1231)</f>
        <v>44.86</v>
      </c>
      <c r="P206" s="3">
        <f>AVERAGE('individual data_DATA'!O1228:O1231)</f>
        <v>0.13900000000000001</v>
      </c>
      <c r="Q206" s="3">
        <f>AVERAGE('individual data_DATA'!P1228:P1231)</f>
        <v>3.0000000000000001E-3</v>
      </c>
      <c r="R206" s="3">
        <f t="shared" si="8"/>
        <v>667.63156086660422</v>
      </c>
      <c r="S206" s="3">
        <f>AVERAGE('individual data_DATA'!N1226:N1227)</f>
        <v>886.09199999999998</v>
      </c>
    </row>
    <row r="207" spans="1:19" s="3" customFormat="1" x14ac:dyDescent="0.35">
      <c r="A207" s="3">
        <v>2</v>
      </c>
      <c r="B207" s="3">
        <v>0</v>
      </c>
      <c r="C207" s="3">
        <v>21</v>
      </c>
      <c r="D207" s="3">
        <v>8</v>
      </c>
      <c r="E207" s="3">
        <f>AVERAGE('individual data_DATA'!N1232:N1237)</f>
        <v>251.27633333333327</v>
      </c>
      <c r="F207" s="3">
        <f>AVERAGE('individual data_DATA'!O1232:O1237)</f>
        <v>0.26666666666666666</v>
      </c>
      <c r="G207" s="3">
        <f>AVERAGE('individual data_DATA'!P1232:P1237)</f>
        <v>5.1999999999999998E-3</v>
      </c>
      <c r="H207" s="3">
        <f>SUM('individual data_DATA'!L1232:L1237)</f>
        <v>5</v>
      </c>
      <c r="I207" s="3">
        <f t="shared" si="7"/>
        <v>1</v>
      </c>
      <c r="J207" s="3">
        <v>35403.909063760962</v>
      </c>
      <c r="K207" s="3">
        <v>1</v>
      </c>
      <c r="L207" s="3">
        <v>0</v>
      </c>
      <c r="M207" s="3">
        <v>5</v>
      </c>
      <c r="N207" s="3">
        <v>2358.088379160637</v>
      </c>
      <c r="O207" s="3">
        <f>AVERAGE('individual data_DATA'!N1233:N1237)</f>
        <v>31.306600000000003</v>
      </c>
      <c r="P207" s="3">
        <f>AVERAGE('individual data_DATA'!O1233:O1237)</f>
        <v>0.31800000000000006</v>
      </c>
      <c r="Q207" s="3">
        <f>AVERAGE('individual data_DATA'!P1233:P1237)</f>
        <v>3.64E-3</v>
      </c>
      <c r="R207" s="3">
        <f t="shared" si="8"/>
        <v>471.61767583212742</v>
      </c>
      <c r="S207" s="3">
        <f>AVERAGE('individual data_DATA'!N1232)</f>
        <v>1351.125</v>
      </c>
    </row>
    <row r="208" spans="1:19" s="3" customFormat="1" x14ac:dyDescent="0.35">
      <c r="A208" s="3">
        <v>2</v>
      </c>
      <c r="B208" s="3">
        <v>0</v>
      </c>
      <c r="C208" s="3">
        <v>21</v>
      </c>
      <c r="D208" s="3">
        <v>9</v>
      </c>
      <c r="E208" s="3">
        <f>AVERAGE('individual data_DATA'!N1238:N1243)</f>
        <v>51.206666666666671</v>
      </c>
      <c r="F208" s="3">
        <f>AVERAGE('individual data_DATA'!O1238:O1243)</f>
        <v>0.28433333333333333</v>
      </c>
      <c r="G208" s="3">
        <f>AVERAGE('individual data_DATA'!P1238:P1243)</f>
        <v>3.1333333333333339E-3</v>
      </c>
      <c r="H208" s="3">
        <f>SUM('individual data_DATA'!L1238:L1243)</f>
        <v>6</v>
      </c>
      <c r="I208" s="3">
        <f t="shared" si="7"/>
        <v>0</v>
      </c>
      <c r="J208" s="3">
        <v>9196.1761593598349</v>
      </c>
      <c r="K208" s="3">
        <v>1</v>
      </c>
      <c r="L208" s="3">
        <v>1</v>
      </c>
      <c r="M208" s="3">
        <v>6</v>
      </c>
      <c r="N208" s="3">
        <v>9196.1761593598349</v>
      </c>
      <c r="O208" s="3">
        <f>AVERAGE('individual data_DATA'!N1238:N1243)</f>
        <v>51.206666666666671</v>
      </c>
      <c r="P208" s="3">
        <f>AVERAGE('individual data_DATA'!O1238:O1243)</f>
        <v>0.28433333333333333</v>
      </c>
      <c r="Q208" s="3">
        <f>AVERAGE('individual data_DATA'!P1238:P1243)</f>
        <v>3.1333333333333339E-3</v>
      </c>
      <c r="R208" s="3">
        <f t="shared" si="8"/>
        <v>1532.6960265599726</v>
      </c>
    </row>
    <row r="209" spans="1:19" s="3" customFormat="1" x14ac:dyDescent="0.35">
      <c r="A209" s="3">
        <v>2</v>
      </c>
      <c r="B209" s="3">
        <v>0</v>
      </c>
      <c r="C209" s="3">
        <v>21</v>
      </c>
      <c r="D209" s="3">
        <v>10</v>
      </c>
      <c r="E209" s="3">
        <f>AVERAGE('individual data_DATA'!N1244:N1249)</f>
        <v>120.4345</v>
      </c>
      <c r="F209" s="3">
        <f>AVERAGE('individual data_DATA'!O1244:O1249)</f>
        <v>0.11383333333333336</v>
      </c>
      <c r="G209" s="3">
        <f>AVERAGE('individual data_DATA'!P1244:P1249)</f>
        <v>1.0450000000000001E-2</v>
      </c>
      <c r="H209" s="3">
        <f>SUM('individual data_DATA'!L1244:L1249)</f>
        <v>5</v>
      </c>
      <c r="I209" s="3">
        <f t="shared" si="7"/>
        <v>1</v>
      </c>
      <c r="J209" s="3">
        <v>49448.789963394905</v>
      </c>
      <c r="K209" s="3">
        <v>1</v>
      </c>
      <c r="L209" s="3">
        <v>0</v>
      </c>
      <c r="M209" s="3">
        <v>5</v>
      </c>
      <c r="N209" s="3">
        <v>13802.037893249339</v>
      </c>
      <c r="O209" s="3">
        <f>AVERAGE('individual data_DATA'!N1245:N1249)</f>
        <v>88.025999999999996</v>
      </c>
      <c r="P209" s="3">
        <f>AVERAGE('individual data_DATA'!O1245:O1249)</f>
        <v>5.8599999999999999E-2</v>
      </c>
      <c r="Q209" s="3">
        <f>AVERAGE('individual data_DATA'!P1245:P1249)</f>
        <v>1.1900000000000001E-2</v>
      </c>
      <c r="R209" s="3">
        <f t="shared" si="8"/>
        <v>2760.4075786498679</v>
      </c>
      <c r="S209" s="3">
        <f>AVERAGE('individual data_DATA'!N1244)</f>
        <v>282.47699999999998</v>
      </c>
    </row>
    <row r="210" spans="1:19" x14ac:dyDescent="0.35">
      <c r="A210" s="2">
        <v>2</v>
      </c>
      <c r="B210" s="2">
        <v>0</v>
      </c>
      <c r="C210" s="2">
        <v>22</v>
      </c>
      <c r="D210" s="2">
        <v>1</v>
      </c>
      <c r="E210" s="2">
        <f>AVERAGE('individual data_DATA'!N1250:N1255)</f>
        <v>120.39649999999999</v>
      </c>
      <c r="F210" s="2">
        <f>AVERAGE('individual data_DATA'!O1250:O1255)</f>
        <v>0.23150000000000001</v>
      </c>
      <c r="G210" s="2">
        <f>AVERAGE('individual data_DATA'!P1250:P1255)</f>
        <v>9.5666666666666678E-3</v>
      </c>
      <c r="H210" s="2">
        <f>SUM('individual data_DATA'!L1250:L1255)</f>
        <v>6</v>
      </c>
      <c r="I210">
        <f t="shared" si="7"/>
        <v>0</v>
      </c>
      <c r="J210" s="2">
        <v>48674.557999999997</v>
      </c>
      <c r="K210" s="2">
        <v>1</v>
      </c>
      <c r="L210" s="3">
        <v>1</v>
      </c>
      <c r="M210" s="2">
        <v>6</v>
      </c>
      <c r="N210" s="2">
        <v>48674.557999999997</v>
      </c>
      <c r="O210" s="2">
        <f>AVERAGE('individual data_DATA'!N1250:N1255)</f>
        <v>120.39649999999999</v>
      </c>
      <c r="P210" s="2">
        <f>AVERAGE('individual data_DATA'!O1250:O1255)</f>
        <v>0.23150000000000001</v>
      </c>
      <c r="Q210" s="2">
        <f>AVERAGE('individual data_DATA'!P1250:P1255)</f>
        <v>9.5666666666666678E-3</v>
      </c>
      <c r="R210" s="2">
        <f t="shared" si="8"/>
        <v>8112.4263333333329</v>
      </c>
    </row>
    <row r="211" spans="1:19" x14ac:dyDescent="0.35">
      <c r="A211" s="2">
        <v>2</v>
      </c>
      <c r="B211" s="2">
        <v>0</v>
      </c>
      <c r="C211" s="2">
        <v>22</v>
      </c>
      <c r="D211" s="2">
        <v>2</v>
      </c>
      <c r="E211" s="2">
        <f>AVERAGE('individual data_DATA'!N1256:N1261)</f>
        <v>205.697</v>
      </c>
      <c r="F211" s="2">
        <f>AVERAGE('individual data_DATA'!O1256:O1261)</f>
        <v>0.10416666666666667</v>
      </c>
      <c r="G211" s="2">
        <f>AVERAGE('individual data_DATA'!P1256:P1261)</f>
        <v>6.4000000000000003E-3</v>
      </c>
      <c r="H211" s="2">
        <f>SUM('individual data_DATA'!L1256:L1261)</f>
        <v>3</v>
      </c>
      <c r="I211">
        <f t="shared" si="7"/>
        <v>3</v>
      </c>
      <c r="J211" s="2">
        <v>190147.94699999999</v>
      </c>
      <c r="K211" s="2">
        <v>0</v>
      </c>
      <c r="L211" s="3">
        <v>0</v>
      </c>
      <c r="M211" s="2"/>
      <c r="S211" s="2">
        <f>AVERAGE('individual data_DATA'!N1256,'individual data_DATA'!N1260:N1261)</f>
        <v>337.0216666666667</v>
      </c>
    </row>
    <row r="212" spans="1:19" x14ac:dyDescent="0.35">
      <c r="A212" s="2">
        <v>2</v>
      </c>
      <c r="B212" s="2">
        <v>0</v>
      </c>
      <c r="C212" s="2">
        <v>22</v>
      </c>
      <c r="D212" s="2">
        <v>3</v>
      </c>
      <c r="E212" s="2">
        <f>AVERAGE('individual data_DATA'!N1262:N1267)</f>
        <v>83.115000000000009</v>
      </c>
      <c r="F212" s="2">
        <f>AVERAGE('individual data_DATA'!O1262:O1267)</f>
        <v>0.10166666666666667</v>
      </c>
      <c r="G212" s="2">
        <f>AVERAGE('individual data_DATA'!P1262:P1267)</f>
        <v>6.8833333333333342E-3</v>
      </c>
      <c r="H212" s="2">
        <f>SUM('individual data_DATA'!L1262:L1267)</f>
        <v>6</v>
      </c>
      <c r="I212">
        <f t="shared" si="7"/>
        <v>0</v>
      </c>
      <c r="J212" s="2">
        <v>70501.183999999994</v>
      </c>
      <c r="K212" s="2">
        <v>0</v>
      </c>
      <c r="L212" s="3">
        <v>0</v>
      </c>
      <c r="M212" s="2"/>
    </row>
    <row r="213" spans="1:19" x14ac:dyDescent="0.35">
      <c r="A213" s="2">
        <v>2</v>
      </c>
      <c r="B213" s="2">
        <v>0</v>
      </c>
      <c r="C213" s="2">
        <v>22</v>
      </c>
      <c r="D213" s="2">
        <v>4</v>
      </c>
      <c r="E213" s="2">
        <f>AVERAGE('individual data_DATA'!N1268:N1273)</f>
        <v>276.16949999999997</v>
      </c>
      <c r="F213" s="2">
        <f>AVERAGE('individual data_DATA'!O1268:O1273)</f>
        <v>0.11216666666666668</v>
      </c>
      <c r="G213" s="2">
        <f>AVERAGE('individual data_DATA'!P1268:P1273)</f>
        <v>5.5000000000000005E-3</v>
      </c>
      <c r="H213" s="2">
        <f>SUM('individual data_DATA'!L1268:L1273)</f>
        <v>3</v>
      </c>
      <c r="I213">
        <f t="shared" si="7"/>
        <v>3</v>
      </c>
      <c r="J213" s="2">
        <v>287002.12599999999</v>
      </c>
      <c r="K213" s="2">
        <v>0</v>
      </c>
      <c r="L213" s="3">
        <v>0</v>
      </c>
      <c r="M213" s="2"/>
      <c r="S213" s="2">
        <f>AVERAGE('individual data_DATA'!N1268,'individual data_DATA'!N1272:N1273)</f>
        <v>444.02233333333334</v>
      </c>
    </row>
    <row r="214" spans="1:19" x14ac:dyDescent="0.35">
      <c r="A214" s="2">
        <v>2</v>
      </c>
      <c r="B214" s="2">
        <v>0</v>
      </c>
      <c r="C214" s="2">
        <v>22</v>
      </c>
      <c r="D214" s="2">
        <v>5</v>
      </c>
      <c r="E214" s="2">
        <f>AVERAGE('individual data_DATA'!N1274:N1279)</f>
        <v>217.08433333333335</v>
      </c>
      <c r="F214" s="2">
        <f>AVERAGE('individual data_DATA'!O1274:O1279)</f>
        <v>0.24833333333333332</v>
      </c>
      <c r="G214" s="2">
        <f>AVERAGE('individual data_DATA'!P1274:P1279)</f>
        <v>5.9999999999999993E-3</v>
      </c>
      <c r="H214" s="2">
        <f>SUM('individual data_DATA'!L1274:L1279)</f>
        <v>5</v>
      </c>
      <c r="I214">
        <f t="shared" si="7"/>
        <v>1</v>
      </c>
      <c r="J214" s="2">
        <v>73352.797999999995</v>
      </c>
      <c r="K214" s="2">
        <v>1</v>
      </c>
      <c r="L214" s="3">
        <v>0</v>
      </c>
      <c r="M214" s="13">
        <v>5</v>
      </c>
      <c r="N214" s="13">
        <v>14687.082</v>
      </c>
      <c r="O214" s="2">
        <f>AVERAGE('individual data_DATA'!N1274:N1278)</f>
        <v>77.989000000000004</v>
      </c>
      <c r="P214" s="2">
        <f>AVERAGE('individual data_DATA'!O1274:O1278)</f>
        <v>0.11799999999999999</v>
      </c>
      <c r="Q214" s="2">
        <f>AVERAGE('individual data_DATA'!P1274:P1278)</f>
        <v>5.5999999999999991E-3</v>
      </c>
      <c r="R214" s="2">
        <f t="shared" si="8"/>
        <v>2937.4164000000001</v>
      </c>
      <c r="S214" s="2">
        <f>AVERAGE('individual data_DATA'!N1279)</f>
        <v>912.56100000000004</v>
      </c>
    </row>
    <row r="215" spans="1:19" x14ac:dyDescent="0.35">
      <c r="A215" s="2">
        <v>2</v>
      </c>
      <c r="B215" s="2">
        <v>0</v>
      </c>
      <c r="C215" s="2">
        <v>22</v>
      </c>
      <c r="D215" s="2">
        <v>6</v>
      </c>
      <c r="E215" s="2">
        <f>AVERAGE('individual data_DATA'!N1280:N1285)</f>
        <v>140.84766666666664</v>
      </c>
      <c r="F215" s="2">
        <f>AVERAGE('individual data_DATA'!O1280:O1285)</f>
        <v>0.14733333333333332</v>
      </c>
      <c r="G215" s="2">
        <f>AVERAGE('individual data_DATA'!P1280:P1285)</f>
        <v>2.816666666666667E-3</v>
      </c>
      <c r="H215" s="2">
        <f>SUM('individual data_DATA'!L1280:L1285)</f>
        <v>5</v>
      </c>
      <c r="I215">
        <f t="shared" si="7"/>
        <v>1</v>
      </c>
      <c r="J215" s="2">
        <v>57700.442999999999</v>
      </c>
      <c r="K215" s="2">
        <v>1</v>
      </c>
      <c r="L215" s="3">
        <v>0</v>
      </c>
      <c r="M215" s="13">
        <v>5</v>
      </c>
      <c r="N215" s="13">
        <v>17215.490000000002</v>
      </c>
      <c r="O215" s="2">
        <f>AVERAGE('individual data_DATA'!N1281:N1285)</f>
        <v>79.670599999999993</v>
      </c>
      <c r="P215" s="2">
        <f>AVERAGE('individual data_DATA'!O1281:O1285)</f>
        <v>0.15439999999999998</v>
      </c>
      <c r="Q215" s="2">
        <f>AVERAGE('individual data_DATA'!P1281:P1285)</f>
        <v>2.98E-3</v>
      </c>
      <c r="R215" s="2">
        <f t="shared" si="8"/>
        <v>3443.0980000000004</v>
      </c>
      <c r="S215" s="2">
        <f>AVERAGE('individual data_DATA'!N1280)</f>
        <v>446.733</v>
      </c>
    </row>
    <row r="216" spans="1:19" x14ac:dyDescent="0.35">
      <c r="A216" s="2">
        <v>2</v>
      </c>
      <c r="B216" s="2">
        <v>0</v>
      </c>
      <c r="C216" s="2">
        <v>22</v>
      </c>
      <c r="D216" s="2">
        <v>7</v>
      </c>
      <c r="E216" s="2">
        <f>AVERAGE('individual data_DATA'!N1286:N1291)</f>
        <v>235.59583333333333</v>
      </c>
      <c r="F216" s="2">
        <f>AVERAGE('individual data_DATA'!O1286:O1291)</f>
        <v>0.24050000000000002</v>
      </c>
      <c r="G216" s="2">
        <f>AVERAGE('individual data_DATA'!P1286:P1291)</f>
        <v>4.5333333333333337E-3</v>
      </c>
      <c r="H216" s="2">
        <f>SUM('individual data_DATA'!L1286:L1291)</f>
        <v>4</v>
      </c>
      <c r="I216">
        <f t="shared" si="7"/>
        <v>2</v>
      </c>
      <c r="J216" s="2">
        <v>145690.32</v>
      </c>
      <c r="K216" s="2">
        <v>1</v>
      </c>
      <c r="L216" s="3">
        <v>0</v>
      </c>
      <c r="M216" s="13">
        <v>4</v>
      </c>
      <c r="N216" s="13">
        <v>9493.3029999999999</v>
      </c>
      <c r="O216" s="2">
        <f>AVERAGE('individual data_DATA'!N1287:N1290)</f>
        <v>94.89500000000001</v>
      </c>
      <c r="P216" s="2">
        <f>AVERAGE('individual data_DATA'!O1287:O1290)</f>
        <v>0.11025</v>
      </c>
      <c r="Q216" s="2">
        <f>AVERAGE('individual data_DATA'!P1287:P1290)</f>
        <v>2.5499999999999997E-3</v>
      </c>
      <c r="R216" s="2">
        <f t="shared" si="8"/>
        <v>2373.32575</v>
      </c>
      <c r="S216" s="2">
        <f>AVERAGE('individual data_DATA'!N1286,'individual data_DATA'!N1291)</f>
        <v>516.99750000000006</v>
      </c>
    </row>
    <row r="217" spans="1:19" x14ac:dyDescent="0.35">
      <c r="A217" s="2">
        <v>2</v>
      </c>
      <c r="B217" s="2">
        <v>0</v>
      </c>
      <c r="C217" s="2">
        <v>22</v>
      </c>
      <c r="D217" s="2">
        <v>8</v>
      </c>
      <c r="E217" s="2">
        <f>AVERAGE('individual data_DATA'!N1292:N1297)</f>
        <v>318.08199999999999</v>
      </c>
      <c r="F217" s="2">
        <f>AVERAGE('individual data_DATA'!O1292:O1297)</f>
        <v>0.15566666666666668</v>
      </c>
      <c r="G217" s="2">
        <f>AVERAGE('individual data_DATA'!P1292:P1297)</f>
        <v>1.4416666666666666E-2</v>
      </c>
      <c r="H217" s="2">
        <f>SUM('individual data_DATA'!L1292:L1297)</f>
        <v>4</v>
      </c>
      <c r="I217">
        <f t="shared" si="7"/>
        <v>2</v>
      </c>
      <c r="J217" s="2">
        <v>345289.55900000001</v>
      </c>
      <c r="K217" s="2">
        <v>1</v>
      </c>
      <c r="L217" s="3">
        <v>0</v>
      </c>
      <c r="M217" s="13">
        <v>4</v>
      </c>
      <c r="N217" s="13">
        <v>17582.178</v>
      </c>
      <c r="O217" s="2">
        <f>AVERAGE('individual data_DATA'!N1293:N1296)</f>
        <v>119.617</v>
      </c>
      <c r="P217" s="2">
        <f>AVERAGE('individual data_DATA'!O1293:O1296)</f>
        <v>0.1245</v>
      </c>
      <c r="Q217" s="2">
        <f>AVERAGE('individual data_DATA'!P1293:P1296)</f>
        <v>9.1249999999999994E-3</v>
      </c>
      <c r="R217" s="2">
        <f t="shared" si="8"/>
        <v>4395.5445</v>
      </c>
      <c r="S217" s="2">
        <f>AVERAGE('individual data_DATA'!N1292,'individual data_DATA'!N1297)</f>
        <v>715.01199999999994</v>
      </c>
    </row>
    <row r="218" spans="1:19" x14ac:dyDescent="0.35">
      <c r="A218" s="2">
        <v>2</v>
      </c>
      <c r="B218" s="2">
        <v>0</v>
      </c>
      <c r="C218" s="2">
        <v>22</v>
      </c>
      <c r="D218" s="2">
        <v>9</v>
      </c>
      <c r="E218" s="2">
        <f>AVERAGE('individual data_DATA'!N1298:N1303)</f>
        <v>351.69883333333331</v>
      </c>
      <c r="F218" s="2">
        <f>AVERAGE('individual data_DATA'!O1298:O1303)</f>
        <v>0.1525</v>
      </c>
      <c r="G218" s="2">
        <f>AVERAGE('individual data_DATA'!P1298:P1303)</f>
        <v>7.0166666666666667E-3</v>
      </c>
      <c r="H218" s="2">
        <f>SUM('individual data_DATA'!L1298:L1303)</f>
        <v>4</v>
      </c>
      <c r="I218">
        <f t="shared" si="7"/>
        <v>2</v>
      </c>
      <c r="J218" s="2">
        <v>431835.15100000001</v>
      </c>
      <c r="K218" s="2">
        <v>1</v>
      </c>
      <c r="L218" s="3">
        <v>0</v>
      </c>
      <c r="M218" s="13">
        <v>4</v>
      </c>
      <c r="N218" s="13">
        <v>1642.8489999999999</v>
      </c>
      <c r="O218" s="2">
        <f>AVERAGE('individual data_DATA'!N1300:N1303)</f>
        <v>40.77675</v>
      </c>
      <c r="P218" s="2">
        <f>AVERAGE('individual data_DATA'!O1300:O1303)</f>
        <v>0.11075</v>
      </c>
      <c r="Q218" s="2">
        <f>AVERAGE('individual data_DATA'!P1300:P1303)</f>
        <v>2.5249999999999999E-3</v>
      </c>
      <c r="R218" s="2">
        <f t="shared" si="8"/>
        <v>410.71224999999998</v>
      </c>
      <c r="S218" s="2">
        <f>AVERAGE('individual data_DATA'!N1298:N1299)</f>
        <v>973.54299999999989</v>
      </c>
    </row>
    <row r="219" spans="1:19" x14ac:dyDescent="0.35">
      <c r="A219" s="2">
        <v>2</v>
      </c>
      <c r="B219" s="2">
        <v>0</v>
      </c>
      <c r="C219" s="2">
        <v>22</v>
      </c>
      <c r="D219" s="2">
        <v>10</v>
      </c>
      <c r="E219" s="2">
        <f>AVERAGE('individual data_DATA'!N1304:N1309)</f>
        <v>101.26083333333332</v>
      </c>
      <c r="F219" s="2">
        <f>AVERAGE('individual data_DATA'!O1304:O1309)</f>
        <v>0.10333333333333333</v>
      </c>
      <c r="G219" s="2">
        <f>AVERAGE('individual data_DATA'!P1304:P1309)</f>
        <v>4.8833333333333333E-3</v>
      </c>
      <c r="H219" s="2">
        <f>SUM('individual data_DATA'!L1304:L1309)</f>
        <v>5</v>
      </c>
      <c r="I219">
        <f t="shared" si="7"/>
        <v>1</v>
      </c>
      <c r="J219" s="2">
        <v>27116.062999999998</v>
      </c>
      <c r="K219" s="2">
        <v>1</v>
      </c>
      <c r="L219" s="3">
        <v>0</v>
      </c>
      <c r="M219" s="13">
        <v>5</v>
      </c>
      <c r="N219" s="13">
        <v>10341.179</v>
      </c>
      <c r="O219" s="2">
        <f>AVERAGE('individual data_DATA'!N1304:N1308)</f>
        <v>71.489599999999996</v>
      </c>
      <c r="P219" s="2">
        <f>AVERAGE('individual data_DATA'!O1304:O1308)</f>
        <v>0.10200000000000001</v>
      </c>
      <c r="Q219" s="2">
        <f>AVERAGE('individual data_DATA'!P1304:P1308)</f>
        <v>4.6600000000000001E-3</v>
      </c>
      <c r="R219" s="2">
        <f t="shared" si="8"/>
        <v>2068.2357999999999</v>
      </c>
      <c r="S219" s="2">
        <f>AVERAGE('individual data_DATA'!N1309)</f>
        <v>250.11699999999999</v>
      </c>
    </row>
    <row r="220" spans="1:19" s="3" customFormat="1" x14ac:dyDescent="0.35">
      <c r="A220" s="3">
        <v>2</v>
      </c>
      <c r="B220" s="3">
        <v>1</v>
      </c>
      <c r="C220" s="3">
        <v>23</v>
      </c>
      <c r="D220" s="3">
        <v>1</v>
      </c>
      <c r="E220" s="3">
        <f>AVERAGE('individual data_DATA'!N1310:N1315)</f>
        <v>120.54549999999999</v>
      </c>
      <c r="F220" s="3">
        <f>AVERAGE('individual data_DATA'!O1310:O1315)</f>
        <v>0.14000000000000001</v>
      </c>
      <c r="G220" s="3">
        <f>AVERAGE('individual data_DATA'!P1310:P1315)</f>
        <v>4.1666666666666666E-3</v>
      </c>
      <c r="H220" s="3">
        <f>SUM('individual data_DATA'!L1310:L1315)</f>
        <v>5</v>
      </c>
      <c r="I220" s="3">
        <f t="shared" si="7"/>
        <v>1</v>
      </c>
      <c r="J220" s="3">
        <v>41320.508999999998</v>
      </c>
      <c r="K220" s="3">
        <v>1</v>
      </c>
      <c r="L220" s="3">
        <v>0</v>
      </c>
      <c r="M220" s="3">
        <v>5</v>
      </c>
      <c r="N220" s="3">
        <v>1987.796</v>
      </c>
      <c r="O220" s="3">
        <f>AVERAGE('individual data_DATA'!N1311:N1315)</f>
        <v>45.505800000000001</v>
      </c>
      <c r="P220" s="3">
        <f>AVERAGE('individual data_DATA'!O1311:O1315)</f>
        <v>0.14560000000000001</v>
      </c>
      <c r="Q220" s="3">
        <f>AVERAGE('individual data_DATA'!P1311:P1315)</f>
        <v>4.5999999999999999E-3</v>
      </c>
      <c r="R220" s="3">
        <f t="shared" si="8"/>
        <v>397.55920000000003</v>
      </c>
      <c r="S220" s="3">
        <f>AVERAGE('individual data_DATA'!N1310)</f>
        <v>495.74400000000003</v>
      </c>
    </row>
    <row r="221" spans="1:19" s="3" customFormat="1" x14ac:dyDescent="0.35">
      <c r="A221" s="3">
        <v>2</v>
      </c>
      <c r="B221" s="3">
        <v>1</v>
      </c>
      <c r="C221" s="3">
        <v>23</v>
      </c>
      <c r="D221" s="3">
        <v>2</v>
      </c>
      <c r="E221" s="3">
        <f>AVERAGE('individual data_DATA'!N1316:N1321)</f>
        <v>255.27083333333334</v>
      </c>
      <c r="F221" s="3">
        <f>AVERAGE('individual data_DATA'!O1316:O1321)</f>
        <v>4.2000000000000003E-2</v>
      </c>
      <c r="G221" s="3">
        <f>AVERAGE('individual data_DATA'!P1316:P1321)</f>
        <v>1.0666666666666666E-2</v>
      </c>
      <c r="H221" s="3">
        <f>SUM('individual data_DATA'!L1316:L1321)</f>
        <v>3</v>
      </c>
      <c r="I221" s="3">
        <f t="shared" si="7"/>
        <v>3</v>
      </c>
      <c r="J221" s="3">
        <v>391619.77899999998</v>
      </c>
      <c r="K221" s="3">
        <v>0</v>
      </c>
      <c r="L221" s="3">
        <v>0</v>
      </c>
      <c r="S221" s="3">
        <f>AVERAGE('individual data_DATA'!N1316:N1318)</f>
        <v>472.81466666666665</v>
      </c>
    </row>
    <row r="222" spans="1:19" s="3" customFormat="1" x14ac:dyDescent="0.35">
      <c r="A222" s="3">
        <v>2</v>
      </c>
      <c r="B222" s="3">
        <v>1</v>
      </c>
      <c r="C222" s="3">
        <v>23</v>
      </c>
      <c r="D222" s="3">
        <v>3</v>
      </c>
      <c r="E222" s="3">
        <f>AVERAGE('individual data_DATA'!N1322:N1327)</f>
        <v>139.16649999999998</v>
      </c>
      <c r="F222" s="3">
        <f>AVERAGE('individual data_DATA'!O1322:O1327)</f>
        <v>8.9499999999999982E-2</v>
      </c>
      <c r="G222" s="3">
        <f>AVERAGE('individual data_DATA'!P1322:P1327)</f>
        <v>3.0500000000000002E-3</v>
      </c>
      <c r="H222" s="3">
        <f>SUM('individual data_DATA'!L1322:L1327)</f>
        <v>4</v>
      </c>
      <c r="I222" s="3">
        <f t="shared" si="7"/>
        <v>2</v>
      </c>
      <c r="J222" s="3">
        <v>66890.104999999996</v>
      </c>
      <c r="K222" s="3">
        <v>1</v>
      </c>
      <c r="L222" s="3">
        <v>0</v>
      </c>
      <c r="M222" s="3">
        <v>4</v>
      </c>
      <c r="N222" s="3">
        <v>186.96700000000001</v>
      </c>
      <c r="O222" s="3">
        <f>AVERAGE('individual data_DATA'!N1324:N1327)</f>
        <v>13.215249999999999</v>
      </c>
      <c r="P222" s="3">
        <f>AVERAGE('individual data_DATA'!O1324:O1327)</f>
        <v>0.09</v>
      </c>
      <c r="Q222" s="3">
        <f>AVERAGE('individual data_DATA'!P1324:P1327)</f>
        <v>3.8E-3</v>
      </c>
      <c r="R222" s="3">
        <f t="shared" si="8"/>
        <v>46.741750000000003</v>
      </c>
      <c r="S222" s="3">
        <f>AVERAGE('individual data_DATA'!N1322:N1323)</f>
        <v>391.06900000000002</v>
      </c>
    </row>
    <row r="223" spans="1:19" s="3" customFormat="1" x14ac:dyDescent="0.35">
      <c r="A223" s="3">
        <v>2</v>
      </c>
      <c r="B223" s="3">
        <v>1</v>
      </c>
      <c r="C223" s="3">
        <v>23</v>
      </c>
      <c r="D223" s="3">
        <v>4</v>
      </c>
      <c r="E223" s="3">
        <f>AVERAGE('individual data_DATA'!N1328:N1333)</f>
        <v>133.684</v>
      </c>
      <c r="F223" s="3">
        <f>AVERAGE('individual data_DATA'!O1328:O1333)</f>
        <v>0.22983333333333333</v>
      </c>
      <c r="G223" s="3">
        <f>AVERAGE('individual data_DATA'!P1328:P1333)</f>
        <v>1.8566666666666664E-3</v>
      </c>
      <c r="H223" s="3">
        <f>SUM('individual data_DATA'!L1328:L1333)</f>
        <v>5</v>
      </c>
      <c r="I223" s="3">
        <f t="shared" si="7"/>
        <v>1</v>
      </c>
      <c r="J223" s="3">
        <v>19661.282999999999</v>
      </c>
      <c r="K223" s="3">
        <v>1</v>
      </c>
      <c r="L223" s="3">
        <v>0</v>
      </c>
      <c r="M223" s="3">
        <v>5</v>
      </c>
      <c r="N223" s="3">
        <v>9205.6059999999998</v>
      </c>
      <c r="O223" s="3">
        <f>AVERAGE('individual data_DATA'!N1329:N1333)</f>
        <v>30.238199999999999</v>
      </c>
      <c r="P223" s="3">
        <f>AVERAGE('individual data_DATA'!O1329:O1333)</f>
        <v>9.9199999999999997E-2</v>
      </c>
      <c r="Q223" s="3">
        <f>AVERAGE('individual data_DATA'!P1329:P1333)</f>
        <v>2.2200000000000002E-3</v>
      </c>
      <c r="R223" s="3">
        <f t="shared" si="8"/>
        <v>1841.1212</v>
      </c>
      <c r="S223" s="3">
        <f>AVERAGE('individual data_DATA'!N1328)</f>
        <v>650.91300000000001</v>
      </c>
    </row>
    <row r="224" spans="1:19" s="3" customFormat="1" x14ac:dyDescent="0.35">
      <c r="A224" s="3">
        <v>2</v>
      </c>
      <c r="B224" s="3">
        <v>1</v>
      </c>
      <c r="C224" s="3">
        <v>23</v>
      </c>
      <c r="D224" s="3">
        <v>5</v>
      </c>
      <c r="E224" s="3">
        <f>AVERAGE('individual data_DATA'!N1334:N1339)</f>
        <v>373.49033333333335</v>
      </c>
      <c r="F224" s="3">
        <f>AVERAGE('individual data_DATA'!O1334:O1339)</f>
        <v>6.9166666666666668E-2</v>
      </c>
      <c r="G224" s="3">
        <f>AVERAGE('individual data_DATA'!P1334:P1339)</f>
        <v>6.8166666666666662E-3</v>
      </c>
      <c r="H224" s="3">
        <f>SUM('individual data_DATA'!L1334:L1339)</f>
        <v>2</v>
      </c>
      <c r="I224" s="3">
        <f t="shared" si="7"/>
        <v>4</v>
      </c>
      <c r="J224" s="3">
        <v>582688.81400000001</v>
      </c>
      <c r="K224" s="3">
        <v>0</v>
      </c>
      <c r="L224" s="3">
        <v>0</v>
      </c>
      <c r="S224" s="3">
        <f>AVERAGE('individual data_DATA'!N1334:N1335,'individual data_DATA'!N1338:N1339)</f>
        <v>554.274</v>
      </c>
    </row>
    <row r="225" spans="1:19" s="3" customFormat="1" x14ac:dyDescent="0.35">
      <c r="A225" s="3">
        <v>2</v>
      </c>
      <c r="B225" s="3">
        <v>1</v>
      </c>
      <c r="C225" s="3">
        <v>23</v>
      </c>
      <c r="D225" s="3">
        <v>6</v>
      </c>
      <c r="E225" s="3">
        <f>AVERAGE('individual data_DATA'!N1340:N1345)</f>
        <v>36.244666666666667</v>
      </c>
      <c r="F225" s="3">
        <f>AVERAGE('individual data_DATA'!O1340:O1345)</f>
        <v>0.13</v>
      </c>
      <c r="G225" s="3">
        <f>AVERAGE('individual data_DATA'!P1340:P1345)</f>
        <v>2.6666666666666666E-3</v>
      </c>
      <c r="H225" s="3">
        <f>SUM('individual data_DATA'!L1340:L1345)</f>
        <v>6</v>
      </c>
      <c r="I225" s="3">
        <f t="shared" si="7"/>
        <v>0</v>
      </c>
      <c r="J225" s="3">
        <v>5340.1639999999998</v>
      </c>
      <c r="K225" s="3">
        <v>1</v>
      </c>
      <c r="L225" s="3">
        <v>1</v>
      </c>
      <c r="M225" s="3">
        <v>6</v>
      </c>
      <c r="N225" s="3">
        <v>5340.1639999999998</v>
      </c>
      <c r="O225" s="3">
        <f>AVERAGE('individual data_DATA'!N1340:N1345)</f>
        <v>36.244666666666667</v>
      </c>
      <c r="P225" s="3">
        <f>AVERAGE('individual data_DATA'!O1340:O1345)</f>
        <v>0.13</v>
      </c>
      <c r="Q225" s="3">
        <f>AVERAGE('individual data_DATA'!P1340:P1345)</f>
        <v>2.6666666666666666E-3</v>
      </c>
      <c r="R225" s="3">
        <f t="shared" si="8"/>
        <v>890.02733333333333</v>
      </c>
    </row>
    <row r="226" spans="1:19" s="3" customFormat="1" x14ac:dyDescent="0.35">
      <c r="A226" s="3">
        <v>2</v>
      </c>
      <c r="B226" s="3">
        <v>1</v>
      </c>
      <c r="C226" s="3">
        <v>23</v>
      </c>
      <c r="D226" s="3">
        <v>7</v>
      </c>
      <c r="E226" s="3">
        <f>AVERAGE('individual data_DATA'!N1346:N1351)</f>
        <v>239.5</v>
      </c>
      <c r="F226" s="3">
        <f>AVERAGE('individual data_DATA'!O1346:O1351)</f>
        <v>0.29750000000000004</v>
      </c>
      <c r="G226" s="3">
        <f>AVERAGE('individual data_DATA'!P1346:P1351)</f>
        <v>1.8916666666666665E-2</v>
      </c>
      <c r="H226" s="3">
        <f>SUM('individual data_DATA'!L1346:L1351)</f>
        <v>2</v>
      </c>
      <c r="I226" s="3">
        <f t="shared" si="7"/>
        <v>4</v>
      </c>
      <c r="J226" s="3">
        <v>388244.22100000002</v>
      </c>
      <c r="K226" s="3">
        <v>0</v>
      </c>
      <c r="L226" s="3">
        <v>0</v>
      </c>
      <c r="S226" s="3">
        <f>AVERAGE('individual data_DATA'!N1346:N1349)</f>
        <v>317.79150000000004</v>
      </c>
    </row>
    <row r="227" spans="1:19" s="3" customFormat="1" x14ac:dyDescent="0.35">
      <c r="A227" s="3">
        <v>2</v>
      </c>
      <c r="B227" s="3">
        <v>1</v>
      </c>
      <c r="C227" s="3">
        <v>23</v>
      </c>
      <c r="D227" s="3">
        <v>8</v>
      </c>
      <c r="E227" s="3">
        <f>AVERAGE('individual data_DATA'!N1352:N1357)</f>
        <v>148.57099999999994</v>
      </c>
      <c r="F227" s="3">
        <f>AVERAGE('individual data_DATA'!O1352:O1357)</f>
        <v>0.15566666666666668</v>
      </c>
      <c r="G227" s="3">
        <f>AVERAGE('individual data_DATA'!P1352:P1357)</f>
        <v>1.4416666666666666E-2</v>
      </c>
      <c r="H227" s="3">
        <f>SUM('individual data_DATA'!L1352:L1357)</f>
        <v>4</v>
      </c>
      <c r="I227" s="3">
        <f t="shared" si="7"/>
        <v>2</v>
      </c>
      <c r="J227" s="3">
        <v>75307.983999999997</v>
      </c>
      <c r="K227" s="3">
        <v>1</v>
      </c>
      <c r="L227" s="3">
        <v>0</v>
      </c>
      <c r="M227" s="3">
        <v>4</v>
      </c>
      <c r="N227" s="3">
        <v>392.77600000000001</v>
      </c>
      <c r="O227" s="3">
        <f>AVERAGE('individual data_DATA'!N1354:N1357)</f>
        <v>20.184749999999998</v>
      </c>
      <c r="P227" s="3">
        <f>AVERAGE('individual data_DATA'!O1354:O1357)</f>
        <v>0.16250000000000001</v>
      </c>
      <c r="Q227" s="3">
        <f>AVERAGE('individual data_DATA'!P1354:P1357)</f>
        <v>2.0125000000000001E-2</v>
      </c>
      <c r="R227" s="3">
        <f t="shared" si="8"/>
        <v>98.194000000000003</v>
      </c>
      <c r="S227" s="3">
        <f>AVERAGE('individual data_DATA'!N1352:N1353)</f>
        <v>405.34349999999995</v>
      </c>
    </row>
    <row r="228" spans="1:19" s="3" customFormat="1" x14ac:dyDescent="0.35">
      <c r="A228" s="3">
        <v>2</v>
      </c>
      <c r="B228" s="3">
        <v>1</v>
      </c>
      <c r="C228" s="3">
        <v>23</v>
      </c>
      <c r="D228" s="3">
        <v>9</v>
      </c>
      <c r="E228" s="3">
        <f>AVERAGE('individual data_DATA'!N1358:N1363)</f>
        <v>92.442333333333337</v>
      </c>
      <c r="F228" s="3">
        <f>AVERAGE('individual data_DATA'!O1358:O1363)</f>
        <v>0.19599999999999998</v>
      </c>
      <c r="G228" s="3">
        <f>AVERAGE('individual data_DATA'!P1358:P1363)</f>
        <v>2.5500000000000002E-3</v>
      </c>
      <c r="H228" s="3">
        <f>SUM('individual data_DATA'!L1358:L1363)</f>
        <v>5</v>
      </c>
      <c r="I228" s="3">
        <f t="shared" si="7"/>
        <v>1</v>
      </c>
      <c r="J228" s="3">
        <v>15897.297</v>
      </c>
      <c r="K228" s="3">
        <v>1</v>
      </c>
      <c r="L228" s="3">
        <v>0</v>
      </c>
      <c r="M228" s="3">
        <v>5</v>
      </c>
      <c r="N228" s="3">
        <v>3469.0410000000002</v>
      </c>
      <c r="O228" s="3">
        <f>AVERAGE('individual data_DATA'!N1359:N1363)</f>
        <v>44.346600000000002</v>
      </c>
      <c r="P228" s="3">
        <f>AVERAGE('individual data_DATA'!O1359:O1363)</f>
        <v>0.21280000000000002</v>
      </c>
      <c r="Q228" s="3">
        <f>AVERAGE('individual data_DATA'!P1359:P1363)</f>
        <v>2.66E-3</v>
      </c>
      <c r="R228" s="3">
        <f t="shared" si="8"/>
        <v>693.80820000000006</v>
      </c>
      <c r="S228" s="3">
        <f>AVERAGE('individual data_DATA'!N1358)</f>
        <v>332.92099999999999</v>
      </c>
    </row>
    <row r="229" spans="1:19" s="3" customFormat="1" x14ac:dyDescent="0.35">
      <c r="A229" s="3">
        <v>2</v>
      </c>
      <c r="B229" s="3">
        <v>1</v>
      </c>
      <c r="C229" s="3">
        <v>23</v>
      </c>
      <c r="D229" s="3">
        <v>10</v>
      </c>
      <c r="E229" s="3">
        <f>AVERAGE('individual data_DATA'!N1364:N1369)</f>
        <v>31.9815</v>
      </c>
      <c r="F229" s="3">
        <f>AVERAGE('individual data_DATA'!O1364:O1369)</f>
        <v>8.1666666666666665E-2</v>
      </c>
      <c r="G229" s="3">
        <f>AVERAGE('individual data_DATA'!P1364:P1369)</f>
        <v>6.3833333333333337E-3</v>
      </c>
      <c r="H229" s="3">
        <f>SUM('individual data_DATA'!L1364:L1369)</f>
        <v>6</v>
      </c>
      <c r="I229" s="3">
        <f t="shared" si="7"/>
        <v>0</v>
      </c>
      <c r="J229" s="3">
        <v>72567.245999999999</v>
      </c>
      <c r="K229" s="3">
        <v>1</v>
      </c>
      <c r="L229" s="3">
        <v>0</v>
      </c>
      <c r="M229" s="3">
        <v>4</v>
      </c>
      <c r="N229" s="3">
        <v>800.04600000000005</v>
      </c>
      <c r="O229" s="3">
        <f>AVERAGE('individual data_DATA'!N1364:N1367)</f>
        <v>29.738750000000003</v>
      </c>
      <c r="P229" s="3">
        <f>AVERAGE('individual data_DATA'!O1364:O1367)</f>
        <v>0.12</v>
      </c>
      <c r="Q229" s="3">
        <f>AVERAGE('individual data_DATA'!P1364:P1367)</f>
        <v>2.5749999999999996E-3</v>
      </c>
      <c r="R229" s="3">
        <f t="shared" si="8"/>
        <v>200.01150000000001</v>
      </c>
    </row>
    <row r="230" spans="1:19" x14ac:dyDescent="0.35">
      <c r="A230" s="2">
        <v>2</v>
      </c>
      <c r="B230" s="2">
        <v>1</v>
      </c>
      <c r="C230" s="2">
        <v>24</v>
      </c>
      <c r="D230" s="2">
        <v>1</v>
      </c>
      <c r="E230" s="2">
        <f>AVERAGE('individual data_DATA'!N1370:N1375)</f>
        <v>155.74216666666669</v>
      </c>
      <c r="F230" s="2">
        <f>AVERAGE('individual data_DATA'!O1370:O1375)</f>
        <v>7.85E-2</v>
      </c>
      <c r="G230" s="2">
        <f>AVERAGE('individual data_DATA'!P1370:P1375)</f>
        <v>7.3499999999999998E-3</v>
      </c>
      <c r="H230" s="2">
        <f>SUM('individual data_DATA'!L1370:L1375)</f>
        <v>5</v>
      </c>
      <c r="I230">
        <f t="shared" si="7"/>
        <v>1</v>
      </c>
      <c r="J230" s="2">
        <v>539974.02099999995</v>
      </c>
      <c r="K230" s="2">
        <v>0</v>
      </c>
      <c r="L230" s="3">
        <v>0</v>
      </c>
      <c r="M230" s="2"/>
      <c r="S230" s="2">
        <f>AVERAGE('individual data_DATA'!N1373)</f>
        <v>673.28300000000002</v>
      </c>
    </row>
    <row r="231" spans="1:19" x14ac:dyDescent="0.35">
      <c r="A231" s="2">
        <v>2</v>
      </c>
      <c r="B231" s="2">
        <v>1</v>
      </c>
      <c r="C231" s="2">
        <v>24</v>
      </c>
      <c r="D231" s="2">
        <v>2</v>
      </c>
      <c r="E231" s="2">
        <f>AVERAGE('individual data_DATA'!N1376:N1381)</f>
        <v>170.30416666666665</v>
      </c>
      <c r="F231" s="2">
        <f>AVERAGE('individual data_DATA'!O1376:O1381)</f>
        <v>0.18516666666666667</v>
      </c>
      <c r="G231" s="2">
        <f>AVERAGE('individual data_DATA'!P1376:P1381)</f>
        <v>6.6833333333333337E-3</v>
      </c>
      <c r="H231" s="2">
        <f>SUM('individual data_DATA'!L1376:L1381)</f>
        <v>3</v>
      </c>
      <c r="I231">
        <f t="shared" si="7"/>
        <v>3</v>
      </c>
      <c r="J231" s="2">
        <v>551347.14399999997</v>
      </c>
      <c r="K231" s="2">
        <v>0</v>
      </c>
      <c r="L231" s="3">
        <v>0</v>
      </c>
      <c r="M231" s="2"/>
      <c r="S231" s="2">
        <f>AVERAGE('individual data_DATA'!N1376:N1378)</f>
        <v>340.60833333333329</v>
      </c>
    </row>
    <row r="232" spans="1:19" x14ac:dyDescent="0.35">
      <c r="A232" s="2">
        <v>2</v>
      </c>
      <c r="B232" s="2">
        <v>1</v>
      </c>
      <c r="C232" s="2">
        <v>24</v>
      </c>
      <c r="D232" s="2">
        <v>3</v>
      </c>
      <c r="E232" s="2">
        <f>AVERAGE('individual data_DATA'!N1382:N1387)</f>
        <v>326.7046666666667</v>
      </c>
      <c r="F232" s="2">
        <f>AVERAGE('individual data_DATA'!O1382:O1387)</f>
        <v>9.1833333333333336E-2</v>
      </c>
      <c r="G232" s="2">
        <f>AVERAGE('individual data_DATA'!P1382:P1387)</f>
        <v>3.8166666666666666E-3</v>
      </c>
      <c r="H232" s="2">
        <f>SUM('individual data_DATA'!L1382:L1387)</f>
        <v>4</v>
      </c>
      <c r="I232">
        <f t="shared" si="7"/>
        <v>2</v>
      </c>
      <c r="J232" s="2">
        <v>389874.75</v>
      </c>
      <c r="K232" s="2">
        <v>1</v>
      </c>
      <c r="L232" s="3">
        <v>0</v>
      </c>
      <c r="M232" s="2">
        <v>4</v>
      </c>
      <c r="N232" s="2">
        <v>1916.778</v>
      </c>
      <c r="O232" s="2">
        <f>AVERAGE('individual data_DATA'!N1382:N1385)</f>
        <v>42.402999999999999</v>
      </c>
      <c r="P232" s="2">
        <f>AVERAGE('individual data_DATA'!O1382:O1385)</f>
        <v>0.112</v>
      </c>
      <c r="Q232" s="2">
        <f>AVERAGE('individual data_DATA'!P1382:P1385)</f>
        <v>2E-3</v>
      </c>
      <c r="R232" s="2">
        <f t="shared" si="8"/>
        <v>479.19450000000001</v>
      </c>
      <c r="S232" s="2">
        <f>AVERAGE('individual data_DATA'!N1386:N1387)</f>
        <v>895.30799999999999</v>
      </c>
    </row>
    <row r="233" spans="1:19" x14ac:dyDescent="0.35">
      <c r="A233" s="2">
        <v>2</v>
      </c>
      <c r="B233" s="2">
        <v>1</v>
      </c>
      <c r="C233" s="2">
        <v>24</v>
      </c>
      <c r="D233" s="2">
        <v>4</v>
      </c>
      <c r="E233" s="2">
        <f>AVERAGE('individual data_DATA'!N1388:N1393)</f>
        <v>135.49966666666666</v>
      </c>
      <c r="F233" s="2">
        <f>AVERAGE('individual data_DATA'!O1388:O1393)</f>
        <v>7.0166666666666669E-2</v>
      </c>
      <c r="G233" s="2">
        <f>AVERAGE('individual data_DATA'!P1388:P1393)</f>
        <v>5.5166666666666671E-3</v>
      </c>
      <c r="H233" s="2">
        <f>SUM('individual data_DATA'!L1388:L1393)</f>
        <v>5</v>
      </c>
      <c r="I233">
        <f t="shared" si="7"/>
        <v>1</v>
      </c>
      <c r="J233" s="2">
        <v>455580.72899999999</v>
      </c>
      <c r="K233" s="2">
        <v>0</v>
      </c>
      <c r="L233" s="3">
        <v>0</v>
      </c>
      <c r="M233" s="2"/>
      <c r="S233" s="2">
        <f>AVERAGE('individual data_DATA'!N1390)</f>
        <v>653.798</v>
      </c>
    </row>
    <row r="234" spans="1:19" x14ac:dyDescent="0.35">
      <c r="A234" s="2">
        <v>2</v>
      </c>
      <c r="B234" s="2">
        <v>1</v>
      </c>
      <c r="C234" s="2">
        <v>24</v>
      </c>
      <c r="D234" s="2">
        <v>5</v>
      </c>
      <c r="E234" s="2">
        <f>AVERAGE('individual data_DATA'!N1394:N1399)</f>
        <v>258.37850000000003</v>
      </c>
      <c r="F234" s="2">
        <f>AVERAGE('individual data_DATA'!O1394:O1399)</f>
        <v>0.113</v>
      </c>
      <c r="G234" s="2">
        <f>AVERAGE('individual data_DATA'!P1394:P1399)</f>
        <v>4.4999999999999997E-3</v>
      </c>
      <c r="H234" s="2">
        <f>SUM('individual data_DATA'!L1394:L1399)</f>
        <v>5</v>
      </c>
      <c r="I234">
        <f t="shared" si="7"/>
        <v>1</v>
      </c>
      <c r="J234" s="2">
        <v>80537.997000000003</v>
      </c>
      <c r="K234" s="2">
        <v>1</v>
      </c>
      <c r="L234" s="3">
        <v>0</v>
      </c>
      <c r="M234" s="13">
        <v>5</v>
      </c>
      <c r="N234" s="13">
        <v>7299.6980000000003</v>
      </c>
      <c r="O234" s="2">
        <f>AVERAGE('individual data_DATA'!N1394:N1398)</f>
        <v>54.187400000000004</v>
      </c>
      <c r="P234" s="2">
        <f>AVERAGE('individual data_DATA'!O1394:O1398)</f>
        <v>0.1336</v>
      </c>
      <c r="Q234" s="2">
        <f>AVERAGE('individual data_DATA'!P1394:P1398)</f>
        <v>2.8E-3</v>
      </c>
      <c r="R234" s="2">
        <f t="shared" si="8"/>
        <v>1459.9396000000002</v>
      </c>
      <c r="S234" s="2">
        <f>AVERAGE('individual data_DATA'!N1399)</f>
        <v>1279.3340000000001</v>
      </c>
    </row>
    <row r="235" spans="1:19" x14ac:dyDescent="0.35">
      <c r="A235" s="2">
        <v>2</v>
      </c>
      <c r="B235" s="2">
        <v>1</v>
      </c>
      <c r="C235" s="2">
        <v>24</v>
      </c>
      <c r="D235" s="2">
        <v>6</v>
      </c>
      <c r="E235" s="2">
        <f>AVERAGE('individual data_DATA'!N1400:N1405)</f>
        <v>98.364999999999995</v>
      </c>
      <c r="F235" s="2">
        <f>AVERAGE('individual data_DATA'!O1400:O1405)</f>
        <v>8.0833333333333326E-2</v>
      </c>
      <c r="G235" s="2">
        <f>AVERAGE('individual data_DATA'!P1400:P1405)</f>
        <v>6.2333333333333329E-3</v>
      </c>
      <c r="H235" s="2">
        <f>SUM('individual data_DATA'!L1400:L1405)</f>
        <v>6</v>
      </c>
      <c r="I235">
        <f t="shared" si="7"/>
        <v>0</v>
      </c>
      <c r="J235" s="2">
        <v>479258.18699999998</v>
      </c>
      <c r="K235" s="2">
        <v>0</v>
      </c>
      <c r="L235" s="3">
        <v>0</v>
      </c>
      <c r="M235" s="2"/>
    </row>
    <row r="236" spans="1:19" x14ac:dyDescent="0.35">
      <c r="A236" s="2">
        <v>2</v>
      </c>
      <c r="B236" s="2">
        <v>1</v>
      </c>
      <c r="C236" s="2">
        <v>24</v>
      </c>
      <c r="D236" s="2">
        <v>7</v>
      </c>
      <c r="E236" s="2">
        <f>AVERAGE('individual data_DATA'!N1406:N1411)</f>
        <v>128.38549999999998</v>
      </c>
      <c r="F236" s="2">
        <f>AVERAGE('individual data_DATA'!O1406:O1411)</f>
        <v>8.1000000000000003E-2</v>
      </c>
      <c r="G236" s="2">
        <f>AVERAGE('individual data_DATA'!P1406:P1411)</f>
        <v>5.6833333333333328E-3</v>
      </c>
      <c r="H236" s="2">
        <f>SUM('individual data_DATA'!L1406:L1411)</f>
        <v>5</v>
      </c>
      <c r="I236">
        <f t="shared" si="7"/>
        <v>1</v>
      </c>
      <c r="J236" s="2">
        <v>427545.772</v>
      </c>
      <c r="K236" s="2">
        <v>0</v>
      </c>
      <c r="L236" s="3">
        <v>0</v>
      </c>
      <c r="M236" s="2"/>
      <c r="S236" s="2">
        <f>AVERAGE('individual data_DATA'!N1409)</f>
        <v>587.69799999999998</v>
      </c>
    </row>
    <row r="237" spans="1:19" x14ac:dyDescent="0.35">
      <c r="A237" s="2">
        <v>2</v>
      </c>
      <c r="B237" s="2">
        <v>1</v>
      </c>
      <c r="C237" s="2">
        <v>24</v>
      </c>
      <c r="D237" s="2">
        <v>8</v>
      </c>
      <c r="E237" s="2">
        <f>AVERAGE('individual data_DATA'!N1412:N1417)</f>
        <v>125.66199999999999</v>
      </c>
      <c r="F237" s="2">
        <f>AVERAGE('individual data_DATA'!O1412:O1417)</f>
        <v>8.1000000000000003E-2</v>
      </c>
      <c r="G237" s="2">
        <f>AVERAGE('individual data_DATA'!P1412:P1417)</f>
        <v>5.6833333333333328E-3</v>
      </c>
      <c r="H237" s="2">
        <f>SUM('individual data_DATA'!L1412:L1417)</f>
        <v>5</v>
      </c>
      <c r="I237">
        <f t="shared" si="7"/>
        <v>1</v>
      </c>
      <c r="J237" s="2">
        <v>452807.38</v>
      </c>
      <c r="K237" s="2">
        <v>0</v>
      </c>
      <c r="L237" s="3">
        <v>0</v>
      </c>
      <c r="M237" s="2"/>
      <c r="S237" s="2">
        <f>AVERAGE('individual data_DATA'!N1415)</f>
        <v>619.39700000000005</v>
      </c>
    </row>
    <row r="238" spans="1:19" x14ac:dyDescent="0.35">
      <c r="A238" s="2">
        <v>2</v>
      </c>
      <c r="B238" s="2">
        <v>1</v>
      </c>
      <c r="C238" s="2">
        <v>24</v>
      </c>
      <c r="D238" s="2">
        <v>9</v>
      </c>
      <c r="E238" s="2">
        <f>AVERAGE('individual data_DATA'!N1418:N1423)</f>
        <v>118.35566666666665</v>
      </c>
      <c r="F238" s="2">
        <f>AVERAGE('individual data_DATA'!O1418:O1423)</f>
        <v>7.4333333333333348E-2</v>
      </c>
      <c r="G238" s="2">
        <f>AVERAGE('individual data_DATA'!P1418:P1423)</f>
        <v>5.9999999999999993E-3</v>
      </c>
      <c r="H238" s="2">
        <f>SUM('individual data_DATA'!L1418:L1423)</f>
        <v>5</v>
      </c>
      <c r="I238">
        <f t="shared" si="7"/>
        <v>1</v>
      </c>
      <c r="J238" s="2">
        <v>420050.41</v>
      </c>
      <c r="K238" s="2">
        <v>0</v>
      </c>
      <c r="L238" s="3">
        <v>0</v>
      </c>
      <c r="M238" s="2"/>
      <c r="S238" s="2">
        <f>AVERAGE('individual data_DATA'!N1421)</f>
        <v>580.97199999999998</v>
      </c>
    </row>
    <row r="239" spans="1:19" x14ac:dyDescent="0.35">
      <c r="A239" s="2">
        <v>2</v>
      </c>
      <c r="B239" s="2">
        <v>1</v>
      </c>
      <c r="C239" s="2">
        <v>24</v>
      </c>
      <c r="D239" s="2">
        <v>10</v>
      </c>
      <c r="E239" s="2">
        <f>AVERAGE('individual data_DATA'!N1424:N1429)</f>
        <v>11.709333333333333</v>
      </c>
      <c r="F239" s="2">
        <f>AVERAGE('individual data_DATA'!O1424:O1429)</f>
        <v>0.24566666666666667</v>
      </c>
      <c r="G239" s="2">
        <f>AVERAGE('individual data_DATA'!P1424:P1429)</f>
        <v>6.333333333333334E-3</v>
      </c>
      <c r="H239" s="2">
        <f>SUM('individual data_DATA'!L1424:L1429)</f>
        <v>6</v>
      </c>
      <c r="I239">
        <f t="shared" si="7"/>
        <v>0</v>
      </c>
      <c r="J239" s="2">
        <v>248317.27799999999</v>
      </c>
      <c r="K239" s="2">
        <v>0</v>
      </c>
      <c r="L239" s="3">
        <v>0</v>
      </c>
      <c r="M239" s="2"/>
    </row>
    <row r="240" spans="1:19" s="3" customFormat="1" x14ac:dyDescent="0.35">
      <c r="A240" s="3">
        <v>2</v>
      </c>
      <c r="B240" s="3">
        <v>1</v>
      </c>
      <c r="C240" s="3">
        <v>25</v>
      </c>
      <c r="D240" s="3">
        <v>1</v>
      </c>
      <c r="E240" s="3">
        <f>AVERAGE('individual data_DATA'!N1430:N1435)</f>
        <v>246.06066666666666</v>
      </c>
      <c r="F240" s="3">
        <f>AVERAGE('individual data_DATA'!O1430:O1435)</f>
        <v>0.22700000000000001</v>
      </c>
      <c r="G240" s="3">
        <f>AVERAGE('individual data_DATA'!P1430:P1435)</f>
        <v>7.3333333333333341E-3</v>
      </c>
      <c r="H240" s="3">
        <f>SUM('individual data_DATA'!L1430:L1435)</f>
        <v>2</v>
      </c>
      <c r="I240" s="3">
        <f t="shared" si="7"/>
        <v>4</v>
      </c>
      <c r="J240" s="3">
        <v>723994.15399999998</v>
      </c>
      <c r="K240" s="3">
        <v>0</v>
      </c>
      <c r="L240" s="3">
        <v>0</v>
      </c>
      <c r="S240" s="3">
        <f>AVERAGE('individual data_DATA'!N1432:N1435)</f>
        <v>351.1105</v>
      </c>
    </row>
    <row r="241" spans="1:19" s="3" customFormat="1" x14ac:dyDescent="0.35">
      <c r="A241" s="3">
        <v>2</v>
      </c>
      <c r="B241" s="3">
        <v>1</v>
      </c>
      <c r="C241" s="3">
        <v>25</v>
      </c>
      <c r="D241" s="3">
        <v>2</v>
      </c>
      <c r="E241" s="3">
        <f>AVERAGE('individual data_DATA'!N1436:N1441)</f>
        <v>270.17166666666668</v>
      </c>
      <c r="F241" s="3">
        <f>AVERAGE('individual data_DATA'!O1436:O1441)</f>
        <v>0.36316666666666664</v>
      </c>
      <c r="G241" s="3">
        <f>AVERAGE('individual data_DATA'!P1436:P1441)</f>
        <v>5.2400000000000007E-3</v>
      </c>
      <c r="H241" s="3">
        <f>SUM('individual data_DATA'!L1436:L1441)</f>
        <v>5</v>
      </c>
      <c r="I241" s="3">
        <f t="shared" si="7"/>
        <v>1</v>
      </c>
      <c r="J241" s="3">
        <v>252956.962</v>
      </c>
      <c r="K241" s="3">
        <v>1</v>
      </c>
      <c r="L241" s="3">
        <v>0</v>
      </c>
      <c r="M241" s="3">
        <v>5</v>
      </c>
      <c r="N241" s="3">
        <v>8672.6329999999998</v>
      </c>
      <c r="O241" s="3">
        <f>AVERAGE('individual data_DATA'!N1437:N1441)</f>
        <v>96.644999999999996</v>
      </c>
      <c r="P241" s="3">
        <f>AVERAGE('individual data_DATA'!O1437:O1441)</f>
        <v>0.43380000000000002</v>
      </c>
      <c r="Q241" s="3">
        <f>AVERAGE('individual data_DATA'!P1437:P1441)</f>
        <v>3.6879999999999994E-3</v>
      </c>
      <c r="R241" s="3">
        <f t="shared" si="8"/>
        <v>1734.5265999999999</v>
      </c>
      <c r="S241" s="3">
        <f>AVERAGE('individual data_DATA'!N1436)</f>
        <v>1137.8050000000001</v>
      </c>
    </row>
    <row r="242" spans="1:19" s="3" customFormat="1" x14ac:dyDescent="0.35">
      <c r="A242" s="3">
        <v>2</v>
      </c>
      <c r="B242" s="3">
        <v>1</v>
      </c>
      <c r="C242" s="3">
        <v>25</v>
      </c>
      <c r="D242" s="3">
        <v>3</v>
      </c>
      <c r="E242" s="3">
        <f>AVERAGE('individual data_DATA'!N1442:N1447)</f>
        <v>240.08833333333334</v>
      </c>
      <c r="F242" s="3">
        <f>AVERAGE('individual data_DATA'!O1442:O1447)</f>
        <v>5.5833333333333339E-2</v>
      </c>
      <c r="G242" s="3">
        <f>AVERAGE('individual data_DATA'!P1442:P1447)</f>
        <v>3.0833333333333333E-3</v>
      </c>
      <c r="H242" s="3">
        <f>SUM('individual data_DATA'!L1442:L1447)</f>
        <v>5</v>
      </c>
      <c r="I242" s="3">
        <f t="shared" si="7"/>
        <v>1</v>
      </c>
      <c r="J242" s="3">
        <v>26021.933000000001</v>
      </c>
      <c r="K242" s="3">
        <v>1</v>
      </c>
      <c r="L242" s="3">
        <v>0</v>
      </c>
      <c r="M242" s="3">
        <v>5</v>
      </c>
      <c r="N242" s="3">
        <v>471.87900000000002</v>
      </c>
      <c r="O242" s="3">
        <f>AVERAGE('individual data_DATA'!N1443:N1447)</f>
        <v>16.797599999999999</v>
      </c>
      <c r="P242" s="3">
        <f>AVERAGE('individual data_DATA'!O1443:O1447)</f>
        <v>6.5000000000000002E-2</v>
      </c>
      <c r="Q242" s="3">
        <f>AVERAGE('individual data_DATA'!P1443:P1447)</f>
        <v>1.1000000000000001E-3</v>
      </c>
      <c r="R242" s="3">
        <f t="shared" si="8"/>
        <v>94.375799999999998</v>
      </c>
      <c r="S242" s="3">
        <f>AVERAGE('individual data_DATA'!N1442)</f>
        <v>1356.5419999999999</v>
      </c>
    </row>
    <row r="243" spans="1:19" s="3" customFormat="1" x14ac:dyDescent="0.35">
      <c r="A243" s="3">
        <v>2</v>
      </c>
      <c r="B243" s="3">
        <v>1</v>
      </c>
      <c r="C243" s="3">
        <v>25</v>
      </c>
      <c r="D243" s="3">
        <v>4</v>
      </c>
      <c r="E243" s="3">
        <f>AVERAGE('individual data_DATA'!N1448:N1453)</f>
        <v>270.78983333333332</v>
      </c>
      <c r="F243" s="3">
        <f>AVERAGE('individual data_DATA'!O1448:O1453)</f>
        <v>9.1833333333333322E-2</v>
      </c>
      <c r="G243" s="3">
        <f>AVERAGE('individual data_DATA'!P1448:P1453)</f>
        <v>4.6166666666666674E-3</v>
      </c>
      <c r="H243" s="3">
        <f>SUM('individual data_DATA'!L1448:L1453)</f>
        <v>5</v>
      </c>
      <c r="I243" s="3">
        <f t="shared" si="7"/>
        <v>1</v>
      </c>
      <c r="J243" s="3">
        <v>120454.96</v>
      </c>
      <c r="K243" s="3">
        <v>1</v>
      </c>
      <c r="L243" s="3">
        <v>0</v>
      </c>
      <c r="M243" s="3">
        <v>5</v>
      </c>
      <c r="N243" s="3">
        <v>10642.831</v>
      </c>
      <c r="O243" s="3">
        <f>AVERAGE('individual data_DATA'!N1449:N1453)</f>
        <v>65.844999999999999</v>
      </c>
      <c r="P243" s="3">
        <f>AVERAGE('individual data_DATA'!O1449:O1453)</f>
        <v>0.10819999999999999</v>
      </c>
      <c r="Q243" s="3">
        <f>AVERAGE('individual data_DATA'!P1449:P1453)</f>
        <v>2.9400000000000003E-3</v>
      </c>
      <c r="R243" s="3">
        <f t="shared" si="8"/>
        <v>2128.5662000000002</v>
      </c>
      <c r="S243" s="3">
        <f>AVERAGE('individual data_DATA'!N1448)</f>
        <v>1295.5139999999999</v>
      </c>
    </row>
    <row r="244" spans="1:19" s="3" customFormat="1" x14ac:dyDescent="0.35">
      <c r="A244" s="3">
        <v>2</v>
      </c>
      <c r="B244" s="3">
        <v>1</v>
      </c>
      <c r="C244" s="3">
        <v>25</v>
      </c>
      <c r="D244" s="3">
        <v>5</v>
      </c>
      <c r="E244" s="3">
        <f>AVERAGE('individual data_DATA'!N1454:N1459)</f>
        <v>248.39633333333333</v>
      </c>
      <c r="F244" s="3">
        <f>AVERAGE('individual data_DATA'!O1454:O1459)</f>
        <v>8.950000000000001E-2</v>
      </c>
      <c r="G244" s="3">
        <f>AVERAGE('individual data_DATA'!P1454:P1459)</f>
        <v>3.7999999999999996E-3</v>
      </c>
      <c r="H244" s="3">
        <f>SUM('individual data_DATA'!L1454:L1459)</f>
        <v>5</v>
      </c>
      <c r="I244" s="3">
        <f t="shared" si="7"/>
        <v>1</v>
      </c>
      <c r="J244" s="3">
        <v>82629.317999999999</v>
      </c>
      <c r="K244" s="3">
        <v>1</v>
      </c>
      <c r="L244" s="3">
        <v>0</v>
      </c>
      <c r="M244" s="3">
        <v>5</v>
      </c>
      <c r="N244" s="3">
        <v>5181.2629999999999</v>
      </c>
      <c r="O244" s="3">
        <f>AVERAGE('individual data_DATA'!N1455:N1459)</f>
        <v>44.410200000000003</v>
      </c>
      <c r="P244" s="3">
        <f>AVERAGE('individual data_DATA'!O1455:O1459)</f>
        <v>0.10540000000000001</v>
      </c>
      <c r="Q244" s="3">
        <f>AVERAGE('individual data_DATA'!P1455:P1459)</f>
        <v>1.9599999999999999E-3</v>
      </c>
      <c r="R244" s="3">
        <f t="shared" si="8"/>
        <v>1036.2526</v>
      </c>
      <c r="S244" s="3">
        <f>AVERAGE('individual data_DATA'!N1454)</f>
        <v>1268.327</v>
      </c>
    </row>
    <row r="245" spans="1:19" s="3" customFormat="1" x14ac:dyDescent="0.35">
      <c r="A245" s="3">
        <v>2</v>
      </c>
      <c r="B245" s="3">
        <v>1</v>
      </c>
      <c r="C245" s="3">
        <v>25</v>
      </c>
      <c r="D245" s="3">
        <v>6</v>
      </c>
      <c r="E245" s="3">
        <f>AVERAGE('individual data_DATA'!N1460:N1465)</f>
        <v>239.83466666666672</v>
      </c>
      <c r="F245" s="3">
        <f>AVERAGE('individual data_DATA'!O1460:O1465)</f>
        <v>8.7833333333333319E-2</v>
      </c>
      <c r="G245" s="3">
        <f>AVERAGE('individual data_DATA'!P1460:P1465)</f>
        <v>4.0166666666666658E-3</v>
      </c>
      <c r="H245" s="3">
        <f>SUM('individual data_DATA'!L1460:L1465)</f>
        <v>5</v>
      </c>
      <c r="I245" s="3">
        <f t="shared" si="7"/>
        <v>1</v>
      </c>
      <c r="J245" s="3">
        <v>57342.091999999997</v>
      </c>
      <c r="K245" s="3">
        <v>1</v>
      </c>
      <c r="L245" s="3">
        <v>0</v>
      </c>
      <c r="M245" s="3">
        <v>5</v>
      </c>
      <c r="N245" s="3">
        <v>3386.5079999999998</v>
      </c>
      <c r="O245" s="3">
        <f>AVERAGE('individual data_DATA'!N1461:N1465)</f>
        <v>37.507999999999996</v>
      </c>
      <c r="P245" s="3">
        <f>AVERAGE('individual data_DATA'!O1461:O1465)</f>
        <v>0.10339999999999998</v>
      </c>
      <c r="Q245" s="3">
        <f>AVERAGE('individual data_DATA'!P1461:P1465)</f>
        <v>2.2200000000000002E-3</v>
      </c>
      <c r="R245" s="3">
        <f t="shared" si="8"/>
        <v>677.30160000000001</v>
      </c>
      <c r="S245" s="3">
        <f>AVERAGE('individual data_DATA'!N1460)</f>
        <v>1251.4680000000001</v>
      </c>
    </row>
    <row r="246" spans="1:19" s="3" customFormat="1" x14ac:dyDescent="0.35">
      <c r="A246" s="3">
        <v>2</v>
      </c>
      <c r="B246" s="3">
        <v>1</v>
      </c>
      <c r="C246" s="3">
        <v>25</v>
      </c>
      <c r="D246" s="3">
        <v>7</v>
      </c>
      <c r="E246" s="3">
        <f>AVERAGE('individual data_DATA'!N1466:N1471)</f>
        <v>248.61433333333335</v>
      </c>
      <c r="F246" s="3">
        <f>AVERAGE('individual data_DATA'!O1466:O1471)</f>
        <v>8.7499999999999981E-2</v>
      </c>
      <c r="G246" s="3">
        <f>AVERAGE('individual data_DATA'!P1466:P1471)</f>
        <v>3.783333333333333E-3</v>
      </c>
      <c r="H246" s="3">
        <f>SUM('individual data_DATA'!L1466:L1471)</f>
        <v>5</v>
      </c>
      <c r="I246" s="3">
        <f t="shared" si="7"/>
        <v>1</v>
      </c>
      <c r="J246" s="3">
        <v>33248.68</v>
      </c>
      <c r="K246" s="3">
        <v>1</v>
      </c>
      <c r="L246" s="3">
        <v>0</v>
      </c>
      <c r="M246" s="3">
        <v>5</v>
      </c>
      <c r="N246" s="3">
        <v>1487.5630000000001</v>
      </c>
      <c r="O246" s="3">
        <f>AVERAGE('individual data_DATA'!N1467:N1471)</f>
        <v>25.5154</v>
      </c>
      <c r="P246" s="3">
        <f>AVERAGE('individual data_DATA'!O1467:O1471)</f>
        <v>0.10299999999999998</v>
      </c>
      <c r="Q246" s="3">
        <f>AVERAGE('individual data_DATA'!P1467:P1471)</f>
        <v>1.9400000000000001E-3</v>
      </c>
      <c r="R246" s="3">
        <f t="shared" si="8"/>
        <v>297.51260000000002</v>
      </c>
      <c r="S246" s="3">
        <f>AVERAGE('individual data_DATA'!N1466)</f>
        <v>1364.1089999999999</v>
      </c>
    </row>
    <row r="247" spans="1:19" s="3" customFormat="1" x14ac:dyDescent="0.35">
      <c r="A247" s="3">
        <v>2</v>
      </c>
      <c r="B247" s="3">
        <v>1</v>
      </c>
      <c r="C247" s="3">
        <v>25</v>
      </c>
      <c r="D247" s="3">
        <v>8</v>
      </c>
      <c r="E247" s="3">
        <f>AVERAGE('individual data_DATA'!N1472:N1477)</f>
        <v>255.1971666666667</v>
      </c>
      <c r="F247" s="3">
        <f>AVERAGE('individual data_DATA'!O1472:O1477)</f>
        <v>0.22766666666666668</v>
      </c>
      <c r="G247" s="3">
        <f>AVERAGE('individual data_DATA'!P1472:P1477)</f>
        <v>4.8566666666666663E-3</v>
      </c>
      <c r="H247" s="3">
        <f>SUM('individual data_DATA'!L1472:L1477)</f>
        <v>5</v>
      </c>
      <c r="I247" s="3">
        <f t="shared" si="7"/>
        <v>1</v>
      </c>
      <c r="J247" s="3">
        <v>344834.31</v>
      </c>
      <c r="K247" s="3">
        <v>0</v>
      </c>
      <c r="L247" s="3">
        <v>0</v>
      </c>
      <c r="S247" s="3">
        <f>AVERAGE('individual data_DATA'!N1472)</f>
        <v>1134.425</v>
      </c>
    </row>
    <row r="248" spans="1:19" s="3" customFormat="1" x14ac:dyDescent="0.35">
      <c r="A248" s="3">
        <v>2</v>
      </c>
      <c r="B248" s="3">
        <v>1</v>
      </c>
      <c r="C248" s="3">
        <v>25</v>
      </c>
      <c r="D248" s="3">
        <v>9</v>
      </c>
      <c r="E248" s="3">
        <f>AVERAGE('individual data_DATA'!N1478:N1483)</f>
        <v>318.55916666666667</v>
      </c>
      <c r="F248" s="3">
        <f>AVERAGE('individual data_DATA'!O1478:O1483)</f>
        <v>0.21799999999999997</v>
      </c>
      <c r="G248" s="3">
        <f>AVERAGE('individual data_DATA'!P1478:P1483)</f>
        <v>4.966666666666667E-3</v>
      </c>
      <c r="H248" s="3">
        <f>SUM('individual data_DATA'!L1478:L1483)</f>
        <v>3</v>
      </c>
      <c r="I248" s="3">
        <f t="shared" si="7"/>
        <v>3</v>
      </c>
      <c r="J248" s="3">
        <v>434186.23</v>
      </c>
      <c r="K248" s="3">
        <v>0</v>
      </c>
      <c r="L248" s="3">
        <v>0</v>
      </c>
      <c r="S248" s="3">
        <f>AVERAGE('individual data_DATA'!N1478:N1480)</f>
        <v>587.2646666666667</v>
      </c>
    </row>
    <row r="249" spans="1:19" s="3" customFormat="1" x14ac:dyDescent="0.35">
      <c r="A249" s="3">
        <v>2</v>
      </c>
      <c r="B249" s="3">
        <v>1</v>
      </c>
      <c r="C249" s="3">
        <v>25</v>
      </c>
      <c r="D249" s="3">
        <v>10</v>
      </c>
      <c r="E249" s="3">
        <f>AVERAGE('individual data_DATA'!N1484:N1489)</f>
        <v>257.30800000000005</v>
      </c>
      <c r="F249" s="3">
        <f>AVERAGE('individual data_DATA'!O1484:O1489)</f>
        <v>0.17666666666666667</v>
      </c>
      <c r="G249" s="3">
        <f>AVERAGE('individual data_DATA'!P1484:P1489)</f>
        <v>4.15E-3</v>
      </c>
      <c r="H249" s="3">
        <f>SUM('individual data_DATA'!L1484:L1489)</f>
        <v>5</v>
      </c>
      <c r="I249" s="3">
        <f t="shared" si="7"/>
        <v>1</v>
      </c>
      <c r="J249" s="3">
        <v>339675.902</v>
      </c>
      <c r="K249" s="3">
        <v>0</v>
      </c>
      <c r="L249" s="3">
        <v>0</v>
      </c>
      <c r="S249" s="3">
        <f>AVERAGE('individual data_DATA'!N1484)</f>
        <v>1176.6510000000001</v>
      </c>
    </row>
    <row r="250" spans="1:19" x14ac:dyDescent="0.35">
      <c r="A250" s="2">
        <v>2</v>
      </c>
      <c r="B250" s="2">
        <v>1</v>
      </c>
      <c r="C250" s="2">
        <v>26</v>
      </c>
      <c r="D250" s="2">
        <v>1</v>
      </c>
      <c r="E250" s="2">
        <f>AVERAGE('individual data_DATA'!N1490:N1495)</f>
        <v>95.930166666666665</v>
      </c>
      <c r="F250" s="2">
        <f>AVERAGE('individual data_DATA'!O1490:O1495)</f>
        <v>0.34133333333333332</v>
      </c>
      <c r="G250" s="2">
        <f>AVERAGE('individual data_DATA'!P1490:P1495)</f>
        <v>1.2999999999999999E-2</v>
      </c>
      <c r="H250" s="2">
        <f>SUM('individual data_DATA'!L1490:L1495)</f>
        <v>6</v>
      </c>
      <c r="I250">
        <f t="shared" si="7"/>
        <v>0</v>
      </c>
      <c r="J250" s="2">
        <v>260652.899</v>
      </c>
      <c r="K250" s="2">
        <v>1</v>
      </c>
      <c r="L250" s="3">
        <v>0</v>
      </c>
      <c r="M250" s="13">
        <v>4</v>
      </c>
      <c r="N250" s="13">
        <v>3712.5219999999999</v>
      </c>
      <c r="O250" s="2">
        <f>AVERAGE('individual data_DATA'!N1492:N1495)</f>
        <v>68.748750000000001</v>
      </c>
      <c r="P250" s="2">
        <f>AVERAGE('individual data_DATA'!O1492:O1495)</f>
        <v>0.31950000000000001</v>
      </c>
      <c r="Q250" s="2">
        <f>AVERAGE('individual data_DATA'!P1492:P1495)</f>
        <v>6.0000000000000001E-3</v>
      </c>
      <c r="R250" s="2">
        <f t="shared" si="8"/>
        <v>928.13049999999998</v>
      </c>
    </row>
    <row r="251" spans="1:19" x14ac:dyDescent="0.35">
      <c r="A251" s="2">
        <v>2</v>
      </c>
      <c r="B251" s="2">
        <v>1</v>
      </c>
      <c r="C251" s="2">
        <v>26</v>
      </c>
      <c r="D251" s="2">
        <v>2</v>
      </c>
      <c r="E251" s="2">
        <f>AVERAGE('individual data_DATA'!N1496:N1501)</f>
        <v>307.0001666666667</v>
      </c>
      <c r="F251" s="2">
        <f>AVERAGE('individual data_DATA'!O1496:O1501)</f>
        <v>0.30383333333333334</v>
      </c>
      <c r="G251" s="2">
        <f>AVERAGE('individual data_DATA'!P1496:P1501)</f>
        <v>1.0833333333333334E-2</v>
      </c>
      <c r="H251" s="2">
        <f>SUM('individual data_DATA'!L1496:L1501)</f>
        <v>4</v>
      </c>
      <c r="I251">
        <f t="shared" si="7"/>
        <v>2</v>
      </c>
      <c r="J251" s="2">
        <v>363370.03100000002</v>
      </c>
      <c r="K251" s="2">
        <v>1</v>
      </c>
      <c r="L251" s="3">
        <v>0</v>
      </c>
      <c r="M251" s="13">
        <v>4</v>
      </c>
      <c r="N251" s="13">
        <v>6590.18</v>
      </c>
      <c r="O251" s="2">
        <f>AVERAGE('individual data_DATA'!N1497:N1500)</f>
        <v>79.945249999999987</v>
      </c>
      <c r="P251" s="2">
        <f>AVERAGE('individual data_DATA'!O1497:O1500)</f>
        <v>0.43324999999999997</v>
      </c>
      <c r="Q251" s="2">
        <f>AVERAGE('individual data_DATA'!P1497:P1500)</f>
        <v>7.7499999999999991E-3</v>
      </c>
      <c r="R251" s="2">
        <f t="shared" si="8"/>
        <v>1647.5450000000001</v>
      </c>
      <c r="S251" s="2">
        <f>AVERAGE('individual data_DATA'!N1496,'individual data_DATA'!N1501)</f>
        <v>761.11</v>
      </c>
    </row>
    <row r="252" spans="1:19" x14ac:dyDescent="0.35">
      <c r="A252" s="2">
        <v>2</v>
      </c>
      <c r="B252" s="2">
        <v>1</v>
      </c>
      <c r="C252" s="2">
        <v>26</v>
      </c>
      <c r="D252" s="2">
        <v>3</v>
      </c>
      <c r="E252" s="2">
        <f>AVERAGE('individual data_DATA'!N1502:N1507)</f>
        <v>16.222999999999999</v>
      </c>
      <c r="F252" s="2">
        <f>AVERAGE('individual data_DATA'!O1502:O1507)</f>
        <v>0.12066666666666666</v>
      </c>
      <c r="G252" s="2">
        <f>AVERAGE('individual data_DATA'!P1502:P1507)</f>
        <v>8.666666666666668E-3</v>
      </c>
      <c r="H252" s="2">
        <f>SUM('individual data_DATA'!L1502:L1507)</f>
        <v>6</v>
      </c>
      <c r="I252">
        <f t="shared" si="7"/>
        <v>0</v>
      </c>
      <c r="J252" s="2">
        <v>3898.047</v>
      </c>
      <c r="K252" s="2">
        <v>1</v>
      </c>
      <c r="L252" s="3">
        <v>0</v>
      </c>
      <c r="M252" s="13">
        <v>4</v>
      </c>
      <c r="N252" s="13">
        <v>316.60300000000001</v>
      </c>
      <c r="O252" s="2">
        <f>AVERAGE('individual data_DATA'!N1502:N1505)</f>
        <v>17.655000000000001</v>
      </c>
      <c r="P252" s="2">
        <f>AVERAGE('individual data_DATA'!O1502:O1505)</f>
        <v>0.125</v>
      </c>
      <c r="Q252" s="2">
        <f>AVERAGE('individual data_DATA'!P1502:P1505)</f>
        <v>1.2E-2</v>
      </c>
      <c r="R252" s="2">
        <f t="shared" si="8"/>
        <v>79.150750000000002</v>
      </c>
    </row>
    <row r="253" spans="1:19" x14ac:dyDescent="0.35">
      <c r="A253" s="2">
        <v>2</v>
      </c>
      <c r="B253" s="2">
        <v>1</v>
      </c>
      <c r="C253" s="2">
        <v>26</v>
      </c>
      <c r="D253" s="2">
        <v>4</v>
      </c>
      <c r="E253" s="2">
        <f>AVERAGE('individual data_DATA'!N1508:N1513)</f>
        <v>136.19550000000001</v>
      </c>
      <c r="F253" s="2">
        <f>AVERAGE('individual data_DATA'!O1508:O1513)</f>
        <v>0.31950000000000006</v>
      </c>
      <c r="G253" s="2">
        <f>AVERAGE('individual data_DATA'!P1508:P1513)</f>
        <v>1.1833333333333333E-2</v>
      </c>
      <c r="H253" s="2">
        <f>SUM('individual data_DATA'!L1508:L1513)</f>
        <v>5</v>
      </c>
      <c r="I253">
        <f t="shared" si="7"/>
        <v>1</v>
      </c>
      <c r="J253" s="2">
        <v>332595.69300000003</v>
      </c>
      <c r="K253" s="2">
        <v>0</v>
      </c>
      <c r="L253" s="3">
        <v>0</v>
      </c>
      <c r="S253" s="2">
        <f>AVERAGE('individual data_DATA'!N1513)</f>
        <v>257.49200000000002</v>
      </c>
    </row>
    <row r="254" spans="1:19" x14ac:dyDescent="0.35">
      <c r="A254" s="2">
        <v>2</v>
      </c>
      <c r="B254" s="2">
        <v>1</v>
      </c>
      <c r="C254" s="2">
        <v>26</v>
      </c>
      <c r="D254" s="2">
        <v>5</v>
      </c>
      <c r="E254" s="2">
        <f>AVERAGE('individual data_DATA'!N1514:N1519)</f>
        <v>124.74483333333335</v>
      </c>
      <c r="F254" s="2">
        <f>AVERAGE('individual data_DATA'!O1514:O1519)</f>
        <v>0.32366666666666671</v>
      </c>
      <c r="G254" s="2">
        <f>AVERAGE('individual data_DATA'!P1514:P1519)</f>
        <v>1.5566666666666666E-2</v>
      </c>
      <c r="H254" s="2">
        <f>SUM('individual data_DATA'!L1514:L1519)</f>
        <v>4</v>
      </c>
      <c r="I254">
        <f t="shared" si="7"/>
        <v>2</v>
      </c>
      <c r="J254" s="2">
        <v>96728.565000000002</v>
      </c>
      <c r="K254" s="2">
        <v>0</v>
      </c>
      <c r="L254" s="3">
        <v>0</v>
      </c>
      <c r="S254" s="2">
        <f>AVERAGE('individual data_DATA'!N1516:N1517)</f>
        <v>216.31049999999999</v>
      </c>
    </row>
    <row r="255" spans="1:19" x14ac:dyDescent="0.35">
      <c r="A255" s="2">
        <v>2</v>
      </c>
      <c r="B255" s="2">
        <v>1</v>
      </c>
      <c r="C255" s="2">
        <v>26</v>
      </c>
      <c r="D255" s="2">
        <v>6</v>
      </c>
      <c r="E255" s="2">
        <f>AVERAGE('individual data_DATA'!N1520:N1525)</f>
        <v>65.069999999999993</v>
      </c>
      <c r="F255" s="2">
        <f>AVERAGE('individual data_DATA'!O1520:O1525)</f>
        <v>0.51333333333333331</v>
      </c>
      <c r="G255" s="2">
        <f>AVERAGE('individual data_DATA'!P1520:P1525)</f>
        <v>1.9333333333333331E-2</v>
      </c>
      <c r="H255" s="2">
        <f>SUM('individual data_DATA'!L1520:L1525)</f>
        <v>6</v>
      </c>
      <c r="I255">
        <f t="shared" si="7"/>
        <v>0</v>
      </c>
      <c r="J255" s="2">
        <v>90221.065000000002</v>
      </c>
      <c r="K255" s="2">
        <v>1</v>
      </c>
      <c r="L255" s="3">
        <v>0</v>
      </c>
      <c r="M255" s="13">
        <v>4</v>
      </c>
      <c r="N255" s="13">
        <v>5913.2809999999999</v>
      </c>
      <c r="O255" s="2">
        <f>AVERAGE('individual data_DATA'!N1528:N1531)</f>
        <v>46.401499999999999</v>
      </c>
      <c r="P255" s="2">
        <f>AVERAGE('individual data_DATA'!O1528:O1531)</f>
        <v>0.49300000000000005</v>
      </c>
      <c r="Q255" s="2">
        <f>AVERAGE('individual data_DATA'!P1528:P1531)</f>
        <v>8.1749999999999982E-3</v>
      </c>
      <c r="R255" s="2">
        <f t="shared" si="8"/>
        <v>1478.32025</v>
      </c>
    </row>
    <row r="256" spans="1:19" x14ac:dyDescent="0.35">
      <c r="A256" s="2">
        <v>2</v>
      </c>
      <c r="B256" s="2">
        <v>1</v>
      </c>
      <c r="C256" s="2">
        <v>26</v>
      </c>
      <c r="D256" s="2">
        <v>7</v>
      </c>
      <c r="E256" s="2">
        <f>AVERAGE('individual data_DATA'!N1526:N1531)</f>
        <v>251.25050000000002</v>
      </c>
      <c r="F256" s="2">
        <f>AVERAGE('individual data_DATA'!O1526:O1531)</f>
        <v>0.35283333333333333</v>
      </c>
      <c r="G256" s="2">
        <f>AVERAGE('individual data_DATA'!P1526:P1531)</f>
        <v>1.1466666666666667E-2</v>
      </c>
      <c r="H256" s="2">
        <f>SUM('individual data_DATA'!L1526:L1531)</f>
        <v>4</v>
      </c>
      <c r="I256">
        <f t="shared" si="7"/>
        <v>2</v>
      </c>
      <c r="J256" s="2">
        <v>224794.09400000001</v>
      </c>
      <c r="K256" s="2">
        <v>1</v>
      </c>
      <c r="L256" s="3">
        <v>0</v>
      </c>
      <c r="M256" s="13">
        <v>4</v>
      </c>
      <c r="N256" s="13">
        <v>1861.3019999999999</v>
      </c>
      <c r="O256" s="2">
        <f>AVERAGE('individual data_DATA'!N1528:N1531)</f>
        <v>46.401499999999999</v>
      </c>
      <c r="P256" s="2">
        <f>AVERAGE('individual data_DATA'!O1528:O1531)</f>
        <v>0.49300000000000005</v>
      </c>
      <c r="Q256" s="2">
        <f>AVERAGE('individual data_DATA'!P1528:P1531)</f>
        <v>8.1749999999999982E-3</v>
      </c>
      <c r="R256" s="2">
        <f t="shared" si="8"/>
        <v>465.32549999999998</v>
      </c>
      <c r="S256" s="2">
        <f>AVERAGE('individual data_DATA'!N1526:N1527)</f>
        <v>660.94849999999997</v>
      </c>
    </row>
    <row r="257" spans="1:19" x14ac:dyDescent="0.35">
      <c r="A257" s="2">
        <v>2</v>
      </c>
      <c r="B257" s="2">
        <v>1</v>
      </c>
      <c r="C257" s="2">
        <v>26</v>
      </c>
      <c r="D257" s="2">
        <v>8</v>
      </c>
      <c r="E257" s="2">
        <f>AVERAGE('individual data_DATA'!N1532:N1537)</f>
        <v>129.47233333333335</v>
      </c>
      <c r="F257" s="2">
        <f>AVERAGE('individual data_DATA'!O1532:O1537)</f>
        <v>0.25966666666666666</v>
      </c>
      <c r="G257" s="2">
        <f>AVERAGE('individual data_DATA'!P1532:P1537)</f>
        <v>1.2866666666666667E-2</v>
      </c>
      <c r="H257" s="2">
        <f>SUM('individual data_DATA'!L1532:L1537)</f>
        <v>4</v>
      </c>
      <c r="I257">
        <f t="shared" si="7"/>
        <v>2</v>
      </c>
      <c r="J257" s="2">
        <v>188928.56700000001</v>
      </c>
      <c r="K257" s="2">
        <v>1</v>
      </c>
      <c r="L257" s="3">
        <v>0</v>
      </c>
      <c r="M257" s="13">
        <v>4</v>
      </c>
      <c r="N257" s="13">
        <v>3325.3389999999999</v>
      </c>
      <c r="O257" s="2">
        <f>AVERAGE('individual data_DATA'!N1534:N1537)</f>
        <v>69.299000000000007</v>
      </c>
      <c r="P257" s="2">
        <f>AVERAGE('individual data_DATA'!O1534:O1537)</f>
        <v>0.127</v>
      </c>
      <c r="Q257" s="2">
        <f>AVERAGE('individual data_DATA'!P1534:P1537)</f>
        <v>6.3E-3</v>
      </c>
      <c r="R257" s="2">
        <f t="shared" si="8"/>
        <v>831.33474999999999</v>
      </c>
      <c r="S257" s="2">
        <f>AVERAGE('individual data_DATA'!N1532:N1533)</f>
        <v>249.81899999999999</v>
      </c>
    </row>
    <row r="258" spans="1:19" x14ac:dyDescent="0.35">
      <c r="A258" s="2">
        <v>2</v>
      </c>
      <c r="B258" s="2">
        <v>1</v>
      </c>
      <c r="C258" s="2">
        <v>26</v>
      </c>
      <c r="D258" s="2">
        <v>9</v>
      </c>
      <c r="E258" s="2">
        <f>AVERAGE('individual data_DATA'!N1538:N1543)</f>
        <v>112.62166666666667</v>
      </c>
      <c r="F258" s="2">
        <f>AVERAGE('individual data_DATA'!O1538:O1543)</f>
        <v>0.53833333333333333</v>
      </c>
      <c r="G258" s="2">
        <f>AVERAGE('individual data_DATA'!P1538:P1543)</f>
        <v>9.9166666666666674E-3</v>
      </c>
      <c r="H258" s="2">
        <f>SUM('individual data_DATA'!L1538:L1543)</f>
        <v>4</v>
      </c>
      <c r="I258">
        <f t="shared" si="7"/>
        <v>2</v>
      </c>
      <c r="J258" s="2">
        <v>113909.817</v>
      </c>
      <c r="K258" s="2">
        <v>1</v>
      </c>
      <c r="L258" s="3">
        <v>0</v>
      </c>
      <c r="M258" s="13">
        <v>4</v>
      </c>
      <c r="N258" s="13">
        <v>3182.1610000000001</v>
      </c>
      <c r="O258" s="2">
        <f>AVERAGE('individual data_DATA'!N1538:N1541)</f>
        <v>66.215000000000003</v>
      </c>
      <c r="P258" s="2">
        <f>AVERAGE('individual data_DATA'!O1538:O1541)</f>
        <v>0.75</v>
      </c>
      <c r="Q258" s="2">
        <f>AVERAGE('individual data_DATA'!P1538:P1541)</f>
        <v>1.2125E-2</v>
      </c>
      <c r="R258" s="2">
        <f t="shared" si="8"/>
        <v>795.54025000000001</v>
      </c>
      <c r="S258" s="2">
        <f>AVERAGE('individual data_DATA'!N1542:N1543)</f>
        <v>205.435</v>
      </c>
    </row>
    <row r="259" spans="1:19" x14ac:dyDescent="0.35">
      <c r="A259" s="2">
        <v>2</v>
      </c>
      <c r="B259" s="2">
        <v>1</v>
      </c>
      <c r="C259" s="2">
        <v>26</v>
      </c>
      <c r="D259" s="2">
        <v>10</v>
      </c>
      <c r="E259" s="2">
        <f>AVERAGE('individual data_DATA'!N1544:N1549)</f>
        <v>79.232166666666672</v>
      </c>
      <c r="F259" s="2">
        <f>AVERAGE('individual data_DATA'!O1544:O1549)</f>
        <v>0.1565</v>
      </c>
      <c r="G259" s="2">
        <f>AVERAGE('individual data_DATA'!P1544:P1549)</f>
        <v>1.1000000000000001E-2</v>
      </c>
      <c r="H259" s="2">
        <f>SUM('individual data_DATA'!L1544:L1549)</f>
        <v>5</v>
      </c>
      <c r="I259">
        <f t="shared" si="7"/>
        <v>1</v>
      </c>
      <c r="J259" s="2">
        <v>146017.11300000001</v>
      </c>
      <c r="K259" s="2">
        <v>0</v>
      </c>
      <c r="L259" s="3">
        <v>0</v>
      </c>
      <c r="S259" s="2">
        <f>AVERAGE('individual data_DATA'!N1544)</f>
        <v>309.97899999999998</v>
      </c>
    </row>
    <row r="260" spans="1:19" s="3" customFormat="1" x14ac:dyDescent="0.35">
      <c r="A260" s="3">
        <v>2</v>
      </c>
      <c r="B260" s="3">
        <v>0</v>
      </c>
      <c r="C260" s="3">
        <v>27</v>
      </c>
      <c r="D260" s="3">
        <v>1</v>
      </c>
      <c r="E260" s="3">
        <f>AVERAGE('individual data_DATA'!N1550:N1555)</f>
        <v>180.98600000000002</v>
      </c>
      <c r="F260" s="3">
        <f>AVERAGE('individual data_DATA'!O1550:O1555)</f>
        <v>0.33083333333333337</v>
      </c>
      <c r="G260" s="3">
        <f>AVERAGE('individual data_DATA'!P1550:P1555)</f>
        <v>9.0666666666666673E-3</v>
      </c>
      <c r="H260" s="3">
        <f>SUM('individual data_DATA'!L1550:L1555)</f>
        <v>5</v>
      </c>
      <c r="I260" s="3">
        <f t="shared" ref="I260:I319" si="9">6-H260</f>
        <v>1</v>
      </c>
      <c r="J260" s="3">
        <v>171400.46299999999</v>
      </c>
      <c r="K260" s="3">
        <v>0</v>
      </c>
      <c r="L260" s="3">
        <v>0</v>
      </c>
      <c r="S260" s="3">
        <f>AVERAGE('individual data_DATA'!N1550)</f>
        <v>911.34199999999998</v>
      </c>
    </row>
    <row r="261" spans="1:19" s="3" customFormat="1" x14ac:dyDescent="0.35">
      <c r="A261" s="3">
        <v>2</v>
      </c>
      <c r="B261" s="3">
        <v>0</v>
      </c>
      <c r="C261" s="3">
        <v>27</v>
      </c>
      <c r="D261" s="3">
        <v>2</v>
      </c>
      <c r="E261" s="3">
        <f>AVERAGE('individual data_DATA'!N1556:N1561)</f>
        <v>30.008833333333332</v>
      </c>
      <c r="F261" s="3">
        <f>AVERAGE('individual data_DATA'!O1556:O1561)</f>
        <v>0.11666666666666665</v>
      </c>
      <c r="G261" s="3">
        <f>AVERAGE('individual data_DATA'!P1556:P1561)</f>
        <v>2.6999999999999997E-3</v>
      </c>
      <c r="H261" s="3">
        <f>SUM('individual data_DATA'!L1556:L1561)</f>
        <v>6</v>
      </c>
      <c r="I261" s="3">
        <f t="shared" si="9"/>
        <v>0</v>
      </c>
      <c r="J261" s="3">
        <v>1806.855</v>
      </c>
      <c r="K261" s="3">
        <v>1</v>
      </c>
      <c r="L261" s="3">
        <v>1</v>
      </c>
      <c r="M261" s="3">
        <v>6</v>
      </c>
      <c r="N261" s="3">
        <v>1806.855</v>
      </c>
      <c r="O261" s="3">
        <f>AVERAGE('individual data_DATA'!N1556:N1561)</f>
        <v>30.008833333333332</v>
      </c>
      <c r="P261" s="3">
        <f>AVERAGE('individual data_DATA'!O1556:O1561)</f>
        <v>0.11666666666666665</v>
      </c>
      <c r="Q261" s="3">
        <f>AVERAGE('individual data_DATA'!P1556:P1561)</f>
        <v>2.6999999999999997E-3</v>
      </c>
      <c r="R261" s="3">
        <f t="shared" ref="R261:R319" si="10">N261/M261</f>
        <v>301.14249999999998</v>
      </c>
    </row>
    <row r="262" spans="1:19" s="3" customFormat="1" x14ac:dyDescent="0.35">
      <c r="A262" s="3">
        <v>2</v>
      </c>
      <c r="B262" s="3">
        <v>0</v>
      </c>
      <c r="C262" s="3">
        <v>27</v>
      </c>
      <c r="D262" s="3">
        <v>3</v>
      </c>
      <c r="E262" s="3">
        <f>AVERAGE('individual data_DATA'!N1562:N1567)</f>
        <v>54.359000000000002</v>
      </c>
      <c r="F262" s="3">
        <f>AVERAGE('individual data_DATA'!O1562:O1567)</f>
        <v>0.10666666666666667</v>
      </c>
      <c r="G262" s="3">
        <f>AVERAGE('individual data_DATA'!P1562:P1567)</f>
        <v>2.3833333333333335E-2</v>
      </c>
      <c r="H262" s="3">
        <f>SUM('individual data_DATA'!L1562:L1567)</f>
        <v>6</v>
      </c>
      <c r="I262" s="3">
        <f t="shared" si="9"/>
        <v>0</v>
      </c>
      <c r="J262" s="3">
        <v>7753.0730000000003</v>
      </c>
      <c r="K262" s="3">
        <v>1</v>
      </c>
      <c r="L262" s="3">
        <v>1</v>
      </c>
      <c r="M262" s="3">
        <v>6</v>
      </c>
      <c r="N262" s="3">
        <v>7753.0730000000003</v>
      </c>
      <c r="O262" s="3">
        <f>AVERAGE('individual data_DATA'!N1562:N1567)</f>
        <v>54.359000000000002</v>
      </c>
      <c r="P262" s="3">
        <f>AVERAGE('individual data_DATA'!O1562:O1567)</f>
        <v>0.10666666666666667</v>
      </c>
      <c r="Q262" s="3">
        <f>AVERAGE('individual data_DATA'!P1562:P1567)</f>
        <v>2.3833333333333335E-2</v>
      </c>
      <c r="R262" s="3">
        <f t="shared" si="10"/>
        <v>1292.1788333333334</v>
      </c>
    </row>
    <row r="263" spans="1:19" s="3" customFormat="1" x14ac:dyDescent="0.35">
      <c r="A263" s="3">
        <v>2</v>
      </c>
      <c r="B263" s="3">
        <v>0</v>
      </c>
      <c r="C263" s="3">
        <v>27</v>
      </c>
      <c r="D263" s="3">
        <v>4</v>
      </c>
      <c r="E263" s="3">
        <f>AVERAGE('individual data_DATA'!N1568:N1573)</f>
        <v>110.00999999999999</v>
      </c>
      <c r="F263" s="3">
        <f>AVERAGE('individual data_DATA'!O1568:O1573)</f>
        <v>0.73</v>
      </c>
      <c r="G263" s="3">
        <f>AVERAGE('individual data_DATA'!P1568:P1573)</f>
        <v>9.8466666666666668E-3</v>
      </c>
      <c r="H263" s="3">
        <f>SUM('individual data_DATA'!L1568:L1573)</f>
        <v>4</v>
      </c>
      <c r="I263" s="3">
        <f t="shared" si="9"/>
        <v>2</v>
      </c>
      <c r="J263" s="3">
        <v>251216.65400000001</v>
      </c>
      <c r="K263" s="3">
        <v>1</v>
      </c>
      <c r="L263" s="3">
        <v>0</v>
      </c>
      <c r="M263" s="3">
        <v>4</v>
      </c>
      <c r="N263" s="3">
        <v>1080.2139999999999</v>
      </c>
      <c r="O263" s="3">
        <f>AVERAGE('individual data_DATA'!N1570:N1573)</f>
        <v>27.975999999999999</v>
      </c>
      <c r="P263" s="3">
        <f>AVERAGE('individual data_DATA'!O1570:O1573)</f>
        <v>0.88250000000000006</v>
      </c>
      <c r="Q263" s="3">
        <f>AVERAGE('individual data_DATA'!P1570:P1573)</f>
        <v>4.5199999999999988E-3</v>
      </c>
      <c r="R263" s="3">
        <f t="shared" si="10"/>
        <v>270.05349999999999</v>
      </c>
      <c r="S263" s="3">
        <f>AVERAGE('individual data_DATA'!N1568:N1569)</f>
        <v>274.07799999999997</v>
      </c>
    </row>
    <row r="264" spans="1:19" s="3" customFormat="1" x14ac:dyDescent="0.35">
      <c r="A264" s="3">
        <v>2</v>
      </c>
      <c r="B264" s="3">
        <v>0</v>
      </c>
      <c r="C264" s="3">
        <v>27</v>
      </c>
      <c r="D264" s="3">
        <v>5</v>
      </c>
      <c r="E264" s="3">
        <f>AVERAGE('individual data_DATA'!N1574:N1579)</f>
        <v>34.051500000000004</v>
      </c>
      <c r="F264" s="3">
        <f>AVERAGE('individual data_DATA'!O1574:O1579)</f>
        <v>0.10999999999999999</v>
      </c>
      <c r="G264" s="3">
        <f>AVERAGE('individual data_DATA'!P1574:P1579)</f>
        <v>2.2000000000000001E-3</v>
      </c>
      <c r="H264" s="3">
        <f>SUM('individual data_DATA'!L1574:L1579)</f>
        <v>6</v>
      </c>
      <c r="I264" s="3">
        <f t="shared" si="9"/>
        <v>0</v>
      </c>
      <c r="J264" s="3">
        <v>3621.7759999999998</v>
      </c>
      <c r="K264" s="3">
        <v>1</v>
      </c>
      <c r="L264" s="3">
        <v>1</v>
      </c>
      <c r="M264" s="3">
        <v>6</v>
      </c>
      <c r="N264" s="3">
        <v>3621.7759999999998</v>
      </c>
      <c r="O264" s="3">
        <f>AVERAGE('individual data_DATA'!N1574:N1579)</f>
        <v>34.051500000000004</v>
      </c>
      <c r="P264" s="3">
        <f>AVERAGE('individual data_DATA'!O1574:O1579)</f>
        <v>0.10999999999999999</v>
      </c>
      <c r="Q264" s="3">
        <f>AVERAGE('individual data_DATA'!P1574:P1579)</f>
        <v>2.2000000000000001E-3</v>
      </c>
      <c r="R264" s="3">
        <f t="shared" si="10"/>
        <v>603.62933333333331</v>
      </c>
    </row>
    <row r="265" spans="1:19" s="3" customFormat="1" x14ac:dyDescent="0.35">
      <c r="A265" s="3">
        <v>2</v>
      </c>
      <c r="B265" s="3">
        <v>0</v>
      </c>
      <c r="C265" s="3">
        <v>27</v>
      </c>
      <c r="D265" s="3">
        <v>6</v>
      </c>
      <c r="E265" s="3">
        <f>AVERAGE('individual data_DATA'!N1580:N1585)</f>
        <v>232.51166666666666</v>
      </c>
      <c r="F265" s="3">
        <f>AVERAGE('individual data_DATA'!O1580:O1585)</f>
        <v>9.9666666666666681E-2</v>
      </c>
      <c r="G265" s="3">
        <f>AVERAGE('individual data_DATA'!P1580:P1585)</f>
        <v>1.2999999999999999E-2</v>
      </c>
      <c r="H265" s="3">
        <f>SUM('individual data_DATA'!L1580:L1585)</f>
        <v>5</v>
      </c>
      <c r="I265" s="3">
        <f t="shared" si="9"/>
        <v>1</v>
      </c>
      <c r="J265" s="3">
        <v>55448.523999999998</v>
      </c>
      <c r="K265" s="3">
        <v>1</v>
      </c>
      <c r="L265" s="3">
        <v>0</v>
      </c>
      <c r="M265" s="3">
        <v>5</v>
      </c>
      <c r="N265" s="3">
        <v>2074.3870000000002</v>
      </c>
      <c r="O265" s="3">
        <f>AVERAGE('individual data_DATA'!N1581:N1585)</f>
        <v>28.188599999999997</v>
      </c>
      <c r="P265" s="3">
        <f>AVERAGE('individual data_DATA'!O1581:O1585)</f>
        <v>9.5999999999999988E-2</v>
      </c>
      <c r="Q265" s="3">
        <f>AVERAGE('individual data_DATA'!P1581:P1585)</f>
        <v>1.3800000000000002E-2</v>
      </c>
      <c r="R265" s="3">
        <f t="shared" si="10"/>
        <v>414.87740000000002</v>
      </c>
      <c r="S265" s="3">
        <f>AVERAGE('individual data_DATA'!N1580)</f>
        <v>1254.127</v>
      </c>
    </row>
    <row r="266" spans="1:19" s="3" customFormat="1" x14ac:dyDescent="0.35">
      <c r="A266" s="3">
        <v>2</v>
      </c>
      <c r="B266" s="3">
        <v>0</v>
      </c>
      <c r="C266" s="3">
        <v>27</v>
      </c>
      <c r="D266" s="3">
        <v>7</v>
      </c>
      <c r="E266" s="3">
        <f>AVERAGE('individual data_DATA'!N1586:N1591)</f>
        <v>17.995833333333334</v>
      </c>
      <c r="F266" s="3">
        <f>AVERAGE('individual data_DATA'!O1586:O1591)</f>
        <v>0.83816666666666662</v>
      </c>
      <c r="G266" s="3">
        <f>AVERAGE('individual data_DATA'!P1586:P1591)</f>
        <v>2.1933333333333332E-3</v>
      </c>
      <c r="H266" s="3">
        <f>SUM('individual data_DATA'!L1586:L1591)</f>
        <v>6</v>
      </c>
      <c r="I266" s="3">
        <f t="shared" si="9"/>
        <v>0</v>
      </c>
      <c r="J266" s="3">
        <v>1336.992</v>
      </c>
      <c r="K266" s="3">
        <v>1</v>
      </c>
      <c r="L266" s="3">
        <v>1</v>
      </c>
      <c r="M266" s="3">
        <v>6</v>
      </c>
      <c r="N266" s="3">
        <v>1336.992</v>
      </c>
      <c r="O266" s="3">
        <f>AVERAGE('individual data_DATA'!N1586:N1591)</f>
        <v>17.995833333333334</v>
      </c>
      <c r="P266" s="3">
        <f>AVERAGE('individual data_DATA'!O1586:O1591)</f>
        <v>0.83816666666666662</v>
      </c>
      <c r="Q266" s="3">
        <f>AVERAGE('individual data_DATA'!P1586:P1591)</f>
        <v>2.1933333333333332E-3</v>
      </c>
      <c r="R266" s="3">
        <f t="shared" si="10"/>
        <v>222.83199999999999</v>
      </c>
    </row>
    <row r="267" spans="1:19" s="3" customFormat="1" x14ac:dyDescent="0.35">
      <c r="A267" s="3">
        <v>2</v>
      </c>
      <c r="B267" s="3">
        <v>0</v>
      </c>
      <c r="C267" s="3">
        <v>27</v>
      </c>
      <c r="D267" s="3">
        <v>8</v>
      </c>
      <c r="E267" s="3">
        <f>AVERAGE('individual data_DATA'!N1592:N1597)</f>
        <v>37.823333333333331</v>
      </c>
      <c r="F267" s="3">
        <f>AVERAGE('individual data_DATA'!O1592:O1597)</f>
        <v>0.125</v>
      </c>
      <c r="G267" s="3">
        <f>AVERAGE('individual data_DATA'!P1592:P1597)</f>
        <v>7.0000000000000001E-3</v>
      </c>
      <c r="H267" s="3">
        <f>SUM('individual data_DATA'!L1592:L1597)</f>
        <v>6</v>
      </c>
      <c r="I267" s="3">
        <f t="shared" si="9"/>
        <v>0</v>
      </c>
      <c r="J267" s="3">
        <v>3621.7759999999998</v>
      </c>
      <c r="K267" s="3">
        <v>1</v>
      </c>
      <c r="L267" s="3">
        <v>1</v>
      </c>
      <c r="M267" s="3">
        <v>6</v>
      </c>
      <c r="N267" s="3">
        <v>3621.7759999999998</v>
      </c>
      <c r="O267" s="3">
        <f>AVERAGE('individual data_DATA'!N1592:N1597)</f>
        <v>37.823333333333331</v>
      </c>
      <c r="P267" s="3">
        <f>AVERAGE('individual data_DATA'!O1592:O1597)</f>
        <v>0.125</v>
      </c>
      <c r="Q267" s="3">
        <f>AVERAGE('individual data_DATA'!P1592:P1597)</f>
        <v>7.0000000000000001E-3</v>
      </c>
      <c r="R267" s="3">
        <f t="shared" si="10"/>
        <v>603.62933333333331</v>
      </c>
    </row>
    <row r="268" spans="1:19" s="3" customFormat="1" x14ac:dyDescent="0.35">
      <c r="A268" s="3">
        <v>2</v>
      </c>
      <c r="B268" s="3">
        <v>0</v>
      </c>
      <c r="C268" s="3">
        <v>27</v>
      </c>
      <c r="D268" s="3">
        <v>9</v>
      </c>
      <c r="E268" s="3">
        <f>AVERAGE('individual data_DATA'!N1598:N1603)</f>
        <v>53.653333333333343</v>
      </c>
      <c r="F268" s="3">
        <f>AVERAGE('individual data_DATA'!O1598:O1603)</f>
        <v>0.11133333333333334</v>
      </c>
      <c r="G268" s="3">
        <f>AVERAGE('individual data_DATA'!P1598:P1603)</f>
        <v>2.3500000000000001E-3</v>
      </c>
      <c r="H268" s="3">
        <f>SUM('individual data_DATA'!L1598:L1603)</f>
        <v>6</v>
      </c>
      <c r="I268" s="3">
        <f t="shared" si="9"/>
        <v>0</v>
      </c>
      <c r="J268" s="3">
        <v>40181.006000000001</v>
      </c>
      <c r="K268" s="3">
        <v>1</v>
      </c>
      <c r="L268" s="3">
        <v>0</v>
      </c>
      <c r="M268" s="3">
        <v>4</v>
      </c>
      <c r="N268" s="3">
        <v>1806.182</v>
      </c>
      <c r="O268" s="3">
        <f>AVERAGE('individual data_DATA'!N1600:N1603)</f>
        <v>31.446000000000002</v>
      </c>
      <c r="P268" s="3">
        <f>AVERAGE('individual data_DATA'!O1600:O1603)</f>
        <v>0.112</v>
      </c>
      <c r="Q268" s="3">
        <f>AVERAGE('individual data_DATA'!P1600:P1603)</f>
        <v>2E-3</v>
      </c>
      <c r="R268" s="3">
        <f t="shared" si="10"/>
        <v>451.5455</v>
      </c>
    </row>
    <row r="269" spans="1:19" s="3" customFormat="1" x14ac:dyDescent="0.35">
      <c r="A269" s="3">
        <v>2</v>
      </c>
      <c r="B269" s="3">
        <v>0</v>
      </c>
      <c r="C269" s="3">
        <v>27</v>
      </c>
      <c r="D269" s="3">
        <v>10</v>
      </c>
      <c r="E269" s="3">
        <f>AVERAGE('individual data_DATA'!N1604:N1609)</f>
        <v>17.679166666666671</v>
      </c>
      <c r="F269" s="3">
        <f>AVERAGE('individual data_DATA'!O1604:O1609)</f>
        <v>0.112</v>
      </c>
      <c r="G269" s="3">
        <f>AVERAGE('individual data_DATA'!P1604:P1609)</f>
        <v>2E-3</v>
      </c>
      <c r="H269" s="3">
        <f>SUM('individual data_DATA'!L1604:L1609)</f>
        <v>6</v>
      </c>
      <c r="I269" s="3">
        <f t="shared" si="9"/>
        <v>0</v>
      </c>
      <c r="J269" s="3">
        <v>1144.0719999999999</v>
      </c>
      <c r="K269" s="3">
        <v>1</v>
      </c>
      <c r="L269" s="3">
        <v>1</v>
      </c>
      <c r="M269" s="3">
        <v>6</v>
      </c>
      <c r="N269" s="3">
        <v>1144.0719999999999</v>
      </c>
      <c r="O269" s="3">
        <f>AVERAGE('individual data_DATA'!N1604:N1609)</f>
        <v>17.679166666666671</v>
      </c>
      <c r="P269" s="3">
        <f>AVERAGE('individual data_DATA'!O1604:O1609)</f>
        <v>0.112</v>
      </c>
      <c r="Q269" s="3">
        <f>AVERAGE('individual data_DATA'!P1604:P1609)</f>
        <v>2E-3</v>
      </c>
      <c r="R269" s="3">
        <f t="shared" si="10"/>
        <v>190.67866666666666</v>
      </c>
    </row>
    <row r="270" spans="1:19" x14ac:dyDescent="0.35">
      <c r="A270" s="2">
        <v>2</v>
      </c>
      <c r="B270" s="2">
        <v>0</v>
      </c>
      <c r="C270" s="2">
        <v>28</v>
      </c>
      <c r="D270" s="2">
        <v>1</v>
      </c>
      <c r="E270" s="2">
        <f>AVERAGE('individual data_DATA'!N1610:N1615)</f>
        <v>142.23650000000001</v>
      </c>
      <c r="F270" s="2">
        <f>AVERAGE('individual data_DATA'!O1610:O1615)</f>
        <v>0.20866666666666669</v>
      </c>
      <c r="G270" s="2">
        <f>AVERAGE('individual data_DATA'!P1610:P1615)</f>
        <v>1.2799999999999999E-2</v>
      </c>
      <c r="H270" s="2">
        <f>SUM('individual data_DATA'!L1610:L1615)</f>
        <v>3</v>
      </c>
      <c r="I270">
        <f t="shared" si="9"/>
        <v>3</v>
      </c>
      <c r="J270" s="2">
        <v>193662.149</v>
      </c>
      <c r="K270" s="2">
        <v>0</v>
      </c>
      <c r="L270" s="3">
        <v>0</v>
      </c>
      <c r="M270" s="2"/>
      <c r="S270" s="2">
        <f>AVERAGE('individual data_DATA'!N1613:N1615)</f>
        <v>229.16633333333334</v>
      </c>
    </row>
    <row r="271" spans="1:19" x14ac:dyDescent="0.35">
      <c r="A271" s="2">
        <v>2</v>
      </c>
      <c r="B271" s="2">
        <v>0</v>
      </c>
      <c r="C271" s="2">
        <v>28</v>
      </c>
      <c r="D271" s="2">
        <v>2</v>
      </c>
      <c r="E271" s="2">
        <f>AVERAGE('individual data_DATA'!N1616:N1621)</f>
        <v>230.61500000000001</v>
      </c>
      <c r="F271" s="2">
        <f>AVERAGE('individual data_DATA'!O1616:O1621)</f>
        <v>2.1666666666666667E-2</v>
      </c>
      <c r="G271" s="2">
        <f>AVERAGE('individual data_DATA'!P1616:P1621)</f>
        <v>1.3183333333333333E-2</v>
      </c>
      <c r="H271" s="2">
        <f>SUM('individual data_DATA'!L1616:L1621)</f>
        <v>5</v>
      </c>
      <c r="I271">
        <f t="shared" si="9"/>
        <v>1</v>
      </c>
      <c r="J271" s="2">
        <v>92909.164999999994</v>
      </c>
      <c r="K271" s="2">
        <v>1</v>
      </c>
      <c r="L271" s="3">
        <v>0</v>
      </c>
      <c r="M271" s="2">
        <v>5</v>
      </c>
      <c r="N271" s="2">
        <v>6045.7030000000004</v>
      </c>
      <c r="O271" s="2">
        <f>AVERAGE('individual data_DATA'!N1617:N1621)</f>
        <v>49.055799999999998</v>
      </c>
      <c r="P271" s="2">
        <f>AVERAGE('individual data_DATA'!O1617:O1621)</f>
        <v>1.3000000000000001E-2</v>
      </c>
      <c r="Q271" s="2">
        <f>AVERAGE('individual data_DATA'!P1617:P1621)</f>
        <v>1.5599999999999999E-2</v>
      </c>
      <c r="R271" s="2">
        <f t="shared" si="10"/>
        <v>1209.1406000000002</v>
      </c>
      <c r="S271" s="2">
        <f>AVERAGE('individual data_DATA'!N1616)</f>
        <v>1138.4110000000001</v>
      </c>
    </row>
    <row r="272" spans="1:19" x14ac:dyDescent="0.35">
      <c r="A272" s="2">
        <v>2</v>
      </c>
      <c r="B272" s="2">
        <v>0</v>
      </c>
      <c r="C272" s="2">
        <v>28</v>
      </c>
      <c r="D272" s="2">
        <v>3</v>
      </c>
      <c r="E272" s="2">
        <f>AVERAGE('individual data_DATA'!N1622:N1627)</f>
        <v>84.715666666666664</v>
      </c>
      <c r="F272" s="2">
        <f>AVERAGE('individual data_DATA'!O1622:O1627)</f>
        <v>0.22516666666666665</v>
      </c>
      <c r="G272" s="2">
        <f>AVERAGE('individual data_DATA'!P1622:P1627)</f>
        <v>1.0683333333333335E-2</v>
      </c>
      <c r="H272" s="2">
        <f>SUM('individual data_DATA'!L1622:L1627)</f>
        <v>6</v>
      </c>
      <c r="I272">
        <f t="shared" si="9"/>
        <v>0</v>
      </c>
      <c r="J272" s="2">
        <v>325945.016</v>
      </c>
      <c r="K272" s="2">
        <v>0</v>
      </c>
      <c r="L272" s="3">
        <v>0</v>
      </c>
      <c r="M272" s="2"/>
    </row>
    <row r="273" spans="1:19" x14ac:dyDescent="0.35">
      <c r="A273" s="2">
        <v>2</v>
      </c>
      <c r="B273" s="2">
        <v>0</v>
      </c>
      <c r="C273" s="2">
        <v>28</v>
      </c>
      <c r="D273" s="2">
        <v>4</v>
      </c>
      <c r="E273" s="2">
        <f>AVERAGE('individual data_DATA'!N1628:N1633)</f>
        <v>110.44683333333332</v>
      </c>
      <c r="F273" s="2">
        <f>AVERAGE('individual data_DATA'!O1628:O1633)</f>
        <v>0.11799999999999999</v>
      </c>
      <c r="G273" s="2">
        <f>AVERAGE('individual data_DATA'!P1628:P1633)</f>
        <v>7.2333333333333338E-3</v>
      </c>
      <c r="H273" s="2">
        <f>SUM('individual data_DATA'!L1628:L1633)</f>
        <v>4</v>
      </c>
      <c r="I273">
        <f t="shared" si="9"/>
        <v>2</v>
      </c>
      <c r="J273" s="2">
        <v>7768.5339999999997</v>
      </c>
      <c r="K273" s="2">
        <v>1</v>
      </c>
      <c r="L273" s="3">
        <v>0</v>
      </c>
      <c r="M273" s="2">
        <v>4</v>
      </c>
      <c r="N273" s="2">
        <v>598.25199999999995</v>
      </c>
      <c r="O273" s="2">
        <f>AVERAGE('individual data_DATA'!N1628:N1631)</f>
        <v>33.27075</v>
      </c>
      <c r="P273" s="2">
        <f>AVERAGE('individual data_DATA'!O1628:O1631)</f>
        <v>0.12</v>
      </c>
      <c r="Q273" s="2">
        <f>AVERAGE('individual data_DATA'!P1628:P1631)</f>
        <v>8.0000000000000002E-3</v>
      </c>
      <c r="R273" s="2">
        <f t="shared" si="10"/>
        <v>149.56299999999999</v>
      </c>
      <c r="S273" s="2">
        <f>AVERAGE('individual data_DATA'!N1632:N1633)</f>
        <v>264.79899999999998</v>
      </c>
    </row>
    <row r="274" spans="1:19" x14ac:dyDescent="0.35">
      <c r="A274" s="2">
        <v>2</v>
      </c>
      <c r="B274" s="2">
        <v>0</v>
      </c>
      <c r="C274" s="2">
        <v>28</v>
      </c>
      <c r="D274" s="2">
        <v>5</v>
      </c>
      <c r="E274" s="2">
        <f>AVERAGE('individual data_DATA'!N1634:N1639)</f>
        <v>129.267</v>
      </c>
      <c r="F274" s="2">
        <f>AVERAGE('individual data_DATA'!O1634:O1639)</f>
        <v>0.26133333333333325</v>
      </c>
      <c r="G274" s="2">
        <f>AVERAGE('individual data_DATA'!P1634:P1639)</f>
        <v>8.0166666666666667E-3</v>
      </c>
      <c r="H274" s="2">
        <f>SUM('individual data_DATA'!L1634:L1639)</f>
        <v>6</v>
      </c>
      <c r="I274">
        <f t="shared" si="9"/>
        <v>0</v>
      </c>
      <c r="J274" s="2">
        <v>376019.35800000001</v>
      </c>
      <c r="K274" s="2">
        <v>0</v>
      </c>
      <c r="L274" s="3">
        <v>0</v>
      </c>
      <c r="M274" s="2"/>
    </row>
    <row r="275" spans="1:19" x14ac:dyDescent="0.35">
      <c r="A275" s="2">
        <v>2</v>
      </c>
      <c r="B275" s="2">
        <v>0</v>
      </c>
      <c r="C275" s="2">
        <v>28</v>
      </c>
      <c r="D275" s="2">
        <v>6</v>
      </c>
      <c r="E275" s="2">
        <f>AVERAGE('individual data_DATA'!N1640:N1645)</f>
        <v>64.171499999999995</v>
      </c>
      <c r="F275" s="2">
        <f>AVERAGE('individual data_DATA'!O1640:O1645)</f>
        <v>0.13133333333333333</v>
      </c>
      <c r="G275" s="2">
        <f>AVERAGE('individual data_DATA'!P1640:P1645)</f>
        <v>1.3133333333333335E-2</v>
      </c>
      <c r="H275" s="2">
        <f>SUM('individual data_DATA'!L1640:L1645)</f>
        <v>5</v>
      </c>
      <c r="I275">
        <f t="shared" si="9"/>
        <v>1</v>
      </c>
      <c r="J275" s="2">
        <v>38349.951999999997</v>
      </c>
      <c r="K275" s="2">
        <v>0</v>
      </c>
      <c r="L275" s="3">
        <v>0</v>
      </c>
      <c r="M275" s="2"/>
      <c r="S275" s="2">
        <f>AVERAGE('individual data_DATA'!N1642)</f>
        <v>237.56299999999999</v>
      </c>
    </row>
    <row r="276" spans="1:19" x14ac:dyDescent="0.35">
      <c r="A276" s="2">
        <v>2</v>
      </c>
      <c r="B276" s="2">
        <v>0</v>
      </c>
      <c r="C276" s="2">
        <v>28</v>
      </c>
      <c r="D276" s="2">
        <v>7</v>
      </c>
      <c r="E276" s="2">
        <f>AVERAGE('individual data_DATA'!N1646:N1651)</f>
        <v>47.211833333333338</v>
      </c>
      <c r="F276" s="2">
        <f>AVERAGE('individual data_DATA'!O1646:O1651)</f>
        <v>6.5166666666666664E-2</v>
      </c>
      <c r="G276" s="2">
        <f>AVERAGE('individual data_DATA'!P1646:P1651)</f>
        <v>1.0716666666666666E-2</v>
      </c>
      <c r="H276" s="2">
        <f>SUM('individual data_DATA'!L1646:L1651)</f>
        <v>6</v>
      </c>
      <c r="I276">
        <f t="shared" si="9"/>
        <v>0</v>
      </c>
      <c r="J276" s="2">
        <v>80645.005000000005</v>
      </c>
      <c r="K276" s="2">
        <v>0</v>
      </c>
      <c r="L276" s="3">
        <v>0</v>
      </c>
      <c r="M276" s="2"/>
    </row>
    <row r="277" spans="1:19" x14ac:dyDescent="0.35">
      <c r="A277" s="2">
        <v>2</v>
      </c>
      <c r="B277" s="2">
        <v>0</v>
      </c>
      <c r="C277" s="2">
        <v>28</v>
      </c>
      <c r="D277" s="2">
        <v>8</v>
      </c>
      <c r="E277" s="2">
        <f>AVERAGE('individual data_DATA'!N1652:N1657)</f>
        <v>39.190000000000005</v>
      </c>
      <c r="F277" s="2">
        <f>AVERAGE('individual data_DATA'!O1652:O1657)</f>
        <v>8.716666666666667E-2</v>
      </c>
      <c r="G277" s="2">
        <f>AVERAGE('individual data_DATA'!P1652:P1657)</f>
        <v>4.6666666666666671E-3</v>
      </c>
      <c r="H277" s="2">
        <f>SUM('individual data_DATA'!L1652:L1657)</f>
        <v>6</v>
      </c>
      <c r="I277">
        <f t="shared" si="9"/>
        <v>0</v>
      </c>
      <c r="J277" s="2">
        <v>84404.58</v>
      </c>
      <c r="K277" s="2">
        <v>1</v>
      </c>
      <c r="L277" s="3">
        <v>0</v>
      </c>
      <c r="M277" s="13">
        <v>4</v>
      </c>
      <c r="N277" s="13">
        <v>2415.1889999999999</v>
      </c>
      <c r="O277" s="2">
        <f>AVERAGE('individual data_DATA'!N1652:N1655)</f>
        <v>26.195</v>
      </c>
      <c r="P277" s="2">
        <f>AVERAGE('individual data_DATA'!O1652:O1655)</f>
        <v>7.4999999999999997E-2</v>
      </c>
      <c r="Q277" s="2">
        <f>AVERAGE('individual data_DATA'!P1652:P1655)</f>
        <v>6.0000000000000001E-3</v>
      </c>
      <c r="R277" s="2">
        <f t="shared" si="10"/>
        <v>603.79724999999996</v>
      </c>
    </row>
    <row r="278" spans="1:19" x14ac:dyDescent="0.35">
      <c r="A278" s="2">
        <v>2</v>
      </c>
      <c r="B278" s="2">
        <v>0</v>
      </c>
      <c r="C278" s="2">
        <v>28</v>
      </c>
      <c r="D278" s="2">
        <v>9</v>
      </c>
      <c r="E278" s="2">
        <f>AVERAGE('individual data_DATA'!N1658:N1663)</f>
        <v>243.2063333333333</v>
      </c>
      <c r="F278" s="2">
        <f>AVERAGE('individual data_DATA'!O1658:O1663)</f>
        <v>0.32783333333333337</v>
      </c>
      <c r="G278" s="2">
        <f>AVERAGE('individual data_DATA'!P1658:P1663)</f>
        <v>8.8999999999999999E-3</v>
      </c>
      <c r="H278" s="2">
        <f>SUM('individual data_DATA'!L1658:L1663)</f>
        <v>4</v>
      </c>
      <c r="I278">
        <f t="shared" si="9"/>
        <v>2</v>
      </c>
      <c r="J278" s="2">
        <v>403091.929</v>
      </c>
      <c r="K278" s="2">
        <v>0</v>
      </c>
      <c r="L278" s="3">
        <v>0</v>
      </c>
      <c r="M278" s="2"/>
      <c r="S278" s="2">
        <f>AVERAGE('individual data_DATA'!N1658,'individual data_DATA'!N1661)</f>
        <v>573.99</v>
      </c>
    </row>
    <row r="279" spans="1:19" x14ac:dyDescent="0.35">
      <c r="A279" s="2">
        <v>2</v>
      </c>
      <c r="B279" s="2">
        <v>0</v>
      </c>
      <c r="C279" s="2">
        <v>28</v>
      </c>
      <c r="D279" s="2">
        <v>10</v>
      </c>
      <c r="E279" s="2">
        <f>AVERAGE('individual data_DATA'!N1664:N1669)</f>
        <v>250.84483333333333</v>
      </c>
      <c r="F279" s="2">
        <f>AVERAGE('individual data_DATA'!O1664:O1669)</f>
        <v>8.5833333333333331E-2</v>
      </c>
      <c r="G279" s="2">
        <f>AVERAGE('individual data_DATA'!P1664:P1669)</f>
        <v>1.4516666666666666E-2</v>
      </c>
      <c r="H279" s="2">
        <f>SUM('individual data_DATA'!L1664:L1669)</f>
        <v>5</v>
      </c>
      <c r="I279">
        <f t="shared" si="9"/>
        <v>1</v>
      </c>
      <c r="J279" s="2">
        <v>166792.58100000001</v>
      </c>
      <c r="K279" s="2">
        <v>1</v>
      </c>
      <c r="L279" s="3">
        <v>0</v>
      </c>
      <c r="M279" s="13">
        <v>5</v>
      </c>
      <c r="N279" s="13">
        <v>7402.8609999999999</v>
      </c>
      <c r="O279" s="2">
        <f>AVERAGE('individual data_DATA'!N1664:N1668)</f>
        <v>68.175399999999996</v>
      </c>
      <c r="P279" s="2">
        <f>AVERAGE('individual data_DATA'!O1664:O1668)</f>
        <v>7.6999999999999999E-2</v>
      </c>
      <c r="Q279" s="2">
        <f>AVERAGE('individual data_DATA'!P1664:P1668)</f>
        <v>1.6999999999999998E-2</v>
      </c>
      <c r="R279" s="2">
        <f t="shared" si="10"/>
        <v>1480.5722000000001</v>
      </c>
      <c r="S279" s="2">
        <f>AVERAGE('individual data_DATA'!N1669)</f>
        <v>1164.192</v>
      </c>
    </row>
    <row r="280" spans="1:19" s="3" customFormat="1" x14ac:dyDescent="0.35">
      <c r="A280" s="3">
        <v>2</v>
      </c>
      <c r="B280" s="3">
        <v>1</v>
      </c>
      <c r="C280" s="3">
        <v>29</v>
      </c>
      <c r="D280" s="3">
        <v>1</v>
      </c>
      <c r="E280" s="3">
        <f>AVERAGE('individual data_DATA'!N1670:N1675)</f>
        <v>313.52266666666668</v>
      </c>
      <c r="F280" s="3">
        <f>AVERAGE('individual data_DATA'!O1670:O1675)</f>
        <v>9.633333333333334E-2</v>
      </c>
      <c r="G280" s="3">
        <f>AVERAGE('individual data_DATA'!P1670:P1675)</f>
        <v>5.1833333333333323E-3</v>
      </c>
      <c r="H280" s="3">
        <f>SUM('individual data_DATA'!L1670:L1675)</f>
        <v>4</v>
      </c>
      <c r="I280" s="3">
        <f t="shared" si="9"/>
        <v>2</v>
      </c>
      <c r="J280" s="3">
        <v>369662.63799999998</v>
      </c>
      <c r="K280" s="3">
        <v>1</v>
      </c>
      <c r="L280" s="3">
        <v>0</v>
      </c>
      <c r="M280" s="3">
        <v>4</v>
      </c>
      <c r="N280" s="3">
        <v>4122.933</v>
      </c>
      <c r="O280" s="3">
        <f>AVERAGE('individual data_DATA'!N1670:N1673)</f>
        <v>55.336999999999996</v>
      </c>
      <c r="P280" s="3">
        <f>AVERAGE('individual data_DATA'!O1670:O1673)</f>
        <v>9.4500000000000001E-2</v>
      </c>
      <c r="Q280" s="3">
        <f>AVERAGE('individual data_DATA'!P1670:P1673)</f>
        <v>2.2750000000000001E-3</v>
      </c>
      <c r="R280" s="3">
        <f t="shared" si="10"/>
        <v>1030.73325</v>
      </c>
      <c r="S280" s="3">
        <f>AVERAGE('individual data_DATA'!N1674:N1675)</f>
        <v>829.89400000000001</v>
      </c>
    </row>
    <row r="281" spans="1:19" s="3" customFormat="1" x14ac:dyDescent="0.35">
      <c r="A281" s="3">
        <v>2</v>
      </c>
      <c r="B281" s="3">
        <v>1</v>
      </c>
      <c r="C281" s="3">
        <v>29</v>
      </c>
      <c r="D281" s="3">
        <v>2</v>
      </c>
      <c r="E281" s="3">
        <f>AVERAGE('individual data_DATA'!N1676:N1681)</f>
        <v>206.38750000000002</v>
      </c>
      <c r="F281" s="3">
        <f>AVERAGE('individual data_DATA'!O1676:O1681)</f>
        <v>0.105</v>
      </c>
      <c r="G281" s="3">
        <f>AVERAGE('individual data_DATA'!P1676:P1681)</f>
        <v>3.4833333333333335E-3</v>
      </c>
      <c r="H281" s="3">
        <f>SUM('individual data_DATA'!L1676:L1681)</f>
        <v>5</v>
      </c>
      <c r="I281" s="3">
        <f t="shared" si="9"/>
        <v>1</v>
      </c>
      <c r="J281" s="3">
        <v>118904.864</v>
      </c>
      <c r="K281" s="3">
        <v>1</v>
      </c>
      <c r="L281" s="3">
        <v>0</v>
      </c>
      <c r="M281" s="3">
        <v>5</v>
      </c>
      <c r="N281" s="3">
        <v>10367.279</v>
      </c>
      <c r="O281" s="3">
        <f>AVERAGE('individual data_DATA'!N1677:N1681)</f>
        <v>97.538799999999995</v>
      </c>
      <c r="P281" s="3">
        <f>AVERAGE('individual data_DATA'!O1677:O1681)</f>
        <v>8.7999999999999995E-2</v>
      </c>
      <c r="Q281" s="3">
        <f>AVERAGE('individual data_DATA'!P1677:P1681)</f>
        <v>2.3799999999999997E-3</v>
      </c>
      <c r="R281" s="3">
        <f t="shared" si="10"/>
        <v>2073.4558000000002</v>
      </c>
      <c r="S281" s="3">
        <f>AVERAGE('individual data_DATA'!N1676)</f>
        <v>750.63099999999997</v>
      </c>
    </row>
    <row r="282" spans="1:19" s="3" customFormat="1" x14ac:dyDescent="0.35">
      <c r="A282" s="3">
        <v>2</v>
      </c>
      <c r="B282" s="3">
        <v>1</v>
      </c>
      <c r="C282" s="3">
        <v>29</v>
      </c>
      <c r="D282" s="3">
        <v>3</v>
      </c>
      <c r="E282" s="3">
        <f>AVERAGE('individual data_DATA'!N1682:N1687)</f>
        <v>91.76433333333334</v>
      </c>
      <c r="F282" s="3">
        <f>AVERAGE('individual data_DATA'!O1682:O1687)</f>
        <v>0.12716666666666665</v>
      </c>
      <c r="G282" s="3">
        <f>AVERAGE('individual data_DATA'!P1682:P1687)</f>
        <v>4.0833333333333338E-3</v>
      </c>
      <c r="H282" s="3">
        <f>SUM('individual data_DATA'!L1682:L1687)</f>
        <v>6</v>
      </c>
      <c r="I282" s="3">
        <f t="shared" si="9"/>
        <v>0</v>
      </c>
      <c r="J282" s="3">
        <v>88662.532000000007</v>
      </c>
      <c r="K282" s="3">
        <v>1</v>
      </c>
      <c r="L282" s="3">
        <v>0</v>
      </c>
      <c r="M282" s="3">
        <v>4</v>
      </c>
      <c r="N282" s="3">
        <v>4409.1850000000004</v>
      </c>
      <c r="O282" s="3">
        <f>AVERAGE('individual data_DATA'!N1682:N1685)</f>
        <v>70.466000000000008</v>
      </c>
      <c r="P282" s="3">
        <f>AVERAGE('individual data_DATA'!O1682:O1685)</f>
        <v>0.11075</v>
      </c>
      <c r="Q282" s="3">
        <f>AVERAGE('individual data_DATA'!P1682:P1685)</f>
        <v>2.5249999999999999E-3</v>
      </c>
      <c r="R282" s="3">
        <f t="shared" si="10"/>
        <v>1102.2962500000001</v>
      </c>
    </row>
    <row r="283" spans="1:19" s="3" customFormat="1" x14ac:dyDescent="0.35">
      <c r="A283" s="3">
        <v>2</v>
      </c>
      <c r="B283" s="3">
        <v>1</v>
      </c>
      <c r="C283" s="3">
        <v>29</v>
      </c>
      <c r="D283" s="3">
        <v>4</v>
      </c>
      <c r="E283" s="3">
        <f>AVERAGE('individual data_DATA'!N1688:N1693)</f>
        <v>345.07216666666665</v>
      </c>
      <c r="F283" s="3">
        <f>AVERAGE('individual data_DATA'!O1688:O1693)</f>
        <v>0.11550000000000001</v>
      </c>
      <c r="G283" s="3">
        <f>AVERAGE('individual data_DATA'!P1688:P1693)</f>
        <v>5.5999999999999999E-3</v>
      </c>
      <c r="H283" s="3">
        <f>SUM('individual data_DATA'!L1688:L1693)</f>
        <v>2</v>
      </c>
      <c r="I283" s="3">
        <f t="shared" si="9"/>
        <v>4</v>
      </c>
      <c r="J283" s="3">
        <v>420292.65700000001</v>
      </c>
      <c r="K283" s="3">
        <v>0</v>
      </c>
      <c r="L283" s="3">
        <v>0</v>
      </c>
      <c r="S283" s="3">
        <f>AVERAGE('individual data_DATA'!N1688:N1689,'individual data_DATA'!N1692:N1693)</f>
        <v>435.65474999999998</v>
      </c>
    </row>
    <row r="284" spans="1:19" s="3" customFormat="1" x14ac:dyDescent="0.35">
      <c r="A284" s="3">
        <v>2</v>
      </c>
      <c r="B284" s="3">
        <v>1</v>
      </c>
      <c r="C284" s="3">
        <v>29</v>
      </c>
      <c r="D284" s="3">
        <v>5</v>
      </c>
      <c r="E284" s="3">
        <f>AVERAGE('individual data_DATA'!N1694:N1699)</f>
        <v>143.33716666666669</v>
      </c>
      <c r="F284" s="3">
        <f>AVERAGE('individual data_DATA'!O1694:O1699)</f>
        <v>0.10599999999999998</v>
      </c>
      <c r="G284" s="3">
        <f>AVERAGE('individual data_DATA'!P1694:P1699)</f>
        <v>2.8499999999999997E-3</v>
      </c>
      <c r="H284" s="3">
        <f>SUM('individual data_DATA'!L1694:L1699)</f>
        <v>5</v>
      </c>
      <c r="I284" s="3">
        <f t="shared" si="9"/>
        <v>1</v>
      </c>
      <c r="J284" s="3">
        <v>46897.421000000002</v>
      </c>
      <c r="K284" s="3">
        <v>1</v>
      </c>
      <c r="L284" s="3">
        <v>0</v>
      </c>
      <c r="M284" s="3">
        <v>5</v>
      </c>
      <c r="N284" s="3">
        <v>4623.4989999999998</v>
      </c>
      <c r="O284" s="3">
        <f>AVERAGE('individual data_DATA'!N1694:N1698)</f>
        <v>45.36460000000001</v>
      </c>
      <c r="P284" s="3">
        <f>AVERAGE('individual data_DATA'!O1694:O1698)</f>
        <v>8.9199999999999988E-2</v>
      </c>
      <c r="Q284" s="3">
        <f>AVERAGE('individual data_DATA'!P1694:P1698)</f>
        <v>1.6199999999999999E-3</v>
      </c>
      <c r="R284" s="3">
        <f t="shared" si="10"/>
        <v>924.69979999999998</v>
      </c>
      <c r="S284" s="3">
        <f>AVERAGE('individual data_DATA'!N1699)</f>
        <v>633.20000000000005</v>
      </c>
    </row>
    <row r="285" spans="1:19" s="3" customFormat="1" x14ac:dyDescent="0.35">
      <c r="A285" s="3">
        <v>2</v>
      </c>
      <c r="B285" s="3">
        <v>1</v>
      </c>
      <c r="C285" s="3">
        <v>29</v>
      </c>
      <c r="D285" s="3">
        <v>6</v>
      </c>
      <c r="E285" s="3">
        <f>AVERAGE('individual data_DATA'!N1700:N1705)</f>
        <v>258.31416666666667</v>
      </c>
      <c r="F285" s="3">
        <f>AVERAGE('individual data_DATA'!O1700:O1705)</f>
        <v>0.12916666666666668</v>
      </c>
      <c r="G285" s="3">
        <f>AVERAGE('individual data_DATA'!P1700:P1705)</f>
        <v>6.8499999999999993E-3</v>
      </c>
      <c r="H285" s="3">
        <f>SUM('individual data_DATA'!L1700:L1705)</f>
        <v>4</v>
      </c>
      <c r="I285" s="3">
        <f t="shared" si="9"/>
        <v>2</v>
      </c>
      <c r="J285" s="3">
        <v>282220.05099999998</v>
      </c>
      <c r="K285" s="3">
        <v>1</v>
      </c>
      <c r="L285" s="3">
        <v>0</v>
      </c>
      <c r="M285" s="3">
        <v>4</v>
      </c>
      <c r="N285" s="3">
        <v>598.73199999999997</v>
      </c>
      <c r="O285" s="3">
        <f>AVERAGE('individual data_DATA'!N1701:N1704)</f>
        <v>74.093249999999998</v>
      </c>
      <c r="P285" s="3">
        <f>AVERAGE('individual data_DATA'!O1701:O1704)</f>
        <v>0.10375000000000001</v>
      </c>
      <c r="Q285" s="3">
        <f>AVERAGE('individual data_DATA'!P1701:P1704)</f>
        <v>2.2749999999999997E-3</v>
      </c>
      <c r="R285" s="3">
        <f t="shared" si="10"/>
        <v>149.68299999999999</v>
      </c>
      <c r="S285" s="3">
        <f>AVERAGE('individual data_DATA'!N1700,'individual data_DATA'!N1705)</f>
        <v>626.75600000000009</v>
      </c>
    </row>
    <row r="286" spans="1:19" s="3" customFormat="1" x14ac:dyDescent="0.35">
      <c r="A286" s="3">
        <v>2</v>
      </c>
      <c r="B286" s="3">
        <v>1</v>
      </c>
      <c r="C286" s="3">
        <v>29</v>
      </c>
      <c r="D286" s="3">
        <v>7</v>
      </c>
      <c r="E286" s="3">
        <f>AVERAGE('individual data_DATA'!N1706:N1711)</f>
        <v>142.52933333333334</v>
      </c>
      <c r="F286" s="3">
        <f>AVERAGE('individual data_DATA'!O1706:O1711)</f>
        <v>0.11633333333333334</v>
      </c>
      <c r="G286" s="3">
        <f>AVERAGE('individual data_DATA'!P1706:P1711)</f>
        <v>3.3666666666666671E-3</v>
      </c>
      <c r="H286" s="3">
        <f>SUM('individual data_DATA'!L1706:L1711)</f>
        <v>5</v>
      </c>
      <c r="I286" s="3">
        <f t="shared" si="9"/>
        <v>1</v>
      </c>
      <c r="J286" s="3">
        <v>22786.282999999999</v>
      </c>
      <c r="K286" s="3">
        <v>1</v>
      </c>
      <c r="L286" s="3">
        <v>0</v>
      </c>
      <c r="M286" s="3">
        <v>5</v>
      </c>
      <c r="N286" s="3">
        <v>3773.7350000000001</v>
      </c>
      <c r="O286" s="3">
        <f>AVERAGE('individual data_DATA'!N1707:N1711)</f>
        <v>41.954600000000006</v>
      </c>
      <c r="P286" s="3">
        <f>AVERAGE('individual data_DATA'!O1707:O1711)</f>
        <v>0.1016</v>
      </c>
      <c r="Q286" s="3">
        <f>AVERAGE('individual data_DATA'!P1707:P1711)</f>
        <v>2.2399999999999998E-3</v>
      </c>
      <c r="R286" s="3">
        <f t="shared" si="10"/>
        <v>754.74700000000007</v>
      </c>
      <c r="S286" s="3">
        <f>AVERAGE('individual data_DATA'!N1706)</f>
        <v>645.40300000000002</v>
      </c>
    </row>
    <row r="287" spans="1:19" s="3" customFormat="1" x14ac:dyDescent="0.35">
      <c r="A287" s="3">
        <v>2</v>
      </c>
      <c r="B287" s="3">
        <v>1</v>
      </c>
      <c r="C287" s="3">
        <v>29</v>
      </c>
      <c r="D287" s="3">
        <v>8</v>
      </c>
      <c r="E287" s="3">
        <f>AVERAGE('individual data_DATA'!N1712:N1717)</f>
        <v>152.77849999999998</v>
      </c>
      <c r="F287" s="3">
        <f>AVERAGE('individual data_DATA'!O1712:O1717)</f>
        <v>0.10133333333333333</v>
      </c>
      <c r="G287" s="3">
        <f>AVERAGE('individual data_DATA'!P1712:P1717)</f>
        <v>2.7166666666666671E-3</v>
      </c>
      <c r="H287" s="3">
        <f>SUM('individual data_DATA'!L1712:L1717)</f>
        <v>5</v>
      </c>
      <c r="I287" s="3">
        <f t="shared" si="9"/>
        <v>1</v>
      </c>
      <c r="J287" s="3">
        <v>45968.974000000002</v>
      </c>
      <c r="K287" s="3">
        <v>1</v>
      </c>
      <c r="L287" s="3">
        <v>0</v>
      </c>
      <c r="M287" s="3">
        <v>5</v>
      </c>
      <c r="N287" s="3">
        <v>4666.9620000000004</v>
      </c>
      <c r="O287" s="3">
        <f>AVERAGE('individual data_DATA'!N1713:N1717)</f>
        <v>45.8752</v>
      </c>
      <c r="P287" s="3">
        <f>AVERAGE('individual data_DATA'!O1713:O1717)</f>
        <v>8.3600000000000008E-2</v>
      </c>
      <c r="Q287" s="3">
        <f>AVERAGE('individual data_DATA'!P1713:P1717)</f>
        <v>1.4600000000000001E-3</v>
      </c>
      <c r="R287" s="3">
        <f t="shared" si="10"/>
        <v>933.39240000000007</v>
      </c>
      <c r="S287" s="3">
        <f>AVERAGE('individual data_DATA'!N1712)</f>
        <v>687.29499999999996</v>
      </c>
    </row>
    <row r="288" spans="1:19" s="3" customFormat="1" x14ac:dyDescent="0.35">
      <c r="A288" s="3">
        <v>2</v>
      </c>
      <c r="B288" s="3">
        <v>1</v>
      </c>
      <c r="C288" s="3">
        <v>29</v>
      </c>
      <c r="D288" s="3">
        <v>9</v>
      </c>
      <c r="E288" s="3">
        <f>AVERAGE('individual data_DATA'!N1718:N1723)</f>
        <v>152.31566666666669</v>
      </c>
      <c r="F288" s="3">
        <f>AVERAGE('individual data_DATA'!O1718:O1723)</f>
        <v>0.105</v>
      </c>
      <c r="G288" s="3">
        <f>AVERAGE('individual data_DATA'!P1718:P1723)</f>
        <v>3.5500000000000006E-3</v>
      </c>
      <c r="H288" s="3">
        <f>SUM('individual data_DATA'!L1718:L1723)</f>
        <v>5</v>
      </c>
      <c r="I288" s="3">
        <f t="shared" si="9"/>
        <v>1</v>
      </c>
      <c r="J288" s="3">
        <v>71073.001999999993</v>
      </c>
      <c r="K288" s="3">
        <v>1</v>
      </c>
      <c r="L288" s="3">
        <v>0</v>
      </c>
      <c r="M288" s="3">
        <v>5</v>
      </c>
      <c r="N288" s="3">
        <v>10049.554</v>
      </c>
      <c r="O288" s="3">
        <f>AVERAGE('individual data_DATA'!N1719:N1723)</f>
        <v>54.831200000000003</v>
      </c>
      <c r="P288" s="3">
        <f>AVERAGE('individual data_DATA'!O1719:O1723)</f>
        <v>8.7999999999999995E-2</v>
      </c>
      <c r="Q288" s="3">
        <f>AVERAGE('individual data_DATA'!P1719:P1723)</f>
        <v>2.4599999999999999E-3</v>
      </c>
      <c r="R288" s="3">
        <f t="shared" si="10"/>
        <v>2009.9108000000001</v>
      </c>
      <c r="S288" s="3">
        <f>AVERAGE('individual data_DATA'!N1718)</f>
        <v>639.73800000000006</v>
      </c>
    </row>
    <row r="289" spans="1:19" s="3" customFormat="1" x14ac:dyDescent="0.35">
      <c r="A289" s="3">
        <v>2</v>
      </c>
      <c r="B289" s="3">
        <v>1</v>
      </c>
      <c r="C289" s="3">
        <v>29</v>
      </c>
      <c r="D289" s="3">
        <v>10</v>
      </c>
      <c r="E289" s="3">
        <f>AVERAGE('individual data_DATA'!N1724:N1729)</f>
        <v>157.5265</v>
      </c>
      <c r="F289" s="3">
        <f>AVERAGE('individual data_DATA'!O1724:O1729)</f>
        <v>9.0000000000000011E-2</v>
      </c>
      <c r="G289" s="3">
        <f>AVERAGE('individual data_DATA'!P1724:P1729)</f>
        <v>7.2000000000000007E-3</v>
      </c>
      <c r="H289" s="3">
        <f>SUM('individual data_DATA'!L1724:L1729)</f>
        <v>5</v>
      </c>
      <c r="I289" s="3">
        <f t="shared" si="9"/>
        <v>1</v>
      </c>
      <c r="J289" s="3">
        <v>87600.701000000001</v>
      </c>
      <c r="K289" s="3">
        <v>1</v>
      </c>
      <c r="L289" s="3">
        <v>0</v>
      </c>
      <c r="M289" s="3">
        <v>5</v>
      </c>
      <c r="N289" s="3">
        <v>17528.082999999999</v>
      </c>
      <c r="O289" s="3">
        <f>AVERAGE('individual data_DATA'!N1725:N1729)</f>
        <v>77.501799999999989</v>
      </c>
      <c r="P289" s="3">
        <f>AVERAGE('individual data_DATA'!O1725:O1729)</f>
        <v>6.9999999999999993E-2</v>
      </c>
      <c r="Q289" s="3">
        <f>AVERAGE('individual data_DATA'!P1725:P1729)</f>
        <v>6.8400000000000006E-3</v>
      </c>
      <c r="R289" s="3">
        <f t="shared" si="10"/>
        <v>3505.6165999999998</v>
      </c>
      <c r="S289" s="3">
        <f>AVERAGE('individual data_DATA'!N1724)</f>
        <v>557.65</v>
      </c>
    </row>
    <row r="290" spans="1:19" x14ac:dyDescent="0.35">
      <c r="A290" s="2">
        <v>2</v>
      </c>
      <c r="B290" s="2">
        <v>0</v>
      </c>
      <c r="C290" s="2">
        <v>30</v>
      </c>
      <c r="D290" s="2">
        <v>1</v>
      </c>
      <c r="E290" s="2">
        <f>AVERAGE('individual data_DATA'!N1730:N1735)</f>
        <v>162.98683333333335</v>
      </c>
      <c r="F290" s="2">
        <f>AVERAGE('individual data_DATA'!O1730:O1735)</f>
        <v>0.81500000000000006</v>
      </c>
      <c r="G290" s="2">
        <f>AVERAGE('individual data_DATA'!P1730:P1735)</f>
        <v>2.5000000000000005E-2</v>
      </c>
      <c r="H290" s="2">
        <f>SUM('individual data_DATA'!L1730:L1735)</f>
        <v>5</v>
      </c>
      <c r="I290">
        <f t="shared" si="9"/>
        <v>1</v>
      </c>
      <c r="J290" s="3">
        <v>54115.156999999999</v>
      </c>
      <c r="K290" s="3">
        <v>1</v>
      </c>
      <c r="L290" s="3">
        <v>0</v>
      </c>
      <c r="M290" s="3">
        <v>5</v>
      </c>
      <c r="N290" s="3">
        <v>3542.9340000000002</v>
      </c>
      <c r="O290" s="2">
        <f>AVERAGE('individual data_DATA'!N1730:N1734)</f>
        <v>39.219200000000001</v>
      </c>
      <c r="P290" s="2">
        <f>AVERAGE('individual data_DATA'!O1730:O1734)</f>
        <v>0.85400000000000009</v>
      </c>
      <c r="Q290" s="2">
        <f>AVERAGE('individual data_DATA'!P1730:P1734)</f>
        <v>2.3400000000000004E-2</v>
      </c>
      <c r="R290" s="2">
        <f t="shared" si="10"/>
        <v>708.58680000000004</v>
      </c>
      <c r="S290" s="2">
        <f>AVERAGE('individual data_DATA'!N1735)</f>
        <v>781.82500000000005</v>
      </c>
    </row>
    <row r="291" spans="1:19" x14ac:dyDescent="0.35">
      <c r="A291" s="2">
        <v>2</v>
      </c>
      <c r="B291" s="2">
        <v>0</v>
      </c>
      <c r="C291" s="2">
        <v>30</v>
      </c>
      <c r="D291" s="2">
        <v>2</v>
      </c>
      <c r="E291" s="2">
        <f>AVERAGE('individual data_DATA'!N1736:N1741)</f>
        <v>270.65183333333334</v>
      </c>
      <c r="F291" s="2">
        <f>AVERAGE('individual data_DATA'!O1736:O1741)</f>
        <v>0.26366666666666666</v>
      </c>
      <c r="G291" s="2">
        <f>AVERAGE('individual data_DATA'!P1736:P1741)</f>
        <v>1.8333333333333335E-3</v>
      </c>
      <c r="H291" s="2">
        <f>SUM('individual data_DATA'!L1736:L1741)</f>
        <v>5</v>
      </c>
      <c r="I291">
        <f t="shared" si="9"/>
        <v>1</v>
      </c>
      <c r="J291" s="3">
        <v>102086.417</v>
      </c>
      <c r="K291" s="3">
        <v>1</v>
      </c>
      <c r="L291" s="3">
        <v>0</v>
      </c>
      <c r="M291" s="3">
        <v>5</v>
      </c>
      <c r="N291" s="3">
        <v>7151.0619999999999</v>
      </c>
      <c r="O291" s="2">
        <f>AVERAGE('individual data_DATA'!N1736:N1740)</f>
        <v>54.0672</v>
      </c>
      <c r="P291" s="2">
        <f>AVERAGE('individual data_DATA'!O1736:O1740)</f>
        <v>0.1024</v>
      </c>
      <c r="Q291" s="2">
        <f>AVERAGE('individual data_DATA'!P1736:P1740)</f>
        <v>1.8000000000000002E-3</v>
      </c>
      <c r="R291" s="2">
        <f t="shared" si="10"/>
        <v>1430.2123999999999</v>
      </c>
      <c r="S291" s="2">
        <f>AVERAGE('individual data_DATA'!N1741)</f>
        <v>1353.575</v>
      </c>
    </row>
    <row r="292" spans="1:19" x14ac:dyDescent="0.35">
      <c r="A292" s="2">
        <v>2</v>
      </c>
      <c r="B292" s="2">
        <v>0</v>
      </c>
      <c r="C292" s="2">
        <v>30</v>
      </c>
      <c r="D292" s="2">
        <v>3</v>
      </c>
      <c r="E292" s="2">
        <f>AVERAGE('individual data_DATA'!N1742:N1747)</f>
        <v>201.16633333333334</v>
      </c>
      <c r="F292" s="2">
        <f>AVERAGE('individual data_DATA'!O1742:O1747)</f>
        <v>9.0666666666666673E-2</v>
      </c>
      <c r="G292" s="2">
        <f>AVERAGE('individual data_DATA'!P1742:P1747)</f>
        <v>4.45E-3</v>
      </c>
      <c r="H292" s="2">
        <f>SUM('individual data_DATA'!L1742:L1747)</f>
        <v>5</v>
      </c>
      <c r="I292">
        <f t="shared" si="9"/>
        <v>1</v>
      </c>
      <c r="J292" s="3">
        <v>345023.20799999998</v>
      </c>
      <c r="K292" s="3">
        <v>0</v>
      </c>
      <c r="L292" s="3">
        <v>0</v>
      </c>
      <c r="S292" s="2">
        <f>AVERAGE('individual data_DATA'!N1747)</f>
        <v>945.94799999999998</v>
      </c>
    </row>
    <row r="293" spans="1:19" x14ac:dyDescent="0.35">
      <c r="A293" s="2">
        <v>2</v>
      </c>
      <c r="B293" s="2">
        <v>0</v>
      </c>
      <c r="C293" s="2">
        <v>30</v>
      </c>
      <c r="D293" s="2">
        <v>4</v>
      </c>
      <c r="E293" s="2">
        <f>AVERAGE('individual data_DATA'!N1748:N1753)</f>
        <v>82.790499999999994</v>
      </c>
      <c r="F293" s="2">
        <f>AVERAGE('individual data_DATA'!O1748:O1753)</f>
        <v>0.10799999999999998</v>
      </c>
      <c r="G293" s="2">
        <f>AVERAGE('individual data_DATA'!P1748:P1753)</f>
        <v>3.8E-3</v>
      </c>
      <c r="H293" s="2">
        <f>SUM('individual data_DATA'!L1748:L1753)</f>
        <v>5</v>
      </c>
      <c r="I293">
        <f t="shared" si="9"/>
        <v>1</v>
      </c>
      <c r="J293" s="3">
        <v>23511.655999999999</v>
      </c>
      <c r="K293" s="3">
        <v>1</v>
      </c>
      <c r="L293" s="3">
        <v>0</v>
      </c>
      <c r="M293" s="3">
        <v>5</v>
      </c>
      <c r="N293" s="3">
        <v>5348.1220000000003</v>
      </c>
      <c r="O293" s="2">
        <f>AVERAGE('individual data_DATA'!N1748:N1752)</f>
        <v>22.472999999999999</v>
      </c>
      <c r="P293" s="2">
        <f>AVERAGE('individual data_DATA'!O1748:O1752)</f>
        <v>0.10759999999999999</v>
      </c>
      <c r="Q293" s="2">
        <f>AVERAGE('individual data_DATA'!P1748:P1752)</f>
        <v>3.3599999999999997E-3</v>
      </c>
      <c r="R293" s="2">
        <f t="shared" si="10"/>
        <v>1069.6244000000002</v>
      </c>
      <c r="S293" s="2">
        <f>AVERAGE('individual data_DATA'!N1753)</f>
        <v>384.37799999999999</v>
      </c>
    </row>
    <row r="294" spans="1:19" x14ac:dyDescent="0.35">
      <c r="A294" s="2">
        <v>2</v>
      </c>
      <c r="B294" s="2">
        <v>0</v>
      </c>
      <c r="C294" s="2">
        <v>30</v>
      </c>
      <c r="D294" s="2">
        <v>5</v>
      </c>
      <c r="E294" s="2">
        <f>AVERAGE('individual data_DATA'!N1754:N1759)</f>
        <v>227.78183333333337</v>
      </c>
      <c r="F294" s="2">
        <f>AVERAGE('individual data_DATA'!O1754:O1759)</f>
        <v>0.47333333333333338</v>
      </c>
      <c r="G294" s="2">
        <f>AVERAGE('individual data_DATA'!P1754:P1759)</f>
        <v>3.0333333333333334E-2</v>
      </c>
      <c r="H294" s="2">
        <f>SUM('individual data_DATA'!L1754:L1759)</f>
        <v>5</v>
      </c>
      <c r="I294">
        <f t="shared" si="9"/>
        <v>1</v>
      </c>
      <c r="J294" s="3">
        <v>41367.955000000002</v>
      </c>
      <c r="K294" s="3">
        <v>1</v>
      </c>
      <c r="L294" s="3">
        <v>0</v>
      </c>
      <c r="M294" s="3">
        <v>5</v>
      </c>
      <c r="N294" s="3">
        <v>1619.3489999999999</v>
      </c>
      <c r="O294" s="2">
        <f>AVERAGE('individual data_DATA'!N1755:N1759)</f>
        <v>31.884999999999998</v>
      </c>
      <c r="P294" s="2">
        <f>AVERAGE('individual data_DATA'!O1755:O1759)</f>
        <v>0.55000000000000004</v>
      </c>
      <c r="Q294" s="2">
        <f>AVERAGE('individual data_DATA'!P1755:P1759)</f>
        <v>3.56E-2</v>
      </c>
      <c r="R294" s="2">
        <f t="shared" si="10"/>
        <v>323.8698</v>
      </c>
      <c r="S294" s="2">
        <f>AVERAGE('individual data_DATA'!N1754)</f>
        <v>1207.2660000000001</v>
      </c>
    </row>
    <row r="295" spans="1:19" x14ac:dyDescent="0.35">
      <c r="A295" s="2">
        <v>2</v>
      </c>
      <c r="B295" s="2">
        <v>0</v>
      </c>
      <c r="C295" s="2">
        <v>30</v>
      </c>
      <c r="D295" s="2">
        <v>6</v>
      </c>
      <c r="E295" s="2">
        <f>AVERAGE('individual data_DATA'!N1760:N1765)</f>
        <v>247.41083333333333</v>
      </c>
      <c r="F295" s="2">
        <f>AVERAGE('individual data_DATA'!O1760:O1765)</f>
        <v>3.1666666666666669E-2</v>
      </c>
      <c r="G295" s="2">
        <f>AVERAGE('individual data_DATA'!P1760:P1765)</f>
        <v>1.3333333333333334E-2</v>
      </c>
      <c r="H295" s="2">
        <f>SUM('individual data_DATA'!L1760:L1765)</f>
        <v>5</v>
      </c>
      <c r="I295">
        <f t="shared" si="9"/>
        <v>1</v>
      </c>
      <c r="J295" s="3">
        <v>28778.848000000002</v>
      </c>
      <c r="K295" s="3">
        <v>1</v>
      </c>
      <c r="L295" s="3">
        <v>0</v>
      </c>
      <c r="M295" s="3">
        <v>5</v>
      </c>
      <c r="N295" s="3">
        <v>1054.338</v>
      </c>
      <c r="O295" s="2">
        <f>AVERAGE('individual data_DATA'!N1761:N1765)</f>
        <v>20.459600000000002</v>
      </c>
      <c r="P295" s="2">
        <f>AVERAGE('individual data_DATA'!O1761:O1765)</f>
        <v>1.9999999999999997E-2</v>
      </c>
      <c r="Q295" s="2">
        <f>AVERAGE('individual data_DATA'!P1761:P1765)</f>
        <v>1.52E-2</v>
      </c>
      <c r="R295" s="2">
        <f t="shared" si="10"/>
        <v>210.86759999999998</v>
      </c>
      <c r="S295" s="2">
        <f>AVERAGE('individual data_DATA'!N1760)</f>
        <v>1382.1669999999999</v>
      </c>
    </row>
    <row r="296" spans="1:19" x14ac:dyDescent="0.35">
      <c r="A296" s="2">
        <v>2</v>
      </c>
      <c r="B296" s="2">
        <v>0</v>
      </c>
      <c r="C296" s="2">
        <v>30</v>
      </c>
      <c r="D296" s="2">
        <v>7</v>
      </c>
      <c r="E296" s="2">
        <f>AVERAGE('individual data_DATA'!N1766:N1771)</f>
        <v>26.477833333333333</v>
      </c>
      <c r="F296" s="2">
        <f>AVERAGE('individual data_DATA'!O1766:O1771)</f>
        <v>8.6000000000000007E-2</v>
      </c>
      <c r="G296" s="2">
        <f>AVERAGE('individual data_DATA'!P1766:P1771)</f>
        <v>5.5000000000000005E-3</v>
      </c>
      <c r="H296" s="2">
        <f>SUM('individual data_DATA'!L1766:L1771)</f>
        <v>6</v>
      </c>
      <c r="I296">
        <f t="shared" si="9"/>
        <v>0</v>
      </c>
      <c r="J296" s="3">
        <v>39498.322999999997</v>
      </c>
      <c r="K296" s="3">
        <v>0</v>
      </c>
      <c r="L296" s="3">
        <v>0</v>
      </c>
    </row>
    <row r="297" spans="1:19" x14ac:dyDescent="0.35">
      <c r="A297" s="2">
        <v>2</v>
      </c>
      <c r="B297" s="2">
        <v>0</v>
      </c>
      <c r="C297" s="2">
        <v>30</v>
      </c>
      <c r="D297" s="2">
        <v>8</v>
      </c>
      <c r="E297" s="2">
        <f>AVERAGE('individual data_DATA'!N1772:N1777)</f>
        <v>102.61850000000003</v>
      </c>
      <c r="F297" s="2">
        <f>AVERAGE('individual data_DATA'!O1772:O1777)</f>
        <v>0.24183333333333334</v>
      </c>
      <c r="G297" s="2">
        <f>AVERAGE('individual data_DATA'!P1772:P1777)</f>
        <v>2.3400000000000001E-2</v>
      </c>
      <c r="H297" s="2">
        <f>SUM('individual data_DATA'!L1772:L1777)</f>
        <v>5</v>
      </c>
      <c r="I297">
        <f t="shared" si="9"/>
        <v>1</v>
      </c>
      <c r="J297" s="3">
        <v>70481.013999999996</v>
      </c>
      <c r="K297" s="3">
        <v>0</v>
      </c>
      <c r="L297" s="3">
        <v>0</v>
      </c>
      <c r="S297" s="2">
        <f>AVERAGE('individual data_DATA'!N1774)</f>
        <v>201.02</v>
      </c>
    </row>
    <row r="298" spans="1:19" x14ac:dyDescent="0.35">
      <c r="A298" s="2">
        <v>2</v>
      </c>
      <c r="B298" s="2">
        <v>0</v>
      </c>
      <c r="C298" s="2">
        <v>30</v>
      </c>
      <c r="D298" s="2">
        <v>9</v>
      </c>
      <c r="E298" s="2">
        <f>AVERAGE('individual data_DATA'!N1778:N1783)</f>
        <v>134.48533333333333</v>
      </c>
      <c r="F298" s="2">
        <f>AVERAGE('individual data_DATA'!O1778:O1783)</f>
        <v>0.14633333333333334</v>
      </c>
      <c r="G298" s="2">
        <f>AVERAGE('individual data_DATA'!P1778:P1783)</f>
        <v>2.5899999999999996E-2</v>
      </c>
      <c r="H298" s="2">
        <f>SUM('individual data_DATA'!L1778:L1783)</f>
        <v>5</v>
      </c>
      <c r="I298">
        <f t="shared" si="9"/>
        <v>1</v>
      </c>
      <c r="J298" s="3">
        <v>231710.00599999999</v>
      </c>
      <c r="K298" s="3">
        <v>0</v>
      </c>
      <c r="L298" s="3">
        <v>0</v>
      </c>
      <c r="S298" s="2">
        <f>AVERAGE('individual data_DATA'!N1780)</f>
        <v>372.53800000000001</v>
      </c>
    </row>
    <row r="299" spans="1:19" x14ac:dyDescent="0.35">
      <c r="A299" s="2">
        <v>2</v>
      </c>
      <c r="B299" s="2">
        <v>0</v>
      </c>
      <c r="C299" s="2">
        <v>30</v>
      </c>
      <c r="D299" s="2">
        <v>10</v>
      </c>
      <c r="E299" s="2">
        <f>AVERAGE('individual data_DATA'!N1784:N1789)</f>
        <v>199.31733333333332</v>
      </c>
      <c r="F299" s="2">
        <f>AVERAGE('individual data_DATA'!O1784:O1789)</f>
        <v>0.10016666666666667</v>
      </c>
      <c r="G299" s="2">
        <f>AVERAGE('individual data_DATA'!P1784:P1789)</f>
        <v>3.4833333333333331E-3</v>
      </c>
      <c r="H299" s="2">
        <f>SUM('individual data_DATA'!L1784:L1789)</f>
        <v>5</v>
      </c>
      <c r="I299">
        <f t="shared" si="9"/>
        <v>1</v>
      </c>
      <c r="J299" s="3">
        <v>91477.096999999994</v>
      </c>
      <c r="K299" s="3">
        <v>1</v>
      </c>
      <c r="L299" s="3">
        <v>0</v>
      </c>
      <c r="M299" s="13">
        <v>5</v>
      </c>
      <c r="N299" s="13">
        <v>10690.25</v>
      </c>
      <c r="O299" s="2">
        <f>AVERAGE('individual data_DATA'!N1784:N1788)</f>
        <v>74.014600000000002</v>
      </c>
      <c r="P299" s="2">
        <f>AVERAGE('individual data_DATA'!O1784:O1788)</f>
        <v>0.11219999999999999</v>
      </c>
      <c r="Q299" s="2">
        <f>AVERAGE('individual data_DATA'!P1784:P1788)</f>
        <v>2.3799999999999997E-3</v>
      </c>
      <c r="R299" s="2">
        <f t="shared" si="10"/>
        <v>2138.0500000000002</v>
      </c>
      <c r="S299" s="2">
        <f>AVERAGE('individual data_DATA'!N1789)</f>
        <v>825.83100000000002</v>
      </c>
    </row>
    <row r="300" spans="1:19" s="3" customFormat="1" x14ac:dyDescent="0.35">
      <c r="A300" s="3">
        <v>2</v>
      </c>
      <c r="B300" s="3">
        <v>1</v>
      </c>
      <c r="C300" s="3">
        <v>31</v>
      </c>
      <c r="D300" s="3">
        <v>1</v>
      </c>
      <c r="E300" s="3">
        <f>AVERAGE('individual data_DATA'!N1790:N1795)</f>
        <v>120.91849999999999</v>
      </c>
      <c r="F300" s="3">
        <f>AVERAGE('individual data_DATA'!O1790:O1795)</f>
        <v>2.1666666666666664E-2</v>
      </c>
      <c r="G300" s="3">
        <f>AVERAGE('individual data_DATA'!P1790:P1795)</f>
        <v>1.3166666666666667E-2</v>
      </c>
      <c r="H300" s="3">
        <f>SUM('individual data_DATA'!L1790:L1795)</f>
        <v>5</v>
      </c>
      <c r="I300" s="3">
        <f t="shared" si="9"/>
        <v>1</v>
      </c>
      <c r="J300" s="3">
        <v>24814.028999999999</v>
      </c>
      <c r="K300" s="3">
        <v>1</v>
      </c>
      <c r="L300" s="3">
        <v>0</v>
      </c>
      <c r="M300" s="3">
        <v>5</v>
      </c>
      <c r="N300" s="3">
        <v>1297.877</v>
      </c>
      <c r="O300" s="3">
        <f>AVERAGE('individual data_DATA'!N1791:N1795)</f>
        <v>20.614799999999999</v>
      </c>
      <c r="P300" s="3">
        <f>AVERAGE('individual data_DATA'!O1791:O1795)</f>
        <v>1.9999999999999997E-2</v>
      </c>
      <c r="Q300" s="3">
        <f>AVERAGE('individual data_DATA'!P1791:P1795)</f>
        <v>1.52E-2</v>
      </c>
      <c r="R300" s="3">
        <f t="shared" si="10"/>
        <v>259.5754</v>
      </c>
      <c r="S300" s="3">
        <f>AVERAGE('individual data_DATA'!N1790)</f>
        <v>622.43700000000001</v>
      </c>
    </row>
    <row r="301" spans="1:19" s="3" customFormat="1" x14ac:dyDescent="0.35">
      <c r="A301" s="3">
        <v>2</v>
      </c>
      <c r="B301" s="3">
        <v>1</v>
      </c>
      <c r="C301" s="3">
        <v>31</v>
      </c>
      <c r="D301" s="3">
        <v>2</v>
      </c>
      <c r="E301" s="3">
        <f>AVERAGE('individual data_DATA'!N1796:N1801)</f>
        <v>129.76166666666668</v>
      </c>
      <c r="F301" s="3">
        <f>AVERAGE('individual data_DATA'!O1796:O1801)</f>
        <v>2.1666666666666664E-2</v>
      </c>
      <c r="G301" s="3">
        <f>AVERAGE('individual data_DATA'!P1796:P1801)</f>
        <v>1.3166666666666667E-2</v>
      </c>
      <c r="H301" s="3">
        <f>SUM('individual data_DATA'!L1796:L1801)</f>
        <v>5</v>
      </c>
      <c r="I301" s="3">
        <f t="shared" si="9"/>
        <v>1</v>
      </c>
      <c r="J301" s="3">
        <v>33810.743999999999</v>
      </c>
      <c r="K301" s="3">
        <v>1</v>
      </c>
      <c r="L301" s="3">
        <v>0</v>
      </c>
      <c r="M301" s="3">
        <v>5</v>
      </c>
      <c r="N301" s="3">
        <v>3836.68</v>
      </c>
      <c r="O301" s="3">
        <f>AVERAGE('individual data_DATA'!N1797:N1801)</f>
        <v>38.253999999999998</v>
      </c>
      <c r="P301" s="3">
        <f>AVERAGE('individual data_DATA'!O1797:O1801)</f>
        <v>1.9999999999999997E-2</v>
      </c>
      <c r="Q301" s="3">
        <f>AVERAGE('individual data_DATA'!P1797:P1801)</f>
        <v>1.52E-2</v>
      </c>
      <c r="R301" s="3">
        <f t="shared" si="10"/>
        <v>767.33600000000001</v>
      </c>
      <c r="S301" s="3">
        <f>AVERAGE('individual data_DATA'!N1796)</f>
        <v>587.29999999999995</v>
      </c>
    </row>
    <row r="302" spans="1:19" s="3" customFormat="1" x14ac:dyDescent="0.35">
      <c r="A302" s="3">
        <v>2</v>
      </c>
      <c r="B302" s="3">
        <v>1</v>
      </c>
      <c r="C302" s="3">
        <v>31</v>
      </c>
      <c r="D302" s="3">
        <v>3</v>
      </c>
      <c r="E302" s="3">
        <f>AVERAGE('individual data_DATA'!N1802:N1807)</f>
        <v>118.53166666666668</v>
      </c>
      <c r="F302" s="3">
        <f>AVERAGE('individual data_DATA'!O1802:O1807)</f>
        <v>1.3333333333333334E-2</v>
      </c>
      <c r="G302" s="3">
        <f>AVERAGE('individual data_DATA'!P1802:P1807)</f>
        <v>1.1333333333333332E-2</v>
      </c>
      <c r="H302" s="3">
        <f>SUM('individual data_DATA'!L1802:L1807)</f>
        <v>5</v>
      </c>
      <c r="I302" s="3">
        <f t="shared" si="9"/>
        <v>1</v>
      </c>
      <c r="J302" s="3">
        <v>345245.766</v>
      </c>
      <c r="K302" s="3">
        <v>0</v>
      </c>
      <c r="L302" s="3">
        <v>0</v>
      </c>
      <c r="S302" s="3">
        <f>AVERAGE('individual data_DATA'!N1802)</f>
        <v>650.04999999999995</v>
      </c>
    </row>
    <row r="303" spans="1:19" s="3" customFormat="1" x14ac:dyDescent="0.35">
      <c r="A303" s="3">
        <v>2</v>
      </c>
      <c r="B303" s="3">
        <v>1</v>
      </c>
      <c r="C303" s="3">
        <v>31</v>
      </c>
      <c r="D303" s="3">
        <v>4</v>
      </c>
      <c r="E303" s="3">
        <f>AVERAGE('individual data_DATA'!N1808:N1813)</f>
        <v>115.44266666666665</v>
      </c>
      <c r="F303" s="3">
        <f>AVERAGE('individual data_DATA'!O1808:O1813)</f>
        <v>1.3333333333333334E-2</v>
      </c>
      <c r="G303" s="3">
        <f>AVERAGE('individual data_DATA'!P1808:P1813)</f>
        <v>1.1333333333333332E-2</v>
      </c>
      <c r="H303" s="3">
        <f>SUM('individual data_DATA'!L1808:L1813)</f>
        <v>5</v>
      </c>
      <c r="I303" s="3">
        <f t="shared" si="9"/>
        <v>1</v>
      </c>
      <c r="J303" s="3">
        <v>11177.328</v>
      </c>
      <c r="K303" s="3">
        <v>1</v>
      </c>
      <c r="L303" s="3">
        <v>0</v>
      </c>
      <c r="M303" s="3">
        <v>5</v>
      </c>
      <c r="N303" s="3">
        <v>0</v>
      </c>
      <c r="O303" s="3">
        <f>AVERAGE('individual data_DATA'!N1809:N1813)</f>
        <v>7.0847999999999995</v>
      </c>
      <c r="P303" s="3">
        <f>AVERAGE('individual data_DATA'!O1809:O1813)</f>
        <v>0.01</v>
      </c>
      <c r="Q303" s="3">
        <f>AVERAGE('individual data_DATA'!P1809:P1813)</f>
        <v>1.3000000000000001E-2</v>
      </c>
      <c r="R303" s="3">
        <f t="shared" si="10"/>
        <v>0</v>
      </c>
      <c r="S303" s="3">
        <f>AVERAGE('individual data_DATA'!N1808)</f>
        <v>657.23199999999997</v>
      </c>
    </row>
    <row r="304" spans="1:19" s="3" customFormat="1" x14ac:dyDescent="0.35">
      <c r="A304" s="3">
        <v>2</v>
      </c>
      <c r="B304" s="3">
        <v>1</v>
      </c>
      <c r="C304" s="3">
        <v>31</v>
      </c>
      <c r="D304" s="3">
        <v>5</v>
      </c>
      <c r="E304" s="3">
        <f>AVERAGE('individual data_DATA'!N1814:N1819)</f>
        <v>115.55849999999998</v>
      </c>
      <c r="F304" s="3">
        <f>AVERAGE('individual data_DATA'!O1814:O1819)</f>
        <v>1.3333333333333334E-2</v>
      </c>
      <c r="G304" s="3">
        <f>AVERAGE('individual data_DATA'!P1814:P1819)</f>
        <v>1.1333333333333332E-2</v>
      </c>
      <c r="H304" s="3">
        <f>SUM('individual data_DATA'!L1814:L1819)</f>
        <v>5</v>
      </c>
      <c r="I304" s="3">
        <f t="shared" si="9"/>
        <v>1</v>
      </c>
      <c r="J304" s="3">
        <v>34094.748</v>
      </c>
      <c r="K304" s="3">
        <v>1</v>
      </c>
      <c r="L304" s="3">
        <v>0</v>
      </c>
      <c r="M304" s="3">
        <v>5</v>
      </c>
      <c r="N304" s="3">
        <v>689.40300000000002</v>
      </c>
      <c r="O304" s="3">
        <f>AVERAGE('individual data_DATA'!N1815:N1819)</f>
        <v>5.2584</v>
      </c>
      <c r="P304" s="3">
        <f>AVERAGE('individual data_DATA'!O1815:O1819)</f>
        <v>0.01</v>
      </c>
      <c r="Q304" s="3">
        <f>AVERAGE('individual data_DATA'!P1815:P1819)</f>
        <v>1.3000000000000001E-2</v>
      </c>
      <c r="R304" s="3">
        <f t="shared" si="10"/>
        <v>137.88060000000002</v>
      </c>
      <c r="S304" s="3">
        <f>AVERAGE('individual data_DATA'!N1814)</f>
        <v>667.05899999999997</v>
      </c>
    </row>
    <row r="305" spans="1:19" s="3" customFormat="1" x14ac:dyDescent="0.35">
      <c r="A305" s="3">
        <v>2</v>
      </c>
      <c r="B305" s="3">
        <v>1</v>
      </c>
      <c r="C305" s="3">
        <v>31</v>
      </c>
      <c r="D305" s="3">
        <v>6</v>
      </c>
      <c r="E305" s="3">
        <f>AVERAGE('individual data_DATA'!N1820:N1825)</f>
        <v>121.81233333333336</v>
      </c>
      <c r="F305" s="3">
        <f>AVERAGE('individual data_DATA'!O1820:O1825)</f>
        <v>2.1666666666666664E-2</v>
      </c>
      <c r="G305" s="3">
        <f>AVERAGE('individual data_DATA'!P1820:P1825)</f>
        <v>1.3166666666666667E-2</v>
      </c>
      <c r="H305" s="3">
        <f>SUM('individual data_DATA'!L1820:L1825)</f>
        <v>5</v>
      </c>
      <c r="I305" s="3">
        <f t="shared" si="9"/>
        <v>1</v>
      </c>
      <c r="J305" s="3">
        <v>17622.502</v>
      </c>
      <c r="K305" s="3">
        <v>1</v>
      </c>
      <c r="L305" s="3">
        <v>0</v>
      </c>
      <c r="M305" s="3">
        <v>5</v>
      </c>
      <c r="N305" s="3">
        <v>2441.3879999999999</v>
      </c>
      <c r="O305" s="3">
        <f>AVERAGE('individual data_DATA'!N1821:N1825)</f>
        <v>30.091600000000007</v>
      </c>
      <c r="P305" s="3">
        <f>AVERAGE('individual data_DATA'!O1821:O1825)</f>
        <v>1.9999999999999997E-2</v>
      </c>
      <c r="Q305" s="3">
        <f>AVERAGE('individual data_DATA'!P1821:P1825)</f>
        <v>1.52E-2</v>
      </c>
      <c r="R305" s="3">
        <f t="shared" si="10"/>
        <v>488.27760000000001</v>
      </c>
      <c r="S305" s="3">
        <f>AVERAGE('individual data_DATA'!N1820)</f>
        <v>580.41600000000005</v>
      </c>
    </row>
    <row r="306" spans="1:19" s="3" customFormat="1" x14ac:dyDescent="0.35">
      <c r="A306" s="3">
        <v>2</v>
      </c>
      <c r="B306" s="3">
        <v>1</v>
      </c>
      <c r="C306" s="3">
        <v>31</v>
      </c>
      <c r="D306" s="3">
        <v>7</v>
      </c>
      <c r="E306" s="3">
        <f>AVERAGE('individual data_DATA'!N1826:N1831)</f>
        <v>139.14633333333333</v>
      </c>
      <c r="F306" s="3">
        <f>AVERAGE('individual data_DATA'!O1826:O1831)</f>
        <v>0.04</v>
      </c>
      <c r="G306" s="3">
        <f>AVERAGE('individual data_DATA'!P1826:P1831)</f>
        <v>1.6166666666666666E-2</v>
      </c>
      <c r="H306" s="3">
        <f>SUM('individual data_DATA'!L1826:L1831)</f>
        <v>5</v>
      </c>
      <c r="I306" s="3">
        <f t="shared" si="9"/>
        <v>1</v>
      </c>
      <c r="J306" s="3">
        <v>47952.508000000002</v>
      </c>
      <c r="K306" s="3">
        <v>1</v>
      </c>
      <c r="L306" s="3">
        <v>0</v>
      </c>
      <c r="M306" s="3">
        <v>5</v>
      </c>
      <c r="N306" s="3">
        <v>4945.7209999999995</v>
      </c>
      <c r="O306" s="3">
        <f>AVERAGE('individual data_DATA'!N1827:N1831)</f>
        <v>43.662599999999998</v>
      </c>
      <c r="P306" s="3">
        <f>AVERAGE('individual data_DATA'!O1827:O1831)</f>
        <v>4.2000000000000003E-2</v>
      </c>
      <c r="Q306" s="3">
        <f>AVERAGE('individual data_DATA'!P1827:P1831)</f>
        <v>1.8800000000000001E-2</v>
      </c>
      <c r="R306" s="3">
        <f t="shared" si="10"/>
        <v>989.14419999999996</v>
      </c>
      <c r="S306" s="3">
        <f>AVERAGE('individual data_DATA'!N1826)</f>
        <v>616.56500000000005</v>
      </c>
    </row>
    <row r="307" spans="1:19" s="3" customFormat="1" x14ac:dyDescent="0.35">
      <c r="A307" s="3">
        <v>2</v>
      </c>
      <c r="B307" s="3">
        <v>1</v>
      </c>
      <c r="C307" s="3">
        <v>31</v>
      </c>
      <c r="D307" s="3">
        <v>8</v>
      </c>
      <c r="E307" s="3">
        <f>AVERAGE('individual data_DATA'!N1832:N1837)</f>
        <v>113.85233333333333</v>
      </c>
      <c r="F307" s="3">
        <f>AVERAGE('individual data_DATA'!O1832:O1837)</f>
        <v>1.3333333333333334E-2</v>
      </c>
      <c r="G307" s="3">
        <f>AVERAGE('individual data_DATA'!P1832:P1837)</f>
        <v>1.1333333333333332E-2</v>
      </c>
      <c r="H307" s="3">
        <f>SUM('individual data_DATA'!L1832:L1837)</f>
        <v>5</v>
      </c>
      <c r="I307" s="3">
        <f t="shared" si="9"/>
        <v>1</v>
      </c>
      <c r="J307" s="3">
        <v>10418.985000000001</v>
      </c>
      <c r="K307" s="3">
        <v>1</v>
      </c>
      <c r="L307" s="3">
        <v>0</v>
      </c>
      <c r="M307" s="3">
        <v>5</v>
      </c>
      <c r="N307" s="3">
        <v>325.96800000000002</v>
      </c>
      <c r="O307" s="3">
        <f>AVERAGE('individual data_DATA'!N1833:N1837)</f>
        <v>11.009200000000002</v>
      </c>
      <c r="P307" s="3">
        <f>AVERAGE('individual data_DATA'!O1833:O1837)</f>
        <v>0.01</v>
      </c>
      <c r="Q307" s="3">
        <f>AVERAGE('individual data_DATA'!P1833:P1837)</f>
        <v>1.3000000000000001E-2</v>
      </c>
      <c r="R307" s="3">
        <f t="shared" si="10"/>
        <v>65.193600000000004</v>
      </c>
      <c r="S307" s="3">
        <f>AVERAGE('individual data_DATA'!N1832)</f>
        <v>628.06799999999998</v>
      </c>
    </row>
    <row r="308" spans="1:19" s="3" customFormat="1" x14ac:dyDescent="0.35">
      <c r="A308" s="3">
        <v>2</v>
      </c>
      <c r="B308" s="3">
        <v>1</v>
      </c>
      <c r="C308" s="3">
        <v>31</v>
      </c>
      <c r="D308" s="3">
        <v>9</v>
      </c>
      <c r="E308" s="3">
        <f>AVERAGE('individual data_DATA'!N1838:N1843)</f>
        <v>114.29716666666667</v>
      </c>
      <c r="F308" s="3">
        <f>AVERAGE('individual data_DATA'!O1838:O1843)</f>
        <v>1.3333333333333334E-2</v>
      </c>
      <c r="G308" s="3">
        <f>AVERAGE('individual data_DATA'!P1838:P1843)</f>
        <v>1.1333333333333332E-2</v>
      </c>
      <c r="H308" s="3">
        <f>SUM('individual data_DATA'!L1838:L1843)</f>
        <v>5</v>
      </c>
      <c r="I308" s="3">
        <f t="shared" si="9"/>
        <v>1</v>
      </c>
      <c r="J308" s="3">
        <v>7685.35</v>
      </c>
      <c r="K308" s="3">
        <v>1</v>
      </c>
      <c r="L308" s="3">
        <v>0</v>
      </c>
      <c r="M308" s="3">
        <v>5</v>
      </c>
      <c r="N308" s="3">
        <v>0</v>
      </c>
      <c r="O308" s="3">
        <f>AVERAGE('individual data_DATA'!N1839:N1843)</f>
        <v>5.5396000000000001</v>
      </c>
      <c r="P308" s="3">
        <f>AVERAGE('individual data_DATA'!O1839:O1843)</f>
        <v>0.01</v>
      </c>
      <c r="Q308" s="3">
        <f>AVERAGE('individual data_DATA'!P1839:P1843)</f>
        <v>1.3000000000000001E-2</v>
      </c>
      <c r="R308" s="3">
        <f t="shared" si="10"/>
        <v>0</v>
      </c>
      <c r="S308" s="3">
        <f>AVERAGE('individual data_DATA'!N1838)</f>
        <v>658.08500000000004</v>
      </c>
    </row>
    <row r="309" spans="1:19" s="3" customFormat="1" x14ac:dyDescent="0.35">
      <c r="A309" s="3">
        <v>2</v>
      </c>
      <c r="B309" s="3">
        <v>1</v>
      </c>
      <c r="C309" s="3">
        <v>31</v>
      </c>
      <c r="D309" s="3">
        <v>10</v>
      </c>
      <c r="E309" s="3">
        <f>AVERAGE('individual data_DATA'!N1844:N1849)</f>
        <v>108.89833333333335</v>
      </c>
      <c r="F309" s="3">
        <f>AVERAGE('individual data_DATA'!O1844:O1849)</f>
        <v>1.3333333333333334E-2</v>
      </c>
      <c r="G309" s="3">
        <f>AVERAGE('individual data_DATA'!P1844:P1849)</f>
        <v>1.1333333333333332E-2</v>
      </c>
      <c r="H309" s="3">
        <f>SUM('individual data_DATA'!L1844:L1849)</f>
        <v>5</v>
      </c>
      <c r="I309" s="3">
        <f t="shared" si="9"/>
        <v>1</v>
      </c>
      <c r="J309" s="3">
        <v>1818.6759999999999</v>
      </c>
      <c r="K309" s="3">
        <v>1</v>
      </c>
      <c r="L309" s="3">
        <v>0</v>
      </c>
      <c r="M309" s="3">
        <v>5</v>
      </c>
      <c r="N309" s="3">
        <v>0</v>
      </c>
      <c r="O309" s="3">
        <f>AVERAGE('individual data_DATA'!N1845:N1849)</f>
        <v>7.5197999999999992</v>
      </c>
      <c r="P309" s="3">
        <f>AVERAGE('individual data_DATA'!O1845:O1849)</f>
        <v>0.01</v>
      </c>
      <c r="Q309" s="3">
        <f>AVERAGE('individual data_DATA'!P1845:P1849)</f>
        <v>1.3000000000000001E-2</v>
      </c>
      <c r="R309" s="3">
        <f t="shared" si="10"/>
        <v>0</v>
      </c>
      <c r="S309" s="3">
        <f>AVERAGE('individual data_DATA'!N1844)</f>
        <v>615.79100000000005</v>
      </c>
    </row>
    <row r="310" spans="1:19" x14ac:dyDescent="0.35">
      <c r="A310" s="2">
        <v>2</v>
      </c>
      <c r="B310" s="2">
        <v>0</v>
      </c>
      <c r="C310" s="2">
        <v>32</v>
      </c>
      <c r="D310" s="2">
        <v>1</v>
      </c>
      <c r="E310" s="2">
        <f>AVERAGE('individual data_DATA'!N1850:N1855)</f>
        <v>247.34849999999997</v>
      </c>
      <c r="F310" s="2">
        <f>AVERAGE('individual data_DATA'!O1850:O1855)</f>
        <v>0.13333333333333333</v>
      </c>
      <c r="G310" s="2">
        <f>AVERAGE('individual data_DATA'!P1850:P1855)</f>
        <v>7.8666666666666676E-3</v>
      </c>
      <c r="H310" s="2">
        <f>SUM('individual data_DATA'!L1850:L1855)</f>
        <v>4</v>
      </c>
      <c r="I310">
        <f t="shared" si="9"/>
        <v>2</v>
      </c>
      <c r="J310" s="3">
        <v>241717.59700000001</v>
      </c>
      <c r="K310" s="3">
        <v>1</v>
      </c>
      <c r="L310" s="3">
        <v>0</v>
      </c>
      <c r="M310" s="3">
        <v>4</v>
      </c>
      <c r="N310" s="3">
        <v>4089.9609999999998</v>
      </c>
      <c r="O310" s="2">
        <f>AVERAGE('individual data_DATA'!N1852:N1855)</f>
        <v>63.633499999999991</v>
      </c>
      <c r="P310" s="2">
        <f>AVERAGE('individual data_DATA'!O1852:O1855)</f>
        <v>0.14750000000000002</v>
      </c>
      <c r="Q310" s="2">
        <f>AVERAGE('individual data_DATA'!P1852:P1855)</f>
        <v>8.8000000000000005E-3</v>
      </c>
      <c r="R310" s="2">
        <f t="shared" si="10"/>
        <v>1022.4902499999999</v>
      </c>
      <c r="S310" s="2">
        <f>AVERAGE('individual data_DATA'!N1850:N1851)</f>
        <v>614.77850000000001</v>
      </c>
    </row>
    <row r="311" spans="1:19" x14ac:dyDescent="0.35">
      <c r="A311" s="2">
        <v>2</v>
      </c>
      <c r="B311" s="2">
        <v>0</v>
      </c>
      <c r="C311" s="2">
        <v>32</v>
      </c>
      <c r="D311" s="2">
        <v>2</v>
      </c>
      <c r="E311" s="2">
        <f>AVERAGE('individual data_DATA'!N1856:N1861)</f>
        <v>130.90683333333334</v>
      </c>
      <c r="F311" s="2">
        <f>AVERAGE('individual data_DATA'!O1856:O1861)</f>
        <v>0.08</v>
      </c>
      <c r="G311" s="2">
        <f>AVERAGE('individual data_DATA'!P1856:P1861)</f>
        <v>6.4666666666666666E-3</v>
      </c>
      <c r="H311" s="2">
        <f>SUM('individual data_DATA'!L1856:L1861)</f>
        <v>4</v>
      </c>
      <c r="I311">
        <f t="shared" si="9"/>
        <v>2</v>
      </c>
      <c r="J311" s="3">
        <v>13140.63</v>
      </c>
      <c r="K311" s="3">
        <v>1</v>
      </c>
      <c r="L311" s="3">
        <v>0</v>
      </c>
      <c r="M311" s="3">
        <v>4</v>
      </c>
      <c r="N311" s="3">
        <v>1461.9849999999999</v>
      </c>
      <c r="O311" s="2">
        <f>AVERAGE('individual data_DATA'!N1857:N1860)</f>
        <v>31.234499999999997</v>
      </c>
      <c r="P311" s="2">
        <f>AVERAGE('individual data_DATA'!O1857:O1860)</f>
        <v>0.08</v>
      </c>
      <c r="Q311" s="2">
        <f>AVERAGE('individual data_DATA'!P1857:P1860)</f>
        <v>6.5000000000000006E-3</v>
      </c>
      <c r="R311" s="2">
        <f t="shared" si="10"/>
        <v>365.49624999999997</v>
      </c>
      <c r="S311" s="2">
        <f>AVERAGE('individual data_DATA'!N1856,'individual data_DATA'!N1861)</f>
        <v>330.25149999999996</v>
      </c>
    </row>
    <row r="312" spans="1:19" x14ac:dyDescent="0.35">
      <c r="A312" s="2">
        <v>2</v>
      </c>
      <c r="B312" s="2">
        <v>0</v>
      </c>
      <c r="C312" s="2">
        <v>32</v>
      </c>
      <c r="D312" s="2">
        <v>3</v>
      </c>
      <c r="E312" s="2">
        <f>AVERAGE('individual data_DATA'!N1862:N1867)</f>
        <v>188.14200000000005</v>
      </c>
      <c r="F312" s="2">
        <f>AVERAGE('individual data_DATA'!O1862:O1867)</f>
        <v>4.6666666666666669E-2</v>
      </c>
      <c r="G312" s="2">
        <f>AVERAGE('individual data_DATA'!P1862:P1867)</f>
        <v>2.8499999999999997E-3</v>
      </c>
      <c r="H312" s="2">
        <f>SUM('individual data_DATA'!L1862:L1867)</f>
        <v>5</v>
      </c>
      <c r="I312">
        <f t="shared" si="9"/>
        <v>1</v>
      </c>
      <c r="J312" s="3">
        <v>19408.205999999998</v>
      </c>
      <c r="K312" s="3">
        <v>1</v>
      </c>
      <c r="L312" s="3">
        <v>0</v>
      </c>
      <c r="M312" s="3">
        <v>5</v>
      </c>
      <c r="N312" s="3">
        <v>454.10700000000003</v>
      </c>
      <c r="O312" s="2">
        <f>AVERAGE('individual data_DATA'!N1863:N1867)</f>
        <v>16.269600000000004</v>
      </c>
      <c r="P312" s="2">
        <f>AVERAGE('individual data_DATA'!O1863:O1867)</f>
        <v>0.03</v>
      </c>
      <c r="Q312" s="2">
        <f>AVERAGE('individual data_DATA'!P1863:P1867)</f>
        <v>3.0000000000000001E-3</v>
      </c>
      <c r="R312" s="2">
        <f t="shared" si="10"/>
        <v>90.821400000000011</v>
      </c>
      <c r="S312" s="2">
        <f>AVERAGE('individual data_DATA'!N1862)</f>
        <v>1047.5039999999999</v>
      </c>
    </row>
    <row r="313" spans="1:19" x14ac:dyDescent="0.35">
      <c r="A313" s="2">
        <v>2</v>
      </c>
      <c r="B313" s="2">
        <v>0</v>
      </c>
      <c r="C313" s="2">
        <v>32</v>
      </c>
      <c r="D313" s="2">
        <v>4</v>
      </c>
      <c r="E313" s="2">
        <f>AVERAGE('individual data_DATA'!N1868:N1873)</f>
        <v>81.322833333333335</v>
      </c>
      <c r="F313" s="2">
        <f>AVERAGE('individual data_DATA'!O1868:O1873)</f>
        <v>0.10883333333333334</v>
      </c>
      <c r="G313" s="2">
        <f>AVERAGE('individual data_DATA'!P1868:P1873)</f>
        <v>1.4216666666666667E-2</v>
      </c>
      <c r="H313" s="2">
        <f>SUM('individual data_DATA'!L1868:L1873)</f>
        <v>6</v>
      </c>
      <c r="I313">
        <f t="shared" si="9"/>
        <v>0</v>
      </c>
      <c r="J313" s="3">
        <v>189631.666</v>
      </c>
      <c r="K313" s="3">
        <v>1</v>
      </c>
      <c r="L313" s="3">
        <v>0</v>
      </c>
      <c r="M313" s="3">
        <v>4</v>
      </c>
      <c r="N313" s="3">
        <v>1780.4590000000001</v>
      </c>
      <c r="O313" s="2">
        <f>AVERAGE('individual data_DATA'!N1870:N1873)</f>
        <v>49.752750000000006</v>
      </c>
      <c r="P313" s="2">
        <f>AVERAGE('individual data_DATA'!O1870:O1873)</f>
        <v>0.11</v>
      </c>
      <c r="Q313" s="2">
        <f>AVERAGE('individual data_DATA'!P1870:P1873)</f>
        <v>0.02</v>
      </c>
      <c r="R313" s="2">
        <f t="shared" si="10"/>
        <v>445.11475000000002</v>
      </c>
    </row>
    <row r="314" spans="1:19" x14ac:dyDescent="0.35">
      <c r="A314" s="2">
        <v>2</v>
      </c>
      <c r="B314" s="2">
        <v>0</v>
      </c>
      <c r="C314" s="2">
        <v>32</v>
      </c>
      <c r="D314" s="2">
        <v>5</v>
      </c>
      <c r="E314" s="2">
        <f>AVERAGE('individual data_DATA'!N1874:N1879)</f>
        <v>148.26400000000001</v>
      </c>
      <c r="F314" s="2">
        <f>AVERAGE('individual data_DATA'!O1874:O1879)</f>
        <v>0.25699999999999995</v>
      </c>
      <c r="G314" s="2">
        <f>AVERAGE('individual data_DATA'!P1874:P1879)</f>
        <v>1.4166666666666668E-2</v>
      </c>
      <c r="H314" s="2">
        <f>SUM('individual data_DATA'!L1874:L1879)</f>
        <v>4</v>
      </c>
      <c r="I314">
        <f t="shared" si="9"/>
        <v>2</v>
      </c>
      <c r="J314" s="3">
        <v>250766.76699999999</v>
      </c>
      <c r="K314" s="3">
        <v>1</v>
      </c>
      <c r="L314" s="3">
        <v>0</v>
      </c>
      <c r="M314" s="3">
        <v>4</v>
      </c>
      <c r="N314" s="3">
        <v>615.21799999999996</v>
      </c>
      <c r="O314" s="2">
        <f>AVERAGE('individual data_DATA'!N1876:N1879)</f>
        <v>25.0535</v>
      </c>
      <c r="P314" s="2">
        <f>AVERAGE('individual data_DATA'!O1876:O1879)</f>
        <v>0.14250000000000002</v>
      </c>
      <c r="Q314" s="2">
        <f>AVERAGE('individual data_DATA'!P1876:P1879)</f>
        <v>1.8000000000000002E-2</v>
      </c>
      <c r="R314" s="2">
        <f t="shared" si="10"/>
        <v>153.80449999999999</v>
      </c>
      <c r="S314" s="2">
        <f>AVERAGE('individual data_DATA'!N1874:N1875)</f>
        <v>394.685</v>
      </c>
    </row>
    <row r="315" spans="1:19" x14ac:dyDescent="0.35">
      <c r="A315" s="2">
        <v>2</v>
      </c>
      <c r="B315" s="2">
        <v>0</v>
      </c>
      <c r="C315" s="2">
        <v>32</v>
      </c>
      <c r="D315" s="2">
        <v>6</v>
      </c>
      <c r="E315" s="2">
        <f>AVERAGE('individual data_DATA'!N1880:N1885)</f>
        <v>142.06399999999999</v>
      </c>
      <c r="F315" s="2">
        <f>AVERAGE('individual data_DATA'!O1880:O1885)</f>
        <v>0.10633333333333334</v>
      </c>
      <c r="G315" s="2">
        <f>AVERAGE('individual data_DATA'!P1880:P1885)</f>
        <v>6.1000000000000004E-3</v>
      </c>
      <c r="H315" s="2">
        <f>SUM('individual data_DATA'!L1880:L1885)</f>
        <v>5</v>
      </c>
      <c r="I315">
        <f t="shared" si="9"/>
        <v>1</v>
      </c>
      <c r="J315" s="3">
        <v>30546.569</v>
      </c>
      <c r="K315" s="3">
        <v>1</v>
      </c>
      <c r="L315" s="3">
        <v>0</v>
      </c>
      <c r="M315" s="3">
        <v>5</v>
      </c>
      <c r="N315" s="3">
        <v>7114.3440000000001</v>
      </c>
      <c r="O315" s="2">
        <f>AVERAGE('individual data_DATA'!N1880:N1884)</f>
        <v>63.903400000000012</v>
      </c>
      <c r="P315" s="2">
        <f>AVERAGE('individual data_DATA'!O1880:O1884)</f>
        <v>0.1036</v>
      </c>
      <c r="Q315" s="2">
        <f>AVERAGE('individual data_DATA'!P1880:P1884)</f>
        <v>5.7200000000000003E-3</v>
      </c>
      <c r="R315" s="2">
        <f t="shared" si="10"/>
        <v>1422.8688</v>
      </c>
      <c r="S315" s="2">
        <f>AVERAGE('individual data_DATA'!N1885)</f>
        <v>532.86699999999996</v>
      </c>
    </row>
    <row r="316" spans="1:19" x14ac:dyDescent="0.35">
      <c r="A316" s="2">
        <v>2</v>
      </c>
      <c r="B316" s="2">
        <v>0</v>
      </c>
      <c r="C316" s="2">
        <v>32</v>
      </c>
      <c r="D316" s="2">
        <v>7</v>
      </c>
      <c r="E316" s="2">
        <f>AVERAGE('individual data_DATA'!N1886:N1891)</f>
        <v>241.38983333333331</v>
      </c>
      <c r="F316" s="2">
        <f>AVERAGE('individual data_DATA'!O1886:O1891)</f>
        <v>0.46633333333333332</v>
      </c>
      <c r="G316" s="2">
        <f>AVERAGE('individual data_DATA'!P1886:P1891)</f>
        <v>2.8000000000000001E-2</v>
      </c>
      <c r="H316" s="2">
        <f>SUM('individual data_DATA'!L1886:L1891)</f>
        <v>5</v>
      </c>
      <c r="I316">
        <f t="shared" si="9"/>
        <v>1</v>
      </c>
      <c r="J316" s="3">
        <v>78058.457999999999</v>
      </c>
      <c r="K316" s="3">
        <v>1</v>
      </c>
      <c r="L316" s="3">
        <v>0</v>
      </c>
      <c r="M316" s="3">
        <v>5</v>
      </c>
      <c r="N316" s="3">
        <v>1076.818</v>
      </c>
      <c r="O316" s="2">
        <f>AVERAGE('individual data_DATA'!N1887:N1891)</f>
        <v>29.474799999999998</v>
      </c>
      <c r="P316" s="2">
        <f>AVERAGE('individual data_DATA'!O1887:O1891)</f>
        <v>0.53600000000000003</v>
      </c>
      <c r="Q316" s="2">
        <f>AVERAGE('individual data_DATA'!P1887:P1891)</f>
        <v>3.32E-2</v>
      </c>
      <c r="R316" s="2">
        <f t="shared" si="10"/>
        <v>215.36359999999999</v>
      </c>
      <c r="S316" s="2">
        <f>AVERAGE('individual data_DATA'!N1886)</f>
        <v>1300.9649999999999</v>
      </c>
    </row>
    <row r="317" spans="1:19" x14ac:dyDescent="0.35">
      <c r="A317" s="2">
        <v>2</v>
      </c>
      <c r="B317" s="2">
        <v>0</v>
      </c>
      <c r="C317" s="2">
        <v>32</v>
      </c>
      <c r="D317" s="2">
        <v>8</v>
      </c>
      <c r="E317" s="2">
        <f>AVERAGE('individual data_DATA'!N1892:N1897)</f>
        <v>235.69033333333334</v>
      </c>
      <c r="F317" s="2">
        <f>AVERAGE('individual data_DATA'!O1892:O1897)</f>
        <v>4.9666666666666665E-2</v>
      </c>
      <c r="G317" s="2">
        <f>AVERAGE('individual data_DATA'!P1892:P1897)</f>
        <v>1.5666666666666666E-2</v>
      </c>
      <c r="H317" s="2">
        <f>SUM('individual data_DATA'!L1892:L1897)</f>
        <v>4</v>
      </c>
      <c r="I317">
        <f t="shared" si="9"/>
        <v>2</v>
      </c>
      <c r="J317" s="3">
        <v>144602.378</v>
      </c>
      <c r="K317" s="3">
        <v>1</v>
      </c>
      <c r="L317" s="3">
        <v>0</v>
      </c>
      <c r="M317" s="3">
        <v>4</v>
      </c>
      <c r="N317" s="3">
        <v>299.74099999999999</v>
      </c>
      <c r="O317" s="2">
        <f>AVERAGE('individual data_DATA'!N1893:N1896)</f>
        <v>15.503500000000001</v>
      </c>
      <c r="P317" s="2">
        <f>AVERAGE('individual data_DATA'!O1893:O1896)</f>
        <v>4.2500000000000003E-2</v>
      </c>
      <c r="Q317" s="2">
        <f>AVERAGE('individual data_DATA'!P1893:P1896)</f>
        <v>1.975E-2</v>
      </c>
      <c r="R317" s="2">
        <f t="shared" si="10"/>
        <v>74.935249999999996</v>
      </c>
      <c r="S317" s="2">
        <f>AVERAGE('individual data_DATA'!N1892,'individual data_DATA'!N1897)</f>
        <v>676.06399999999996</v>
      </c>
    </row>
    <row r="318" spans="1:19" x14ac:dyDescent="0.35">
      <c r="A318" s="2">
        <v>2</v>
      </c>
      <c r="B318" s="2">
        <v>0</v>
      </c>
      <c r="C318" s="2">
        <v>32</v>
      </c>
      <c r="D318" s="2">
        <v>9</v>
      </c>
      <c r="E318" s="2">
        <f>AVERAGE('individual data_DATA'!N1898:N1903)</f>
        <v>49.108333333333327</v>
      </c>
      <c r="F318" s="2">
        <f>AVERAGE('individual data_DATA'!O1898:O1903)</f>
        <v>5.3833333333333344E-2</v>
      </c>
      <c r="G318" s="2">
        <f>AVERAGE('individual data_DATA'!P1898:P1903)</f>
        <v>4.9833333333333327E-3</v>
      </c>
      <c r="H318" s="2">
        <f>SUM('individual data_DATA'!L1898:L1903)</f>
        <v>6</v>
      </c>
      <c r="I318">
        <f t="shared" si="9"/>
        <v>0</v>
      </c>
      <c r="J318" s="3">
        <v>18569.682000000001</v>
      </c>
      <c r="K318" s="3">
        <v>1</v>
      </c>
      <c r="L318" s="3">
        <v>0</v>
      </c>
      <c r="M318" s="3">
        <v>4</v>
      </c>
      <c r="N318" s="3">
        <v>476.58800000000002</v>
      </c>
      <c r="O318" s="2">
        <f>AVERAGE('individual data_DATA'!N1900:N1903)</f>
        <v>22.009</v>
      </c>
      <c r="P318" s="2">
        <f>AVERAGE('individual data_DATA'!O1900:O1903)</f>
        <v>3.5000000000000003E-2</v>
      </c>
      <c r="Q318" s="2">
        <f>AVERAGE('individual data_DATA'!P1900:P1903)</f>
        <v>5.9999999999999993E-3</v>
      </c>
      <c r="R318" s="2">
        <f t="shared" si="10"/>
        <v>119.14700000000001</v>
      </c>
    </row>
    <row r="319" spans="1:19" x14ac:dyDescent="0.35">
      <c r="A319" s="2">
        <v>2</v>
      </c>
      <c r="B319" s="2">
        <v>0</v>
      </c>
      <c r="C319" s="2">
        <v>32</v>
      </c>
      <c r="D319" s="2">
        <v>10</v>
      </c>
      <c r="E319" s="2">
        <f>AVERAGE('individual data_DATA'!N1904:N1909)</f>
        <v>128.54583333333335</v>
      </c>
      <c r="F319" s="2">
        <f>AVERAGE('individual data_DATA'!O1904:O1909)</f>
        <v>5.8333333333333336E-3</v>
      </c>
      <c r="G319" s="2">
        <f>AVERAGE('individual data_DATA'!P1904:P1909)</f>
        <v>1.3833333333333335E-2</v>
      </c>
      <c r="H319" s="2">
        <f>SUM('individual data_DATA'!L1904:L1909)</f>
        <v>5</v>
      </c>
      <c r="I319">
        <f t="shared" si="9"/>
        <v>1</v>
      </c>
      <c r="J319" s="3">
        <v>17106.198</v>
      </c>
      <c r="K319" s="3">
        <v>1</v>
      </c>
      <c r="L319" s="3">
        <v>0</v>
      </c>
      <c r="M319" s="3">
        <v>5</v>
      </c>
      <c r="N319" s="3">
        <v>975.65599999999995</v>
      </c>
      <c r="O319" s="2">
        <f>AVERAGE('individual data_DATA'!N1905:N1909)</f>
        <v>20.855800000000002</v>
      </c>
      <c r="P319" s="2">
        <f>AVERAGE('individual data_DATA'!O1905:O1909)</f>
        <v>5.0000000000000001E-3</v>
      </c>
      <c r="Q319" s="2">
        <f>AVERAGE('individual data_DATA'!P1905:P1909)</f>
        <v>1.4000000000000002E-2</v>
      </c>
      <c r="R319" s="2">
        <f t="shared" si="10"/>
        <v>195.13119999999998</v>
      </c>
      <c r="S319" s="2">
        <f>AVERAGE('individual data_DATA'!N1904)</f>
        <v>666.99599999999998</v>
      </c>
    </row>
  </sheetData>
  <sortState xmlns:xlrd2="http://schemas.microsoft.com/office/spreadsheetml/2017/richdata2" ref="A2:K383">
    <sortCondition ref="C2:C383"/>
  </sortState>
  <pageMargins left="0.7" right="0.7" top="0.75" bottom="0.75" header="0.3" footer="0.3"/>
  <pageSetup paperSize="9" orientation="portrait" r:id="rId1"/>
  <ignoredErrors>
    <ignoredError sqref="E165:H319 E2:H54 E56:H159 E55:G55 E161:H163 E160:G16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4C54-E3F1-4E83-8DB0-F1DCC432211B}">
  <dimension ref="A1:DL33"/>
  <sheetViews>
    <sheetView zoomScale="85" zoomScaleNormal="85" workbookViewId="0">
      <selection activeCell="AX38" sqref="AX38"/>
    </sheetView>
  </sheetViews>
  <sheetFormatPr defaultRowHeight="14.5" x14ac:dyDescent="0.35"/>
  <cols>
    <col min="1" max="5" width="8.7265625" style="2"/>
  </cols>
  <sheetData>
    <row r="1" spans="1:116" ht="159.5" x14ac:dyDescent="0.35">
      <c r="A1" s="8" t="s">
        <v>4</v>
      </c>
      <c r="B1" s="8" t="s">
        <v>495</v>
      </c>
      <c r="C1" s="8" t="s">
        <v>546</v>
      </c>
      <c r="D1" s="8" t="s">
        <v>83</v>
      </c>
      <c r="E1" s="8" t="s">
        <v>496</v>
      </c>
      <c r="F1" s="8" t="s">
        <v>494</v>
      </c>
      <c r="G1" s="8" t="s">
        <v>545</v>
      </c>
      <c r="H1" s="8" t="s">
        <v>544</v>
      </c>
      <c r="I1" s="8" t="s">
        <v>487</v>
      </c>
      <c r="J1" s="8" t="s">
        <v>488</v>
      </c>
      <c r="K1" s="8" t="s">
        <v>489</v>
      </c>
      <c r="L1" s="8" t="s">
        <v>490</v>
      </c>
      <c r="M1" s="8" t="s">
        <v>491</v>
      </c>
      <c r="N1" s="8" t="s">
        <v>493</v>
      </c>
      <c r="O1" s="8" t="s">
        <v>522</v>
      </c>
      <c r="P1" s="8" t="s">
        <v>536</v>
      </c>
      <c r="Q1" s="8" t="s">
        <v>492</v>
      </c>
      <c r="R1" s="8" t="s">
        <v>531</v>
      </c>
      <c r="S1" s="8" t="s">
        <v>532</v>
      </c>
      <c r="T1" s="8" t="s">
        <v>533</v>
      </c>
      <c r="U1" s="8" t="s">
        <v>534</v>
      </c>
      <c r="V1" s="8" t="s">
        <v>535</v>
      </c>
      <c r="W1" s="8" t="s">
        <v>525</v>
      </c>
      <c r="X1" s="8" t="s">
        <v>526</v>
      </c>
      <c r="Y1" s="8" t="s">
        <v>527</v>
      </c>
      <c r="Z1" s="8" t="s">
        <v>528</v>
      </c>
      <c r="AA1" s="8" t="s">
        <v>529</v>
      </c>
      <c r="AB1" s="8" t="s">
        <v>530</v>
      </c>
      <c r="AC1" s="8" t="s">
        <v>499</v>
      </c>
      <c r="AD1" s="8"/>
      <c r="AE1" s="8"/>
      <c r="AF1" s="8"/>
      <c r="AG1" s="8"/>
      <c r="AH1" s="8"/>
      <c r="AI1" s="8"/>
      <c r="AJ1" s="8"/>
      <c r="AK1" s="8"/>
      <c r="AL1" s="8"/>
      <c r="AM1" s="8" t="s">
        <v>503</v>
      </c>
      <c r="AU1" s="1" t="s">
        <v>504</v>
      </c>
      <c r="BC1" s="1" t="s">
        <v>505</v>
      </c>
      <c r="BK1" s="8" t="s">
        <v>506</v>
      </c>
      <c r="BS1" s="8" t="s">
        <v>507</v>
      </c>
      <c r="CA1" s="8" t="s">
        <v>508</v>
      </c>
      <c r="CI1" s="8" t="s">
        <v>509</v>
      </c>
      <c r="CQ1" s="8" t="s">
        <v>510</v>
      </c>
      <c r="CY1" s="8" t="s">
        <v>511</v>
      </c>
      <c r="DG1" s="8" t="s">
        <v>512</v>
      </c>
    </row>
    <row r="2" spans="1:116" s="3" customFormat="1" x14ac:dyDescent="0.35">
      <c r="A2" s="3">
        <v>1</v>
      </c>
      <c r="B2" s="20">
        <f>AVERAGE('fish biometrics'!F2:F7)</f>
        <v>49.166666666666664</v>
      </c>
      <c r="C2" s="3">
        <v>2</v>
      </c>
      <c r="D2" s="3">
        <v>0</v>
      </c>
      <c r="E2" s="2"/>
      <c r="F2" s="2">
        <f>COUNT('schoal data_DATA'!D2:D10)</f>
        <v>9</v>
      </c>
      <c r="G2" s="20">
        <f>SUM('schoal data_DATA'!K2:K10)</f>
        <v>2</v>
      </c>
      <c r="H2" s="20">
        <v>0</v>
      </c>
      <c r="I2" s="12">
        <f>AVERAGE('schoal data_DATA'!E2:E10)</f>
        <v>270.23974605145781</v>
      </c>
      <c r="J2" s="17">
        <f>AVERAGE('schoal data_DATA'!F2:F10)</f>
        <v>0.30688888888888893</v>
      </c>
      <c r="K2" s="17">
        <f>AVERAGE('schoal data_DATA'!G2:G10)</f>
        <v>1.2984444444444444E-2</v>
      </c>
      <c r="L2" s="21">
        <f>AVERAGE('schoal data_DATA'!H2:H10)</f>
        <v>3.1111111111111112</v>
      </c>
      <c r="M2" s="21">
        <f>AVERAGE('schoal data_DATA'!I2:I10)</f>
        <v>2.8888888888888888</v>
      </c>
      <c r="N2" s="12">
        <f>AVERAGE('schoal data_DATA'!J2:J10)</f>
        <v>326516.92544444441</v>
      </c>
      <c r="O2" s="24">
        <f>N2/1000000</f>
        <v>0.32651692544444438</v>
      </c>
      <c r="P2" s="3">
        <f t="shared" ref="P2:P33" si="0">G2/F2</f>
        <v>0.22222222222222221</v>
      </c>
      <c r="Q2" s="12">
        <f>AVERAGE('schoal data_DATA'!M2:M10)</f>
        <v>4.5</v>
      </c>
      <c r="R2" s="12">
        <f>AVERAGE('schoal data_DATA'!N2:N10)</f>
        <v>12662.3505</v>
      </c>
      <c r="S2" s="24">
        <f>R2/1000000</f>
        <v>1.2662350500000001E-2</v>
      </c>
      <c r="T2" s="18">
        <f>AVERAGE('schoal data_DATA'!O2:O10)</f>
        <v>251.37192500000003</v>
      </c>
      <c r="U2" s="17">
        <f>AVERAGE('schoal data_DATA'!P2:P10)</f>
        <v>0.20699999999999999</v>
      </c>
      <c r="V2" s="17">
        <f>AVERAGE('schoal data_DATA'!Q2:Q10)</f>
        <v>1.54275E-2</v>
      </c>
      <c r="W2" s="3">
        <f t="shared" ref="W2:W33" si="1">H2/F2</f>
        <v>0</v>
      </c>
      <c r="AB2" s="12">
        <f>AVERAGE('schoal data_DATA'!R2:R10)</f>
        <v>2682.8817250000002</v>
      </c>
      <c r="AC2" s="12">
        <f>AVERAGE('schoal data_DATA'!S2:S10)</f>
        <v>504.77005291784593</v>
      </c>
      <c r="AM2" s="2" t="s">
        <v>513</v>
      </c>
      <c r="AN2" s="2" t="s">
        <v>517</v>
      </c>
      <c r="AO2" s="2" t="s">
        <v>514</v>
      </c>
      <c r="AP2" s="2" t="s">
        <v>515</v>
      </c>
      <c r="AQ2" s="2" t="s">
        <v>501</v>
      </c>
      <c r="AR2" s="2" t="s">
        <v>518</v>
      </c>
      <c r="AS2" s="2"/>
      <c r="AT2" s="2"/>
      <c r="AU2" s="2" t="s">
        <v>513</v>
      </c>
      <c r="AV2" s="2" t="s">
        <v>517</v>
      </c>
      <c r="AW2" s="2" t="s">
        <v>514</v>
      </c>
      <c r="AX2" s="2" t="s">
        <v>515</v>
      </c>
      <c r="AY2" s="2" t="s">
        <v>501</v>
      </c>
      <c r="AZ2" s="2" t="s">
        <v>518</v>
      </c>
      <c r="BA2" s="2"/>
      <c r="BB2" s="2"/>
      <c r="BC2" s="2" t="s">
        <v>513</v>
      </c>
      <c r="BD2" s="2" t="s">
        <v>517</v>
      </c>
      <c r="BE2" s="2" t="s">
        <v>514</v>
      </c>
      <c r="BF2" s="2" t="s">
        <v>515</v>
      </c>
      <c r="BG2" s="2" t="s">
        <v>501</v>
      </c>
      <c r="BH2" s="2" t="s">
        <v>518</v>
      </c>
      <c r="BI2" s="2"/>
      <c r="BJ2" s="2"/>
      <c r="BK2" s="2" t="s">
        <v>513</v>
      </c>
      <c r="BL2" s="2" t="s">
        <v>517</v>
      </c>
      <c r="BM2" s="2" t="s">
        <v>514</v>
      </c>
      <c r="BN2" s="2" t="s">
        <v>515</v>
      </c>
      <c r="BO2" s="2" t="s">
        <v>501</v>
      </c>
      <c r="BP2" s="2" t="s">
        <v>518</v>
      </c>
      <c r="BQ2" s="2"/>
      <c r="BR2" s="2"/>
      <c r="BS2" s="2" t="s">
        <v>513</v>
      </c>
      <c r="BT2" s="2" t="s">
        <v>517</v>
      </c>
      <c r="BU2" s="2" t="s">
        <v>514</v>
      </c>
      <c r="BV2" s="2" t="s">
        <v>515</v>
      </c>
      <c r="BW2" s="2" t="s">
        <v>501</v>
      </c>
      <c r="BX2" s="2" t="s">
        <v>518</v>
      </c>
      <c r="BY2" s="2"/>
      <c r="BZ2" s="2"/>
      <c r="CA2" s="2" t="s">
        <v>513</v>
      </c>
      <c r="CB2" s="2" t="s">
        <v>517</v>
      </c>
      <c r="CC2" s="2" t="s">
        <v>514</v>
      </c>
      <c r="CD2" s="2" t="s">
        <v>515</v>
      </c>
      <c r="CE2" s="2" t="s">
        <v>501</v>
      </c>
      <c r="CF2" s="2" t="s">
        <v>518</v>
      </c>
      <c r="CG2" s="2"/>
      <c r="CH2" s="2"/>
      <c r="CI2" s="2" t="s">
        <v>513</v>
      </c>
      <c r="CJ2" s="2" t="s">
        <v>517</v>
      </c>
      <c r="CK2" s="2" t="s">
        <v>514</v>
      </c>
      <c r="CL2" s="2" t="s">
        <v>515</v>
      </c>
      <c r="CM2" s="2" t="s">
        <v>501</v>
      </c>
      <c r="CN2" s="2" t="s">
        <v>518</v>
      </c>
      <c r="CO2" s="2"/>
      <c r="CP2" s="2"/>
      <c r="CQ2" s="2" t="s">
        <v>513</v>
      </c>
      <c r="CR2" s="2" t="s">
        <v>517</v>
      </c>
      <c r="CS2" s="2" t="s">
        <v>514</v>
      </c>
      <c r="CT2" s="2" t="s">
        <v>515</v>
      </c>
      <c r="CU2" s="2" t="s">
        <v>501</v>
      </c>
      <c r="CV2" s="2" t="s">
        <v>518</v>
      </c>
      <c r="CW2" s="2"/>
      <c r="CX2" s="2"/>
      <c r="CY2" s="2" t="s">
        <v>513</v>
      </c>
      <c r="CZ2" s="2" t="s">
        <v>517</v>
      </c>
      <c r="DA2" s="2" t="s">
        <v>514</v>
      </c>
      <c r="DB2" s="2" t="s">
        <v>515</v>
      </c>
      <c r="DC2" s="2" t="s">
        <v>501</v>
      </c>
      <c r="DD2" s="2" t="s">
        <v>518</v>
      </c>
      <c r="DE2" s="2"/>
      <c r="DF2" s="2"/>
      <c r="DG2" s="2" t="s">
        <v>513</v>
      </c>
      <c r="DH2" s="2" t="s">
        <v>517</v>
      </c>
      <c r="DI2" s="2" t="s">
        <v>514</v>
      </c>
      <c r="DJ2" s="2" t="s">
        <v>515</v>
      </c>
      <c r="DK2" s="2" t="s">
        <v>501</v>
      </c>
      <c r="DL2" s="2" t="s">
        <v>518</v>
      </c>
    </row>
    <row r="3" spans="1:116" s="3" customFormat="1" x14ac:dyDescent="0.35">
      <c r="A3" s="3">
        <v>2</v>
      </c>
      <c r="B3" s="20">
        <f>AVERAGE('fish biometrics'!F8:F13)</f>
        <v>41.5</v>
      </c>
      <c r="C3" s="3">
        <v>2</v>
      </c>
      <c r="D3" s="3">
        <v>0</v>
      </c>
      <c r="E3" s="2"/>
      <c r="F3" s="2">
        <f>COUNT('schoal data_DATA'!D11:D20)</f>
        <v>10</v>
      </c>
      <c r="G3" s="2">
        <f>SUM('schoal data_DATA'!K11:K20)</f>
        <v>8</v>
      </c>
      <c r="H3" s="2">
        <v>2</v>
      </c>
      <c r="I3" s="12">
        <f>AVERAGE('schoal data_DATA'!E11:E20)</f>
        <v>108.98874618205971</v>
      </c>
      <c r="J3" s="17">
        <f>AVERAGE('schoal data_DATA'!F11:F20)</f>
        <v>0.36249999999999993</v>
      </c>
      <c r="K3" s="17">
        <f>AVERAGE('schoal data_DATA'!G11:G20)</f>
        <v>1.7165666666666666E-2</v>
      </c>
      <c r="L3" s="21">
        <f>AVERAGE('schoal data_DATA'!H11:H20)</f>
        <v>5.2</v>
      </c>
      <c r="M3" s="21">
        <f>AVERAGE('schoal data_DATA'!I11:I20)</f>
        <v>0.8</v>
      </c>
      <c r="N3" s="12">
        <f>AVERAGE('schoal data_DATA'!J11:J20)</f>
        <v>80681.832900000009</v>
      </c>
      <c r="O3" s="24">
        <f t="shared" ref="O3:O33" si="2">N3/1000000</f>
        <v>8.0681832900000014E-2</v>
      </c>
      <c r="P3" s="3">
        <f t="shared" si="0"/>
        <v>0.8</v>
      </c>
      <c r="Q3" s="12">
        <f>AVERAGE('schoal data_DATA'!M11:M20)</f>
        <v>4.75</v>
      </c>
      <c r="R3" s="12">
        <f>AVERAGE('schoal data_DATA'!N11:N20)</f>
        <v>6612.6901250000001</v>
      </c>
      <c r="S3" s="24">
        <f t="shared" ref="S3:S33" si="3">R3/1000000</f>
        <v>6.612690125E-3</v>
      </c>
      <c r="T3" s="18">
        <f>AVERAGE('schoal data_DATA'!O11:O20)</f>
        <v>51.666286376927744</v>
      </c>
      <c r="U3" s="17">
        <f>AVERAGE('schoal data_DATA'!P11:P20)</f>
        <v>0.3397708333333333</v>
      </c>
      <c r="V3" s="17">
        <f>AVERAGE('schoal data_DATA'!Q11:Q20)</f>
        <v>1.7755833333333335E-2</v>
      </c>
      <c r="W3" s="3">
        <f t="shared" si="1"/>
        <v>0.2</v>
      </c>
      <c r="X3" s="3">
        <f>AVERAGE('schoal data_DATA'!N11,'schoal data_DATA'!N15)</f>
        <v>16646.804</v>
      </c>
      <c r="Y3" s="3">
        <f>AVERAGE('schoal data_DATA'!O11,'schoal data_DATA'!O15)</f>
        <v>48.300621642696242</v>
      </c>
      <c r="Z3" s="3">
        <f>AVERAGE('schoal data_DATA'!P11,'schoal data_DATA'!P15)</f>
        <v>0.64583333333333337</v>
      </c>
      <c r="AA3" s="3">
        <f>AVERAGE('schoal data_DATA'!Q11,'schoal data_DATA'!Q15)</f>
        <v>1.1508333333333334E-2</v>
      </c>
      <c r="AB3" s="12">
        <f>AVERAGE('schoal data_DATA'!R11:R20)</f>
        <v>1233.5275458333335</v>
      </c>
      <c r="AC3" s="12">
        <f>AVERAGE('schoal data_DATA'!S11:S20)</f>
        <v>491.28391002425923</v>
      </c>
      <c r="AM3" s="3" t="s">
        <v>519</v>
      </c>
      <c r="AN3" s="3" t="s">
        <v>520</v>
      </c>
      <c r="AO3" s="3">
        <f>AVERAGE(P2:P9)</f>
        <v>0.6777777777777777</v>
      </c>
      <c r="AP3" s="3">
        <f>COUNT(P2:P9)</f>
        <v>8</v>
      </c>
      <c r="AQ3" s="3">
        <f>STDEV(P2:P9)</f>
        <v>0.26573912762447555</v>
      </c>
      <c r="AR3" s="3">
        <f>AQ3/SQRT(AP3)</f>
        <v>9.3952969584932017E-2</v>
      </c>
      <c r="AU3" s="3" t="s">
        <v>519</v>
      </c>
      <c r="AV3" s="3" t="s">
        <v>520</v>
      </c>
      <c r="AW3" s="21">
        <f>AVERAGE(M2:M9)</f>
        <v>1.0486111111111112</v>
      </c>
      <c r="AX3" s="3">
        <f>COUNT(M2:M9)</f>
        <v>8</v>
      </c>
      <c r="AY3" s="3">
        <f>STDEV(M2:M9)</f>
        <v>0.83486499452479856</v>
      </c>
      <c r="AZ3" s="3">
        <f>AY3/SQRT(AX3)</f>
        <v>0.29516934950187745</v>
      </c>
      <c r="BC3" s="3" t="s">
        <v>519</v>
      </c>
      <c r="BD3" s="3" t="s">
        <v>520</v>
      </c>
      <c r="BE3" s="21">
        <f>AVERAGE(O2:O9)</f>
        <v>0.14213459008055554</v>
      </c>
      <c r="BF3" s="3">
        <f>COUNT(N2:N9)</f>
        <v>8</v>
      </c>
      <c r="BG3" s="3">
        <f>STDEV(O2:O9)</f>
        <v>9.8459008838989281E-2</v>
      </c>
      <c r="BH3" s="3">
        <f>BG3/SQRT(BF3)</f>
        <v>3.4810516409477771E-2</v>
      </c>
      <c r="BK3" s="3" t="s">
        <v>519</v>
      </c>
      <c r="BL3" s="3" t="s">
        <v>520</v>
      </c>
      <c r="BM3" s="24">
        <f>AVERAGE(S2:S9)</f>
        <v>6.6458430628472207E-3</v>
      </c>
      <c r="BN3" s="3">
        <f>COUNT(S2:S9)</f>
        <v>8</v>
      </c>
      <c r="BO3" s="3">
        <f>STDEV(S2:S9)</f>
        <v>3.3374755398449907E-3</v>
      </c>
      <c r="BP3" s="3">
        <f>BO3/SQRT(BN3)</f>
        <v>1.1799757931343132E-3</v>
      </c>
      <c r="BS3" s="3" t="s">
        <v>519</v>
      </c>
      <c r="BT3" s="3" t="s">
        <v>520</v>
      </c>
      <c r="BU3" s="12">
        <f>AVERAGE(I2:I9)</f>
        <v>138.8501035240057</v>
      </c>
      <c r="BV3" s="3">
        <f>COUNT(I2:I9)</f>
        <v>8</v>
      </c>
      <c r="BW3" s="3">
        <f>STDEV(I2:I9)</f>
        <v>64.846125983293362</v>
      </c>
      <c r="BX3" s="3">
        <f>BW3/SQRT(BV3)</f>
        <v>22.926567708231953</v>
      </c>
      <c r="CA3" s="3" t="s">
        <v>519</v>
      </c>
      <c r="CB3" s="3" t="s">
        <v>520</v>
      </c>
      <c r="CC3" s="12">
        <f>AVERAGE(T2:T9)</f>
        <v>75.383819331133438</v>
      </c>
      <c r="CD3" s="3">
        <f>COUNT(T2:T9)</f>
        <v>8</v>
      </c>
      <c r="CE3" s="3">
        <f>STDEV(T2:T9)</f>
        <v>71.342559252919472</v>
      </c>
      <c r="CF3" s="3">
        <f>CE3/SQRT(CD3)</f>
        <v>25.223403717471214</v>
      </c>
      <c r="CI3" s="3" t="s">
        <v>519</v>
      </c>
      <c r="CJ3" s="3" t="s">
        <v>520</v>
      </c>
      <c r="CK3" s="21">
        <f>AVERAGE(J2:J9)</f>
        <v>0.24069444444444443</v>
      </c>
      <c r="CL3" s="3">
        <f>COUNT(J2:J9)</f>
        <v>8</v>
      </c>
      <c r="CM3" s="3">
        <f>STDEV(J2:J9)</f>
        <v>8.7892018335712557E-2</v>
      </c>
      <c r="CN3" s="3">
        <f>CM3/SQRT(CL3)</f>
        <v>3.1074521088677358E-2</v>
      </c>
      <c r="CQ3" s="3" t="s">
        <v>519</v>
      </c>
      <c r="CR3" s="3" t="s">
        <v>520</v>
      </c>
      <c r="CS3" s="21">
        <f>AVERAGE(U2:U9)</f>
        <v>0.22791408564814816</v>
      </c>
      <c r="CT3" s="3">
        <f>COUNT(U2:U9)</f>
        <v>8</v>
      </c>
      <c r="CU3" s="3">
        <f>STDEV(U2:U9)</f>
        <v>8.2120581626064199E-2</v>
      </c>
      <c r="CV3" s="3">
        <f>CU3/SQRT(CT3)</f>
        <v>2.9034010071386694E-2</v>
      </c>
      <c r="CY3" s="3" t="s">
        <v>519</v>
      </c>
      <c r="CZ3" s="3" t="s">
        <v>520</v>
      </c>
      <c r="DA3" s="24">
        <f>AVERAGE(K2:K9)</f>
        <v>1.3105638888888887E-2</v>
      </c>
      <c r="DB3" s="3">
        <f>COUNT(K2:K9)</f>
        <v>8</v>
      </c>
      <c r="DC3" s="3">
        <f>STDEV(K2:K9)</f>
        <v>3.2448182534983881E-3</v>
      </c>
      <c r="DD3" s="3">
        <f>DC3/SQRT(DB3)</f>
        <v>1.1472164953832999E-3</v>
      </c>
      <c r="DG3" s="3" t="s">
        <v>519</v>
      </c>
      <c r="DH3" s="3" t="s">
        <v>520</v>
      </c>
      <c r="DI3" s="24">
        <f>AVERAGE(V2:V9)</f>
        <v>1.398337037037037E-2</v>
      </c>
      <c r="DJ3" s="3">
        <f>COUNT(V2:V9)</f>
        <v>8</v>
      </c>
      <c r="DK3" s="3">
        <f>STDEV(V2:V9)</f>
        <v>3.4083899668146569E-3</v>
      </c>
      <c r="DL3" s="3">
        <f>DK3/SQRT(DJ3)</f>
        <v>1.2050478292314178E-3</v>
      </c>
    </row>
    <row r="4" spans="1:116" s="3" customFormat="1" x14ac:dyDescent="0.35">
      <c r="A4" s="3">
        <v>4</v>
      </c>
      <c r="B4" s="20">
        <f>AVERAGE('fish biometrics'!F20:F25)</f>
        <v>48.666666666666664</v>
      </c>
      <c r="C4" s="3">
        <v>2</v>
      </c>
      <c r="D4" s="3">
        <v>0</v>
      </c>
      <c r="E4" s="2"/>
      <c r="F4" s="2">
        <f>COUNT('schoal data_DATA'!D31:D40)</f>
        <v>10</v>
      </c>
      <c r="G4" s="2">
        <f>SUM('schoal data_DATA'!K31:K40)</f>
        <v>5</v>
      </c>
      <c r="H4" s="2">
        <v>1</v>
      </c>
      <c r="I4" s="12">
        <f>AVERAGE('schoal data_DATA'!E31:E40)</f>
        <v>114.80913595852829</v>
      </c>
      <c r="J4" s="17">
        <f>AVERAGE('schoal data_DATA'!F31:F40)</f>
        <v>0.13370000000000001</v>
      </c>
      <c r="K4" s="17">
        <f>AVERAGE('schoal data_DATA'!G31:G40)</f>
        <v>9.3283333333333308E-3</v>
      </c>
      <c r="L4" s="21">
        <f>AVERAGE('schoal data_DATA'!H31:H40)</f>
        <v>5.6</v>
      </c>
      <c r="M4" s="21">
        <f>AVERAGE('schoal data_DATA'!I31:I40)</f>
        <v>0.4</v>
      </c>
      <c r="N4" s="12">
        <f>AVERAGE('schoal data_DATA'!J31:J40)</f>
        <v>165643.29939999999</v>
      </c>
      <c r="O4" s="24">
        <f t="shared" si="2"/>
        <v>0.1656432994</v>
      </c>
      <c r="P4" s="3">
        <f t="shared" si="0"/>
        <v>0.5</v>
      </c>
      <c r="Q4" s="12">
        <f>AVERAGE('schoal data_DATA'!M31:M40)</f>
        <v>4.4000000000000004</v>
      </c>
      <c r="R4" s="12">
        <f>AVERAGE('schoal data_DATA'!N31:N40)</f>
        <v>6418.8135999999995</v>
      </c>
      <c r="S4" s="24">
        <f t="shared" si="3"/>
        <v>6.4188135999999991E-3</v>
      </c>
      <c r="T4" s="18">
        <f>AVERAGE('schoal data_DATA'!O31:O40)</f>
        <v>62.835379012880495</v>
      </c>
      <c r="U4" s="17">
        <f>AVERAGE('schoal data_DATA'!P31:P40)</f>
        <v>0.13935</v>
      </c>
      <c r="V4" s="17">
        <f>AVERAGE('schoal data_DATA'!Q31:Q40)</f>
        <v>1.0988333333333333E-2</v>
      </c>
      <c r="W4" s="3">
        <f t="shared" si="1"/>
        <v>0.1</v>
      </c>
      <c r="X4" s="3">
        <f>AVERAGE('schoal data_DATA'!N34)</f>
        <v>7053.1130000000003</v>
      </c>
      <c r="Y4" s="3">
        <f>AVERAGE('schoal data_DATA'!O34)</f>
        <v>41.230333333333334</v>
      </c>
      <c r="Z4" s="3">
        <f>AVERAGE('schoal data_DATA'!P34)</f>
        <v>9.2000000000000012E-2</v>
      </c>
      <c r="AA4" s="3">
        <f>AVERAGE('schoal data_DATA'!Q34)</f>
        <v>1.6666666666666668E-3</v>
      </c>
      <c r="AB4" s="12">
        <f>AVERAGE('schoal data_DATA'!R31:R40)</f>
        <v>1487.1515166666666</v>
      </c>
      <c r="AC4" s="12">
        <f>AVERAGE('schoal data_DATA'!S31:S40)</f>
        <v>848.13352527002826</v>
      </c>
      <c r="AM4" s="3" t="s">
        <v>519</v>
      </c>
      <c r="AN4" s="3" t="s">
        <v>521</v>
      </c>
      <c r="AO4" s="3">
        <f>AVERAGE(P18:P25)</f>
        <v>0.73472222222222217</v>
      </c>
      <c r="AP4" s="3">
        <f>COUNT(P18:P25)</f>
        <v>8</v>
      </c>
      <c r="AQ4" s="3">
        <f>STDEV(P18:P25)</f>
        <v>0.19871167949988511</v>
      </c>
      <c r="AR4" s="3">
        <f t="shared" ref="AR4" si="4">AQ4/SQRT(AP4)</f>
        <v>7.0255188037668309E-2</v>
      </c>
      <c r="AU4" s="3" t="s">
        <v>519</v>
      </c>
      <c r="AV4" s="3" t="s">
        <v>521</v>
      </c>
      <c r="AW4" s="21">
        <f>AVERAGE(M18:M25)</f>
        <v>1.0333333333333334</v>
      </c>
      <c r="AX4" s="3">
        <f>COUNT(M18:M25)</f>
        <v>8</v>
      </c>
      <c r="AY4" s="3">
        <f>STDEV(M18:M25)</f>
        <v>0.52402592932332526</v>
      </c>
      <c r="AZ4" s="3">
        <f>AY4/SQRT(AX4)</f>
        <v>0.18527114407105288</v>
      </c>
      <c r="BC4" s="3" t="s">
        <v>519</v>
      </c>
      <c r="BD4" s="3" t="s">
        <v>521</v>
      </c>
      <c r="BE4" s="21">
        <f>AVERAGE(O18:O25)</f>
        <v>0.10957699333996965</v>
      </c>
      <c r="BF4" s="3">
        <f>COUNT(N18:N25)</f>
        <v>8</v>
      </c>
      <c r="BG4" s="3">
        <f>STDEV(O18:O25)</f>
        <v>4.4226037006427237E-2</v>
      </c>
      <c r="BH4" s="3">
        <f>BG4/SQRT(BF4)</f>
        <v>1.5636265336125946E-2</v>
      </c>
      <c r="BK4" s="3" t="s">
        <v>519</v>
      </c>
      <c r="BL4" s="3" t="s">
        <v>521</v>
      </c>
      <c r="BM4" s="24">
        <f>AVERAGE(S18:S25)</f>
        <v>5.4602804095277195E-3</v>
      </c>
      <c r="BN4" s="3">
        <f>COUNT(S18:S25)</f>
        <v>8</v>
      </c>
      <c r="BO4" s="3">
        <f>STDEV(S18:S25)</f>
        <v>4.8636239963742566E-3</v>
      </c>
      <c r="BP4" s="3">
        <f>BO4/SQRT(BN4)</f>
        <v>1.7195507544889264E-3</v>
      </c>
      <c r="BS4" s="3" t="s">
        <v>519</v>
      </c>
      <c r="BT4" s="3" t="s">
        <v>521</v>
      </c>
      <c r="BU4" s="12">
        <f>AVERAGE(I18:I25)</f>
        <v>137.21467708333333</v>
      </c>
      <c r="BV4" s="3">
        <f>COUNT(I18:I25)</f>
        <v>8</v>
      </c>
      <c r="BW4" s="3">
        <f>STDEV(I18:I25)</f>
        <v>41.641490281165794</v>
      </c>
      <c r="BX4" s="3">
        <f>BW4/SQRT(BV4)</f>
        <v>14.722490078263021</v>
      </c>
      <c r="CA4" s="3" t="s">
        <v>519</v>
      </c>
      <c r="CB4" s="3" t="s">
        <v>521</v>
      </c>
      <c r="CC4" s="12">
        <f>AVERAGE(T18:T25)</f>
        <v>45.752325348875658</v>
      </c>
      <c r="CD4" s="3">
        <f>COUNT(T18:T25)</f>
        <v>8</v>
      </c>
      <c r="CE4" s="3">
        <f>STDEV(T18:T25)</f>
        <v>17.256858774337481</v>
      </c>
      <c r="CF4" s="3">
        <f>CE4/SQRT(CD4)</f>
        <v>6.1012209306563028</v>
      </c>
      <c r="CI4" s="3" t="s">
        <v>519</v>
      </c>
      <c r="CJ4" s="3" t="s">
        <v>521</v>
      </c>
      <c r="CK4" s="21">
        <f>AVERAGE(J18:J25)</f>
        <v>0.19368657407407408</v>
      </c>
      <c r="CL4" s="3">
        <f>COUNT(J18:J25)</f>
        <v>8</v>
      </c>
      <c r="CM4" s="3">
        <f>STDEV(J18:J25)</f>
        <v>5.2724859981163712E-2</v>
      </c>
      <c r="CN4" s="3">
        <f>CM4/SQRT(CL4)</f>
        <v>1.864105301489604E-2</v>
      </c>
      <c r="CQ4" s="3" t="s">
        <v>519</v>
      </c>
      <c r="CR4" s="3" t="s">
        <v>521</v>
      </c>
      <c r="CS4" s="21">
        <f>AVERAGE(U18:U25)</f>
        <v>0.18024452050264553</v>
      </c>
      <c r="CT4" s="3">
        <f>COUNT(U18:U25)</f>
        <v>8</v>
      </c>
      <c r="CU4" s="3">
        <f>STDEV(U18:U25)</f>
        <v>8.8119450687969184E-2</v>
      </c>
      <c r="CV4" s="3">
        <f>CU4/SQRT(CT4)</f>
        <v>3.1154930567948293E-2</v>
      </c>
      <c r="CY4" s="3" t="s">
        <v>519</v>
      </c>
      <c r="CZ4" s="3" t="s">
        <v>521</v>
      </c>
      <c r="DA4" s="24">
        <f>AVERAGE(K18:K25)</f>
        <v>1.1823046296296297E-2</v>
      </c>
      <c r="DB4" s="3">
        <f>COUNT(K18:K25)</f>
        <v>8</v>
      </c>
      <c r="DC4" s="3">
        <f>STDEV(K18:K25)</f>
        <v>4.1847234254677162E-3</v>
      </c>
      <c r="DD4" s="3">
        <f>DC4/SQRT(DB4)</f>
        <v>1.47952315576921E-3</v>
      </c>
      <c r="DG4" s="3" t="s">
        <v>519</v>
      </c>
      <c r="DH4" s="3" t="s">
        <v>521</v>
      </c>
      <c r="DI4" s="24">
        <f>AVERAGE(V18:V25)</f>
        <v>1.1574120701058201E-2</v>
      </c>
      <c r="DJ4" s="3">
        <f>COUNT(V18:V25)</f>
        <v>8</v>
      </c>
      <c r="DK4" s="3">
        <f>STDEV(V18:V25)</f>
        <v>4.3481097566305978E-3</v>
      </c>
      <c r="DL4" s="3">
        <f>DK4/SQRT(DJ4)</f>
        <v>1.5372889471284422E-3</v>
      </c>
    </row>
    <row r="5" spans="1:116" s="3" customFormat="1" x14ac:dyDescent="0.35">
      <c r="A5" s="3">
        <v>6</v>
      </c>
      <c r="B5" s="20">
        <f>AVERAGE('fish biometrics'!F32:F37)</f>
        <v>52.333333333333336</v>
      </c>
      <c r="C5" s="3">
        <v>2</v>
      </c>
      <c r="D5" s="3">
        <v>0</v>
      </c>
      <c r="E5" s="2"/>
      <c r="F5" s="2">
        <f>COUNT('schoal data_DATA'!D51:D60)</f>
        <v>10</v>
      </c>
      <c r="G5" s="2">
        <f>SUM('schoal data_DATA'!K51:K60)</f>
        <v>9</v>
      </c>
      <c r="H5" s="2">
        <v>1</v>
      </c>
      <c r="I5" s="12">
        <f>AVERAGE('schoal data_DATA'!E51:E60)</f>
        <v>188.21289999999999</v>
      </c>
      <c r="J5" s="17">
        <f>AVERAGE('schoal data_DATA'!F51:F60)</f>
        <v>0.1806166666666667</v>
      </c>
      <c r="K5" s="17">
        <f>AVERAGE('schoal data_DATA'!G51:G60)</f>
        <v>1.6881333333333332E-2</v>
      </c>
      <c r="L5" s="21">
        <f>AVERAGE('schoal data_DATA'!H51:H60)</f>
        <v>4.7</v>
      </c>
      <c r="M5" s="21">
        <f>AVERAGE('schoal data_DATA'!I51:I60)</f>
        <v>1.3</v>
      </c>
      <c r="N5" s="12">
        <f>AVERAGE('schoal data_DATA'!J51:J60)</f>
        <v>184469.54569999999</v>
      </c>
      <c r="O5" s="24">
        <f t="shared" si="2"/>
        <v>0.18446954569999999</v>
      </c>
      <c r="P5" s="3">
        <f t="shared" si="0"/>
        <v>0.9</v>
      </c>
      <c r="Q5" s="12">
        <f>AVERAGE('schoal data_DATA'!M51:M60)</f>
        <v>4.5555555555555554</v>
      </c>
      <c r="R5" s="12">
        <f>AVERAGE('schoal data_DATA'!N51:N60)</f>
        <v>4573.8048888888889</v>
      </c>
      <c r="S5" s="24">
        <f t="shared" si="3"/>
        <v>4.5738048888888886E-3</v>
      </c>
      <c r="T5" s="18">
        <f>AVERAGE('schoal data_DATA'!O51:O60)</f>
        <v>45.434431481481482</v>
      </c>
      <c r="U5" s="17">
        <f>AVERAGE('schoal data_DATA'!P51:P60)</f>
        <v>0.19416666666666668</v>
      </c>
      <c r="V5" s="17">
        <f>AVERAGE('schoal data_DATA'!Q51:Q60)</f>
        <v>1.9098074074074076E-2</v>
      </c>
      <c r="W5" s="3">
        <f t="shared" si="1"/>
        <v>0.1</v>
      </c>
      <c r="X5" s="3">
        <f>AVERAGE('schoal data_DATA'!N52)</f>
        <v>10159.431</v>
      </c>
      <c r="Y5" s="3">
        <f>AVERAGE('schoal data_DATA'!O52)</f>
        <v>47.288833333333322</v>
      </c>
      <c r="Z5" s="3">
        <f>AVERAGE('schoal data_DATA'!P52)</f>
        <v>4.5000000000000005E-2</v>
      </c>
      <c r="AA5" s="3">
        <f>AVERAGE('schoal data_DATA'!Q52)</f>
        <v>1.9666666666666666E-2</v>
      </c>
      <c r="AB5" s="12">
        <f>AVERAGE('schoal data_DATA'!R51:R60)</f>
        <v>947.84328333333337</v>
      </c>
      <c r="AC5" s="12">
        <f>AVERAGE('schoal data_DATA'!S51:S60)</f>
        <v>813.49185714285716</v>
      </c>
      <c r="AM5" s="3" t="s">
        <v>516</v>
      </c>
      <c r="AN5" s="3" t="s">
        <v>520</v>
      </c>
      <c r="AO5" s="3">
        <f>AVERAGE(P10:P17)</f>
        <v>0.45</v>
      </c>
      <c r="AP5" s="3">
        <f>COUNT(P10:P17)</f>
        <v>8</v>
      </c>
      <c r="AQ5" s="3">
        <f>STDEV(P10:P17)</f>
        <v>0.2878491668515698</v>
      </c>
      <c r="AR5" s="3">
        <f>AQ5/SQRT(AP5)</f>
        <v>0.10177004891982148</v>
      </c>
      <c r="AU5" s="3" t="s">
        <v>516</v>
      </c>
      <c r="AV5" s="3" t="s">
        <v>520</v>
      </c>
      <c r="AW5" s="21">
        <f>AVERAGE(M10:M17)</f>
        <v>1.5375000000000001</v>
      </c>
      <c r="AX5" s="3">
        <f>COUNT(M10:M17)</f>
        <v>8</v>
      </c>
      <c r="AY5" s="3">
        <f>STDEV(M10:M17)</f>
        <v>0.95159640304370341</v>
      </c>
      <c r="AZ5" s="3">
        <f>AY5/SQRT(AX5)</f>
        <v>0.33644013477246482</v>
      </c>
      <c r="BC5" s="3" t="s">
        <v>516</v>
      </c>
      <c r="BD5" s="3" t="s">
        <v>520</v>
      </c>
      <c r="BE5" s="21">
        <f>AVERAGE(O10:O17)</f>
        <v>0.23341589047924072</v>
      </c>
      <c r="BF5" s="3">
        <f>COUNT(N10:N17)</f>
        <v>8</v>
      </c>
      <c r="BG5" s="3">
        <f>STDEV(O10:O17)</f>
        <v>0.14677931917968054</v>
      </c>
      <c r="BH5" s="3">
        <f t="shared" ref="BH5" si="5">BG5/SQRT(BF5)</f>
        <v>5.189432596494839E-2</v>
      </c>
      <c r="BK5" s="3" t="s">
        <v>516</v>
      </c>
      <c r="BL5" s="3" t="s">
        <v>520</v>
      </c>
      <c r="BM5" s="24">
        <f>AVERAGE(S10:S17)</f>
        <v>6.843785806762784E-3</v>
      </c>
      <c r="BN5" s="3">
        <f>COUNT(S10:S17)</f>
        <v>8</v>
      </c>
      <c r="BO5" s="3">
        <f>STDEV(S10:S17)</f>
        <v>3.5545686120196656E-3</v>
      </c>
      <c r="BP5" s="3">
        <f t="shared" ref="BP5" si="6">BO5/SQRT(BN5)</f>
        <v>1.2567297848759798E-3</v>
      </c>
      <c r="BS5" s="3" t="s">
        <v>516</v>
      </c>
      <c r="BT5" s="3" t="s">
        <v>520</v>
      </c>
      <c r="BU5" s="12">
        <f>AVERAGE(I10:I17)</f>
        <v>176.58952712870874</v>
      </c>
      <c r="BV5" s="3">
        <f>COUNT(I10:I17)</f>
        <v>8</v>
      </c>
      <c r="BW5" s="3">
        <f>STDEV(I10:I17)</f>
        <v>84.074623122410827</v>
      </c>
      <c r="BX5" s="3">
        <f t="shared" ref="BX5" si="7">BW5/SQRT(BV5)</f>
        <v>29.724868067779997</v>
      </c>
      <c r="CA5" s="3" t="s">
        <v>516</v>
      </c>
      <c r="CB5" s="3" t="s">
        <v>520</v>
      </c>
      <c r="CC5" s="12">
        <f>AVERAGE(T10:T17)</f>
        <v>62.468802728971788</v>
      </c>
      <c r="CD5" s="3">
        <f>COUNT(T10:T17)</f>
        <v>7</v>
      </c>
      <c r="CE5" s="3">
        <f>STDEV(T10:T17)</f>
        <v>8.8070786435109891</v>
      </c>
      <c r="CF5" s="3">
        <f t="shared" ref="CF5" si="8">CE5/SQRT(CD5)</f>
        <v>3.3287628382454506</v>
      </c>
      <c r="CI5" s="3" t="s">
        <v>516</v>
      </c>
      <c r="CJ5" s="3" t="s">
        <v>520</v>
      </c>
      <c r="CK5" s="21">
        <f>AVERAGE(J10:J17)</f>
        <v>0.13671875</v>
      </c>
      <c r="CL5" s="3">
        <f>COUNT(J10:J17)</f>
        <v>8</v>
      </c>
      <c r="CM5" s="3">
        <f>STDEV(J10:J17)</f>
        <v>3.7116094610918582E-2</v>
      </c>
      <c r="CN5" s="3">
        <f t="shared" ref="CN5" si="9">CM5/SQRT(CL5)</f>
        <v>1.3122521095270999E-2</v>
      </c>
      <c r="CQ5" s="3" t="s">
        <v>516</v>
      </c>
      <c r="CR5" s="3" t="s">
        <v>520</v>
      </c>
      <c r="CS5" s="21">
        <f>AVERAGE(U10:U17)</f>
        <v>9.2200510204081626E-2</v>
      </c>
      <c r="CT5" s="3">
        <f>COUNT(U10:U17)</f>
        <v>7</v>
      </c>
      <c r="CU5" s="3">
        <f>STDEV(U10:U17)</f>
        <v>2.8872996652314964E-2</v>
      </c>
      <c r="CV5" s="3">
        <f t="shared" ref="CV5" si="10">CU5/SQRT(CT5)</f>
        <v>1.0912966963889407E-2</v>
      </c>
      <c r="CY5" s="3" t="s">
        <v>516</v>
      </c>
      <c r="CZ5" s="3" t="s">
        <v>520</v>
      </c>
      <c r="DA5" s="24">
        <f>AVERAGE(K10:K17)</f>
        <v>1.0107E-2</v>
      </c>
      <c r="DB5" s="3">
        <f>COUNT(K10:K17)</f>
        <v>8</v>
      </c>
      <c r="DC5" s="3">
        <f>STDEV(K10:K17)</f>
        <v>3.2742245998340969E-3</v>
      </c>
      <c r="DD5" s="3">
        <f t="shared" ref="DD5" si="11">DC5/SQRT(DB5)</f>
        <v>1.1576132088352499E-3</v>
      </c>
      <c r="DG5" s="3" t="s">
        <v>516</v>
      </c>
      <c r="DH5" s="3" t="s">
        <v>520</v>
      </c>
      <c r="DI5" s="24">
        <f>AVERAGE(V10:V17)</f>
        <v>8.3900340136054425E-3</v>
      </c>
      <c r="DJ5" s="3">
        <f>COUNT(V10:V17)</f>
        <v>7</v>
      </c>
      <c r="DK5" s="3">
        <f>STDEV(V10:V17)</f>
        <v>6.6106900665699525E-3</v>
      </c>
      <c r="DL5" s="3">
        <f t="shared" ref="DL5" si="12">DK5/SQRT(DJ5)</f>
        <v>2.4986059872384452E-3</v>
      </c>
    </row>
    <row r="6" spans="1:116" s="3" customFormat="1" x14ac:dyDescent="0.35">
      <c r="A6" s="3">
        <v>11</v>
      </c>
      <c r="B6" s="20">
        <f>AVERAGE('fish biometrics'!F62:F67)</f>
        <v>43.5</v>
      </c>
      <c r="C6" s="3">
        <v>2</v>
      </c>
      <c r="D6" s="3">
        <v>0</v>
      </c>
      <c r="E6" s="2"/>
      <c r="F6" s="2">
        <f>COUNT('schoal data_DATA'!D101:D110)</f>
        <v>10</v>
      </c>
      <c r="G6" s="2">
        <f>SUM('schoal data_DATA'!K101:K110)</f>
        <v>9</v>
      </c>
      <c r="H6" s="2">
        <v>6</v>
      </c>
      <c r="I6" s="12">
        <f>AVERAGE('schoal data_DATA'!E101:E110)</f>
        <v>60.388699999999993</v>
      </c>
      <c r="J6" s="17">
        <f>AVERAGE('schoal data_DATA'!F101:F110)</f>
        <v>0.31384999999999996</v>
      </c>
      <c r="K6" s="17">
        <f>AVERAGE('schoal data_DATA'!G101:G110)</f>
        <v>8.2193333333333337E-3</v>
      </c>
      <c r="L6" s="21">
        <f>AVERAGE('schoal data_DATA'!H101:H110)</f>
        <v>5.8</v>
      </c>
      <c r="M6" s="21">
        <f>AVERAGE('schoal data_DATA'!I101:I110)</f>
        <v>0.2</v>
      </c>
      <c r="N6" s="12">
        <f>AVERAGE('schoal data_DATA'!J101:J110)</f>
        <v>26836.970799999999</v>
      </c>
      <c r="O6" s="24">
        <f t="shared" si="2"/>
        <v>2.6836970799999998E-2</v>
      </c>
      <c r="P6" s="3">
        <f t="shared" si="0"/>
        <v>0.9</v>
      </c>
      <c r="Q6" s="12">
        <f>AVERAGE('schoal data_DATA'!M101:M110)</f>
        <v>5.5555555555555554</v>
      </c>
      <c r="R6" s="12">
        <f>AVERAGE('schoal data_DATA'!N101:N110)</f>
        <v>4680.1925555555554</v>
      </c>
      <c r="S6" s="24">
        <f t="shared" si="3"/>
        <v>4.6801925555555552E-3</v>
      </c>
      <c r="T6" s="18">
        <f>AVERAGE('schoal data_DATA'!O101:O110)</f>
        <v>47.358599999999996</v>
      </c>
      <c r="U6" s="17">
        <f>AVERAGE('schoal data_DATA'!P101:P110)</f>
        <v>0.28680740740740746</v>
      </c>
      <c r="V6" s="17">
        <f>AVERAGE('schoal data_DATA'!Q101:Q110)</f>
        <v>9.235333333333335E-3</v>
      </c>
      <c r="W6" s="3">
        <f t="shared" si="1"/>
        <v>0.6</v>
      </c>
      <c r="X6" s="3">
        <f>AVERAGE('schoal data_DATA'!N101:N105,'schoal data_DATA'!N108)</f>
        <v>5652.6176666666661</v>
      </c>
      <c r="Y6" s="3">
        <f>AVERAGE('schoal data_DATA'!O101:O105,'schoal data_DATA'!O108)</f>
        <v>48.143333333333324</v>
      </c>
      <c r="Z6" s="3">
        <f>AVERAGE('schoal data_DATA'!P101:P105,'schoal data_DATA'!P108)</f>
        <v>0.29519444444444448</v>
      </c>
      <c r="AA6" s="3">
        <f>AVERAGE('schoal data_DATA'!Q101:Q105,'schoal data_DATA'!Q108)</f>
        <v>8.5633333333333343E-3</v>
      </c>
      <c r="AB6" s="12">
        <f>AVERAGE('schoal data_DATA'!R101:R110)</f>
        <v>827.97931296296292</v>
      </c>
      <c r="AC6" s="12">
        <f>AVERAGE('schoal data_DATA'!S101:S110)</f>
        <v>392.536</v>
      </c>
      <c r="AM6" s="3" t="s">
        <v>516</v>
      </c>
      <c r="AN6" s="3" t="s">
        <v>521</v>
      </c>
      <c r="AO6" s="3">
        <f>AVERAGE(P26:P33)</f>
        <v>0.68750000000000011</v>
      </c>
      <c r="AP6" s="3">
        <f>COUNT(P26:P33)</f>
        <v>8</v>
      </c>
      <c r="AQ6" s="3">
        <f>STDEV(P26:P33)</f>
        <v>0.22320714274285303</v>
      </c>
      <c r="AR6" s="3">
        <f>AQ6/SQRT(AP6)</f>
        <v>7.8915642121372517E-2</v>
      </c>
      <c r="AU6" s="3" t="s">
        <v>516</v>
      </c>
      <c r="AV6" s="3" t="s">
        <v>521</v>
      </c>
      <c r="AW6" s="21">
        <f>AVERAGE(M26:M33)</f>
        <v>1.2749999999999999</v>
      </c>
      <c r="AX6" s="3">
        <f>COUNT(M26:M33)</f>
        <v>8</v>
      </c>
      <c r="AY6" s="3">
        <f>STDEV(M26:M33)</f>
        <v>0.3807886552931955</v>
      </c>
      <c r="AZ6" s="3">
        <f t="shared" ref="AZ6" si="13">AY6/SQRT(AX6)</f>
        <v>0.13462912017836262</v>
      </c>
      <c r="BC6" s="3" t="s">
        <v>516</v>
      </c>
      <c r="BD6" s="3" t="s">
        <v>521</v>
      </c>
      <c r="BE6" s="21">
        <f>AVERAGE(O26:O33)</f>
        <v>0.17884875567499997</v>
      </c>
      <c r="BF6" s="3">
        <f>COUNT(N26:N33)</f>
        <v>8</v>
      </c>
      <c r="BG6" s="3">
        <f>STDEV(O26:O33)</f>
        <v>0.11296367166063105</v>
      </c>
      <c r="BH6" s="3">
        <f t="shared" ref="BH6" si="14">BG6/SQRT(BF6)</f>
        <v>3.9938689129481418E-2</v>
      </c>
      <c r="BK6" s="3" t="s">
        <v>516</v>
      </c>
      <c r="BL6" s="3" t="s">
        <v>521</v>
      </c>
      <c r="BM6" s="24">
        <f>AVERAGE(S26:S33)</f>
        <v>4.9323292956349211E-3</v>
      </c>
      <c r="BN6" s="3">
        <f>COUNT(S26:S33)</f>
        <v>8</v>
      </c>
      <c r="BO6" s="3">
        <f>STDEV(S26:S33)</f>
        <v>2.2237237568797732E-3</v>
      </c>
      <c r="BP6" s="3">
        <f t="shared" ref="BP6" si="15">BO6/SQRT(BN6)</f>
        <v>7.8620507398765649E-4</v>
      </c>
      <c r="BS6" s="3" t="s">
        <v>516</v>
      </c>
      <c r="BT6" s="3" t="s">
        <v>521</v>
      </c>
      <c r="BU6" s="12">
        <f>AVERAGE(I26:I33)</f>
        <v>159.70021875</v>
      </c>
      <c r="BV6" s="3">
        <f>COUNT(I26:I33)</f>
        <v>8</v>
      </c>
      <c r="BW6" s="3">
        <f>STDEV(I26:I33)</f>
        <v>51.469984033930373</v>
      </c>
      <c r="BX6" s="3">
        <f t="shared" ref="BX6" si="16">BW6/SQRT(BV6)</f>
        <v>18.197387368977747</v>
      </c>
      <c r="CA6" s="3" t="s">
        <v>516</v>
      </c>
      <c r="CB6" s="3" t="s">
        <v>521</v>
      </c>
      <c r="CC6" s="12">
        <f>AVERAGE(T26:T33)</f>
        <v>46.094430406746035</v>
      </c>
      <c r="CD6" s="3">
        <f>COUNT(T26:T33)</f>
        <v>8</v>
      </c>
      <c r="CE6" s="3">
        <f>STDEV(T26:T33)</f>
        <v>14.624760104855687</v>
      </c>
      <c r="CF6" s="3">
        <f t="shared" ref="CF6" si="17">CE6/SQRT(CD6)</f>
        <v>5.1706335216849695</v>
      </c>
      <c r="CI6" s="3" t="s">
        <v>516</v>
      </c>
      <c r="CJ6" s="3" t="s">
        <v>521</v>
      </c>
      <c r="CK6" s="21">
        <f>AVERAGE(J26:J33)</f>
        <v>0.1588</v>
      </c>
      <c r="CL6" s="3">
        <f>COUNT(J26:J33)</f>
        <v>8</v>
      </c>
      <c r="CM6" s="3">
        <f>STDEV(J26:J33)</f>
        <v>9.1194358987335966E-2</v>
      </c>
      <c r="CN6" s="3">
        <f t="shared" ref="CN6" si="18">CM6/SQRT(CL6)</f>
        <v>3.224207482295282E-2</v>
      </c>
      <c r="CQ6" s="3" t="s">
        <v>516</v>
      </c>
      <c r="CR6" s="3" t="s">
        <v>521</v>
      </c>
      <c r="CS6" s="21">
        <f>AVERAGE(U26:U33)</f>
        <v>0.1737760168650794</v>
      </c>
      <c r="CT6" s="3">
        <f>COUNT(U26:U33)</f>
        <v>8</v>
      </c>
      <c r="CU6" s="3">
        <f>STDEV(U26:U33)</f>
        <v>0.11584006386251598</v>
      </c>
      <c r="CV6" s="3">
        <f t="shared" ref="CV6" si="19">CU6/SQRT(CT6)</f>
        <v>4.0955647345133885E-2</v>
      </c>
      <c r="CY6" s="3" t="s">
        <v>516</v>
      </c>
      <c r="CZ6" s="3" t="s">
        <v>521</v>
      </c>
      <c r="DA6" s="24">
        <f>AVERAGE(K26:K33)</f>
        <v>9.3612916666666671E-3</v>
      </c>
      <c r="DB6" s="3">
        <f>COUNT(K26:K33)</f>
        <v>8</v>
      </c>
      <c r="DC6" s="3">
        <f>STDEV(K26:K33)</f>
        <v>4.5832321978019246E-3</v>
      </c>
      <c r="DD6" s="3">
        <f t="shared" ref="DD6" si="20">DC6/SQRT(DB6)</f>
        <v>1.6204172834091322E-3</v>
      </c>
      <c r="DG6" s="3" t="s">
        <v>516</v>
      </c>
      <c r="DH6" s="3" t="s">
        <v>521</v>
      </c>
      <c r="DI6" s="24">
        <f>AVERAGE(V26:V33)</f>
        <v>8.6643085317460299E-3</v>
      </c>
      <c r="DJ6" s="3">
        <f>COUNT(V26:V33)</f>
        <v>8</v>
      </c>
      <c r="DK6" s="3">
        <f>STDEV(V26:V33)</f>
        <v>6.7248928037523525E-3</v>
      </c>
      <c r="DL6" s="3">
        <f t="shared" ref="DL6" si="21">DK6/SQRT(DJ6)</f>
        <v>2.3776086521429514E-3</v>
      </c>
    </row>
    <row r="7" spans="1:116" s="3" customFormat="1" x14ac:dyDescent="0.35">
      <c r="A7" s="3">
        <v>12</v>
      </c>
      <c r="B7" s="20">
        <f>AVERAGE('fish biometrics'!F68:F73)</f>
        <v>42.666666666666664</v>
      </c>
      <c r="C7" s="3">
        <v>2</v>
      </c>
      <c r="D7" s="3">
        <v>0</v>
      </c>
      <c r="E7" s="2"/>
      <c r="F7" s="2">
        <f>COUNT('schoal data_DATA'!D111:D120)</f>
        <v>10</v>
      </c>
      <c r="G7" s="2">
        <f>SUM('schoal data_DATA'!K111:K120)</f>
        <v>5</v>
      </c>
      <c r="H7" s="2">
        <v>2</v>
      </c>
      <c r="I7" s="12">
        <f>AVERAGE('schoal data_DATA'!E111:E120)</f>
        <v>112.58228333333334</v>
      </c>
      <c r="J7" s="17">
        <f>AVERAGE('schoal data_DATA'!F111:F120)</f>
        <v>0.29286666666666666</v>
      </c>
      <c r="K7" s="17">
        <f>AVERAGE('schoal data_DATA'!G111:G120)</f>
        <v>1.5145999999999998E-2</v>
      </c>
      <c r="L7" s="21">
        <f>AVERAGE('schoal data_DATA'!H111:H120)</f>
        <v>5</v>
      </c>
      <c r="M7" s="21">
        <f>AVERAGE('schoal data_DATA'!I111:I120)</f>
        <v>1</v>
      </c>
      <c r="N7" s="12">
        <f>AVERAGE('schoal data_DATA'!J111:J120)</f>
        <v>135305.9964</v>
      </c>
      <c r="O7" s="24">
        <f t="shared" si="2"/>
        <v>0.13530599640000002</v>
      </c>
      <c r="P7" s="3">
        <f t="shared" si="0"/>
        <v>0.5</v>
      </c>
      <c r="Q7" s="12">
        <f>AVERAGE('schoal data_DATA'!M111:M120)</f>
        <v>5.2</v>
      </c>
      <c r="R7" s="12">
        <f>AVERAGE('schoal data_DATA'!N111:N120)</f>
        <v>7338.4983999999995</v>
      </c>
      <c r="S7" s="24">
        <f t="shared" si="3"/>
        <v>7.3384983999999999E-3</v>
      </c>
      <c r="T7" s="18">
        <f>AVERAGE('schoal data_DATA'!O111:O120)</f>
        <v>45.910436666666662</v>
      </c>
      <c r="U7" s="17">
        <f>AVERAGE('schoal data_DATA'!P111:P120)</f>
        <v>0.33718333333333339</v>
      </c>
      <c r="V7" s="17">
        <f>AVERAGE('schoal data_DATA'!Q111:Q120)</f>
        <v>1.4847333333333334E-2</v>
      </c>
      <c r="W7" s="3">
        <f t="shared" si="1"/>
        <v>0.2</v>
      </c>
      <c r="X7" s="3">
        <f>AVERAGE('schoal data_DATA'!N118,'schoal data_DATA'!N120)</f>
        <v>14924.394499999999</v>
      </c>
      <c r="Y7" s="3">
        <f>AVERAGE('schoal data_DATA'!O118,'schoal data_DATA'!O120)</f>
        <v>60.511916666666664</v>
      </c>
      <c r="Z7" s="3">
        <f>AVERAGE('schoal data_DATA'!P118,'schoal data_DATA'!P120)</f>
        <v>0.37408333333333338</v>
      </c>
      <c r="AA7" s="3">
        <f>AVERAGE('schoal data_DATA'!Q118,'schoal data_DATA'!Q120)</f>
        <v>1.8178333333333331E-2</v>
      </c>
      <c r="AB7" s="12">
        <f>AVERAGE('schoal data_DATA'!R111:R120)</f>
        <v>1315.8208833333333</v>
      </c>
      <c r="AC7" s="12">
        <f>AVERAGE('schoal data_DATA'!S111:S120)</f>
        <v>428.62766666666664</v>
      </c>
    </row>
    <row r="8" spans="1:116" s="3" customFormat="1" x14ac:dyDescent="0.35">
      <c r="A8" s="3">
        <v>13</v>
      </c>
      <c r="B8" s="20">
        <f>AVERAGE('fish biometrics'!F74:F79)</f>
        <v>43.5</v>
      </c>
      <c r="C8" s="3">
        <v>2</v>
      </c>
      <c r="D8" s="3">
        <v>0</v>
      </c>
      <c r="E8" s="2"/>
      <c r="F8" s="2">
        <f>COUNT('schoal data_DATA'!D121:D130)</f>
        <v>10</v>
      </c>
      <c r="G8" s="2">
        <f>SUM('schoal data_DATA'!K121:K130)</f>
        <v>6</v>
      </c>
      <c r="H8" s="2">
        <v>0</v>
      </c>
      <c r="I8" s="12">
        <f>AVERAGE('schoal data_DATA'!E121:E130)</f>
        <v>152.02486666666667</v>
      </c>
      <c r="J8" s="17">
        <f>AVERAGE('schoal data_DATA'!F121:F130)</f>
        <v>0.14486666666666667</v>
      </c>
      <c r="K8" s="17">
        <f>AVERAGE('schoal data_DATA'!G121:G130)</f>
        <v>1.2409999999999999E-2</v>
      </c>
      <c r="L8" s="21">
        <f>AVERAGE('schoal data_DATA'!H121:H130)</f>
        <v>4.8</v>
      </c>
      <c r="M8" s="21">
        <f>AVERAGE('schoal data_DATA'!I121:I130)</f>
        <v>1.2</v>
      </c>
      <c r="N8" s="12">
        <f>AVERAGE('schoal data_DATA'!J121:J130)</f>
        <v>186849.38639999999</v>
      </c>
      <c r="O8" s="24">
        <f t="shared" si="2"/>
        <v>0.18684938639999998</v>
      </c>
      <c r="P8" s="3">
        <f t="shared" si="0"/>
        <v>0.6</v>
      </c>
      <c r="Q8" s="12">
        <f>AVERAGE('schoal data_DATA'!M121:M130)</f>
        <v>4.333333333333333</v>
      </c>
      <c r="R8" s="12">
        <f>AVERAGE('schoal data_DATA'!N121:N130)</f>
        <v>1555.8608333333334</v>
      </c>
      <c r="S8" s="24">
        <f t="shared" si="3"/>
        <v>1.5558608333333334E-3</v>
      </c>
      <c r="T8" s="18">
        <f>AVERAGE('schoal data_DATA'!O121:O130)</f>
        <v>52.343136111111107</v>
      </c>
      <c r="U8" s="17">
        <f>AVERAGE('schoal data_DATA'!P121:P130)</f>
        <v>0.14354444444444445</v>
      </c>
      <c r="V8" s="17">
        <f>AVERAGE('schoal data_DATA'!Q121:Q130)</f>
        <v>1.2815555555555554E-2</v>
      </c>
      <c r="W8" s="3">
        <f t="shared" si="1"/>
        <v>0</v>
      </c>
      <c r="AB8" s="12">
        <f>AVERAGE('schoal data_DATA'!R121:R130)</f>
        <v>351.67819166666663</v>
      </c>
      <c r="AC8" s="12">
        <f>AVERAGE('schoal data_DATA'!S121:S130)</f>
        <v>570.58678571428572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s="3" customFormat="1" x14ac:dyDescent="0.35">
      <c r="A9" s="3">
        <v>15</v>
      </c>
      <c r="B9" s="20">
        <f>AVERAGE('fish biometrics'!F86:F91)</f>
        <v>44.666666666666664</v>
      </c>
      <c r="C9" s="3">
        <v>2</v>
      </c>
      <c r="D9" s="3">
        <v>0</v>
      </c>
      <c r="E9" s="2"/>
      <c r="F9" s="2">
        <f>COUNT('schoal data_DATA'!D141:D150)</f>
        <v>10</v>
      </c>
      <c r="G9" s="2">
        <f>SUM('schoal data_DATA'!K141:K150)</f>
        <v>10</v>
      </c>
      <c r="H9" s="2">
        <v>3</v>
      </c>
      <c r="I9" s="12">
        <f>AVERAGE('schoal data_DATA'!E141:E150)</f>
        <v>103.55445</v>
      </c>
      <c r="J9" s="17">
        <f>AVERAGE('schoal data_DATA'!F141:F150)</f>
        <v>0.19026666666666667</v>
      </c>
      <c r="K9" s="17">
        <f>AVERAGE('schoal data_DATA'!G141:G150)</f>
        <v>1.2710000000000003E-2</v>
      </c>
      <c r="L9" s="21">
        <f>AVERAGE('schoal data_DATA'!H141:H150)</f>
        <v>5.4</v>
      </c>
      <c r="M9" s="21">
        <f>AVERAGE('schoal data_DATA'!I141:I150)</f>
        <v>0.6</v>
      </c>
      <c r="N9" s="12">
        <f>AVERAGE('schoal data_DATA'!J141:J150)</f>
        <v>30772.763599999998</v>
      </c>
      <c r="O9" s="24">
        <f t="shared" si="2"/>
        <v>3.0772763599999999E-2</v>
      </c>
      <c r="P9" s="3">
        <f t="shared" si="0"/>
        <v>1</v>
      </c>
      <c r="Q9" s="12">
        <f>AVERAGE('schoal data_DATA'!M141:M150)</f>
        <v>5.2</v>
      </c>
      <c r="R9" s="12">
        <f>AVERAGE('schoal data_DATA'!N141:N150)</f>
        <v>9324.5335999999988</v>
      </c>
      <c r="S9" s="24">
        <f t="shared" si="3"/>
        <v>9.3245335999999988E-3</v>
      </c>
      <c r="T9" s="18">
        <f>AVERAGE('schoal data_DATA'!O141:O150)</f>
        <v>46.150359999999999</v>
      </c>
      <c r="U9" s="17">
        <f>AVERAGE('schoal data_DATA'!P141:P150)</f>
        <v>0.17549000000000001</v>
      </c>
      <c r="V9" s="17">
        <f>AVERAGE('schoal data_DATA'!Q141:Q150)</f>
        <v>1.1698999999999999E-2</v>
      </c>
      <c r="W9" s="3">
        <f t="shared" si="1"/>
        <v>0.3</v>
      </c>
      <c r="X9" s="3">
        <f>AVERAGE('schoal data_DATA'!N141,'schoal data_DATA'!N147:N148)</f>
        <v>21033.959666666666</v>
      </c>
      <c r="Y9" s="3">
        <f>AVERAGE('schoal data_DATA'!O141,'schoal data_DATA'!O147:O148)</f>
        <v>61.79366666666666</v>
      </c>
      <c r="Z9" s="3">
        <f>AVERAGE('schoal data_DATA'!P141,'schoal data_DATA'!P147:P148)</f>
        <v>0.16750000000000001</v>
      </c>
      <c r="AA9" s="3">
        <f>AVERAGE('schoal data_DATA'!Q141,'schoal data_DATA'!Q147:Q148)</f>
        <v>5.1833333333333332E-3</v>
      </c>
      <c r="AB9" s="12">
        <f>AVERAGE('schoal data_DATA'!R141:R150)</f>
        <v>1661.0278133333334</v>
      </c>
      <c r="AC9" s="12">
        <f>AVERAGE('schoal data_DATA'!S141:S150)</f>
        <v>619.65616666666665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x14ac:dyDescent="0.35">
      <c r="A10" s="2">
        <v>3</v>
      </c>
      <c r="B10" s="20">
        <f>AVERAGE('fish biometrics'!F14:F19)</f>
        <v>48</v>
      </c>
      <c r="C10" s="2">
        <v>2</v>
      </c>
      <c r="D10" s="2">
        <v>1</v>
      </c>
      <c r="E10" s="19">
        <f>AVERAGE('fish biometrics'!G14:G19)</f>
        <v>3.6666666666666665</v>
      </c>
      <c r="F10" s="2">
        <f>COUNT('schoal data_DATA'!D21:D30)</f>
        <v>10</v>
      </c>
      <c r="G10" s="2">
        <f>SUM('schoal data_DATA'!K21:K30)</f>
        <v>3</v>
      </c>
      <c r="H10" s="2">
        <v>0</v>
      </c>
      <c r="I10" s="14">
        <f>AVERAGE('schoal data_DATA'!E21:E30)</f>
        <v>158.4628714982961</v>
      </c>
      <c r="J10" s="16">
        <f>AVERAGE('schoal data_DATA'!F21:F30)</f>
        <v>0.15188333333333331</v>
      </c>
      <c r="K10" s="16">
        <f>AVERAGE('schoal data_DATA'!G21:G30)</f>
        <v>9.8513333333333335E-3</v>
      </c>
      <c r="L10" s="22">
        <f>AVERAGE('schoal data_DATA'!H21:H30)</f>
        <v>4.8</v>
      </c>
      <c r="M10" s="22">
        <f>AVERAGE('schoal data_DATA'!I21:I30)</f>
        <v>1.2</v>
      </c>
      <c r="N10" s="14">
        <f>AVERAGE('schoal data_DATA'!J21:J30)</f>
        <v>250330.65420000005</v>
      </c>
      <c r="O10" s="24">
        <f t="shared" si="2"/>
        <v>0.25033065420000006</v>
      </c>
      <c r="P10">
        <f t="shared" si="0"/>
        <v>0.3</v>
      </c>
      <c r="Q10" s="14">
        <f>AVERAGE('schoal data_DATA'!M21:M30)</f>
        <v>4.333333333333333</v>
      </c>
      <c r="R10" s="14">
        <f>AVERAGE('schoal data_DATA'!N21:N30)</f>
        <v>7029.5933333333332</v>
      </c>
      <c r="S10" s="24">
        <f t="shared" si="3"/>
        <v>7.0295933333333329E-3</v>
      </c>
      <c r="T10" s="15">
        <f>AVERAGE('schoal data_DATA'!O21:O30)</f>
        <v>59.695033333333335</v>
      </c>
      <c r="U10" s="16">
        <f>AVERAGE('schoal data_DATA'!P21:P30)</f>
        <v>0.14219999999999999</v>
      </c>
      <c r="V10" s="16">
        <f>AVERAGE('schoal data_DATA'!Q21:Q30)</f>
        <v>4.6366666666666665E-3</v>
      </c>
      <c r="W10" s="3">
        <f t="shared" si="1"/>
        <v>0</v>
      </c>
      <c r="AB10" s="14">
        <f>AVERAGE('schoal data_DATA'!R21:R30)</f>
        <v>1518.6664000000001</v>
      </c>
      <c r="AC10" s="14">
        <f>AVERAGE('schoal data_DATA'!S21:S30)</f>
        <v>510.43652380952381</v>
      </c>
    </row>
    <row r="11" spans="1:116" x14ac:dyDescent="0.35">
      <c r="A11" s="2">
        <v>5</v>
      </c>
      <c r="B11" s="20">
        <f>AVERAGE('fish biometrics'!F26:F31)</f>
        <v>42.833333333333336</v>
      </c>
      <c r="C11" s="2">
        <v>2</v>
      </c>
      <c r="D11" s="2">
        <v>1</v>
      </c>
      <c r="E11" s="19">
        <f>AVERAGE('fish biometrics'!G26:G31)</f>
        <v>6.666666666666667</v>
      </c>
      <c r="F11" s="2">
        <f>COUNT('schoal data_DATA'!D41:D50)</f>
        <v>10</v>
      </c>
      <c r="G11" s="2">
        <f>SUM('schoal data_DATA'!K41:K50)</f>
        <v>10</v>
      </c>
      <c r="H11" s="2">
        <v>8</v>
      </c>
      <c r="I11" s="14">
        <f>AVERAGE('schoal data_DATA'!E41:E50)</f>
        <v>54.979562198040597</v>
      </c>
      <c r="J11" s="16">
        <f>AVERAGE('schoal data_DATA'!F41:F50)</f>
        <v>8.929999999999999E-2</v>
      </c>
      <c r="K11" s="16">
        <f>AVERAGE('schoal data_DATA'!G41:G50)</f>
        <v>4.7033333333333337E-3</v>
      </c>
      <c r="L11" s="22">
        <f>AVERAGE('schoal data_DATA'!H41:H50)</f>
        <v>6</v>
      </c>
      <c r="M11" s="22">
        <f>AVERAGE('schoal data_DATA'!I41:I50)</f>
        <v>0</v>
      </c>
      <c r="N11" s="14">
        <f>AVERAGE('schoal data_DATA'!J41:J50)</f>
        <v>20132.383533925822</v>
      </c>
      <c r="O11" s="24">
        <f t="shared" si="2"/>
        <v>2.013238353392582E-2</v>
      </c>
      <c r="P11">
        <f t="shared" si="0"/>
        <v>1</v>
      </c>
      <c r="Q11" s="14">
        <f>AVERAGE('schoal data_DATA'!M41:M50)</f>
        <v>5.6</v>
      </c>
      <c r="R11" s="14">
        <f>AVERAGE('schoal data_DATA'!N41:N50)</f>
        <v>9910.8215731498894</v>
      </c>
      <c r="S11" s="24">
        <f t="shared" si="3"/>
        <v>9.9108215731498889E-3</v>
      </c>
      <c r="T11" s="15">
        <f>AVERAGE('schoal data_DATA'!O41:O50)</f>
        <v>54.059878864707265</v>
      </c>
      <c r="U11" s="16">
        <f>AVERAGE('schoal data_DATA'!P41:P50)</f>
        <v>9.1874999999999984E-2</v>
      </c>
      <c r="V11" s="16">
        <f>AVERAGE('schoal data_DATA'!Q41:Q50)</f>
        <v>3.7683333333333332E-3</v>
      </c>
      <c r="W11" s="3">
        <f t="shared" si="1"/>
        <v>0.8</v>
      </c>
      <c r="X11">
        <f>AVERAGE('schoal data_DATA'!N41,'schoal data_DATA'!N43,'schoal data_DATA'!N44,'schoal data_DATA'!N45,'schoal data_DATA'!N46,'schoal data_DATA'!N48,'schoal data_DATA'!N49,'schoal data_DATA'!N50)</f>
        <v>11835.827959729106</v>
      </c>
      <c r="Y11">
        <f>AVERAGE('schoal data_DATA'!O41,'schoal data_DATA'!O43,'schoal data_DATA'!O44,'schoal data_DATA'!O45,'schoal data_DATA'!O46,'schoal data_DATA'!O48,'schoal data_DATA'!O49,'schoal data_DATA'!O50)</f>
        <v>55.096661080884083</v>
      </c>
      <c r="Z11">
        <f>AVERAGE('schoal data_DATA'!P41,'schoal data_DATA'!P43,'schoal data_DATA'!P44,'schoal data_DATA'!P45,'schoal data_DATA'!P46,'schoal data_DATA'!P48,'schoal data_DATA'!P49,'schoal data_DATA'!P50)</f>
        <v>9.2374999999999985E-2</v>
      </c>
      <c r="AA11">
        <f>AVERAGE('schoal data_DATA'!Q41,'schoal data_DATA'!Q43,'schoal data_DATA'!Q44,'schoal data_DATA'!Q45,'schoal data_DATA'!Q46,'schoal data_DATA'!Q48,'schoal data_DATA'!Q49,'schoal data_DATA'!Q50)</f>
        <v>3.8479166666666666E-3</v>
      </c>
      <c r="AB11" s="14">
        <f>AVERAGE('schoal data_DATA'!R41:R50)</f>
        <v>1688.6501959721984</v>
      </c>
      <c r="AC11" s="14"/>
    </row>
    <row r="12" spans="1:116" x14ac:dyDescent="0.35">
      <c r="A12" s="2">
        <v>7</v>
      </c>
      <c r="B12" s="20">
        <f>AVERAGE('fish biometrics'!F38:F43)</f>
        <v>39.333333333333336</v>
      </c>
      <c r="C12" s="2">
        <v>2</v>
      </c>
      <c r="D12" s="2">
        <v>1</v>
      </c>
      <c r="E12" s="19">
        <f>AVERAGE('fish biometrics'!G38:G43)</f>
        <v>5.166666666666667</v>
      </c>
      <c r="F12" s="2">
        <f>COUNT('schoal data_DATA'!D61:D70)</f>
        <v>10</v>
      </c>
      <c r="G12" s="2">
        <f>SUM('schoal data_DATA'!K61:K70)</f>
        <v>0</v>
      </c>
      <c r="H12" s="2">
        <v>0</v>
      </c>
      <c r="I12" s="14">
        <f>AVERAGE('schoal data_DATA'!E61:E70)</f>
        <v>265.60946666666666</v>
      </c>
      <c r="J12" s="16">
        <f>AVERAGE('schoal data_DATA'!F61:F70)</f>
        <v>0.17656666666666668</v>
      </c>
      <c r="K12" s="16">
        <f>AVERAGE('schoal data_DATA'!G61:G70)</f>
        <v>1.2721666666666668E-2</v>
      </c>
      <c r="L12" s="22">
        <f>AVERAGE('schoal data_DATA'!H61:H70)</f>
        <v>3.4</v>
      </c>
      <c r="M12" s="22">
        <f>AVERAGE('schoal data_DATA'!I61:I70)</f>
        <v>2.6</v>
      </c>
      <c r="N12" s="14">
        <f>AVERAGE('schoal data_DATA'!J61:J70)</f>
        <v>488935.1731999999</v>
      </c>
      <c r="O12" s="24">
        <f t="shared" si="2"/>
        <v>0.48893517319999991</v>
      </c>
      <c r="P12">
        <f t="shared" si="0"/>
        <v>0</v>
      </c>
      <c r="Q12" s="14"/>
      <c r="R12" s="14"/>
      <c r="S12" s="24">
        <f t="shared" si="3"/>
        <v>0</v>
      </c>
      <c r="T12" s="15"/>
      <c r="U12" s="16"/>
      <c r="V12" s="16"/>
      <c r="W12" s="3">
        <f t="shared" si="1"/>
        <v>0</v>
      </c>
      <c r="AB12" s="14"/>
      <c r="AC12" s="14">
        <f>AVERAGE('schoal data_DATA'!S61:S70)</f>
        <v>538.23791666666671</v>
      </c>
    </row>
    <row r="13" spans="1:116" x14ac:dyDescent="0.35">
      <c r="A13" s="2">
        <v>8</v>
      </c>
      <c r="B13" s="20">
        <f>AVERAGE('fish biometrics'!F44:F49)</f>
        <v>53.166666666666664</v>
      </c>
      <c r="C13" s="2">
        <v>2</v>
      </c>
      <c r="D13" s="2">
        <v>1</v>
      </c>
      <c r="E13" s="19">
        <f>AVERAGE('fish biometrics'!G44:G49)</f>
        <v>6.166666666666667</v>
      </c>
      <c r="F13" s="2">
        <f>COUNT('schoal data_DATA'!D71:D80)</f>
        <v>10</v>
      </c>
      <c r="G13" s="2">
        <f>SUM('schoal data_DATA'!K71:K80)</f>
        <v>5</v>
      </c>
      <c r="H13" s="2">
        <v>1</v>
      </c>
      <c r="I13" s="14">
        <f>AVERAGE('schoal data_DATA'!E71:E80)</f>
        <v>176.90020000000001</v>
      </c>
      <c r="J13" s="16">
        <f>AVERAGE('schoal data_DATA'!F71:F80)</f>
        <v>0.15691666666666665</v>
      </c>
      <c r="K13" s="16">
        <f>AVERAGE('schoal data_DATA'!G71:G80)</f>
        <v>1.3861333333333333E-2</v>
      </c>
      <c r="L13" s="22">
        <f>AVERAGE('schoal data_DATA'!H71:H80)</f>
        <v>4.3</v>
      </c>
      <c r="M13" s="22">
        <f>AVERAGE('schoal data_DATA'!I71:I80)</f>
        <v>1.7</v>
      </c>
      <c r="N13" s="14">
        <f>AVERAGE('schoal data_DATA'!J71:J80)</f>
        <v>185357.0196</v>
      </c>
      <c r="O13" s="24">
        <f t="shared" si="2"/>
        <v>0.18535701960000001</v>
      </c>
      <c r="P13">
        <f t="shared" si="0"/>
        <v>0.5</v>
      </c>
      <c r="Q13" s="14">
        <f>AVERAGE('schoal data_DATA'!M71:M80)</f>
        <v>4.5999999999999996</v>
      </c>
      <c r="R13" s="14">
        <f>AVERAGE('schoal data_DATA'!N71:N80)</f>
        <v>4893.2060000000001</v>
      </c>
      <c r="S13" s="24">
        <f t="shared" si="3"/>
        <v>4.8932059999999998E-3</v>
      </c>
      <c r="T13" s="15">
        <f>AVERAGE('schoal data_DATA'!O71:O80)</f>
        <v>50.737053333333343</v>
      </c>
      <c r="U13" s="16">
        <f>AVERAGE('schoal data_DATA'!P71:P80)</f>
        <v>5.4016666666666671E-2</v>
      </c>
      <c r="V13" s="16">
        <f>AVERAGE('schoal data_DATA'!Q71:Q80)</f>
        <v>1.4290000000000001E-2</v>
      </c>
      <c r="W13" s="3">
        <f t="shared" si="1"/>
        <v>0.1</v>
      </c>
      <c r="X13">
        <f>AVERAGE('schoal data_DATA'!N80)</f>
        <v>10839.307000000001</v>
      </c>
      <c r="Y13">
        <f>AVERAGE('schoal data_DATA'!O80)</f>
        <v>49.029166666666676</v>
      </c>
      <c r="Z13">
        <f>AVERAGE('schoal data_DATA'!P80)</f>
        <v>4.8333333333333339E-2</v>
      </c>
      <c r="AA13">
        <f>AVERAGE('schoal data_DATA'!Q80)</f>
        <v>0.02</v>
      </c>
      <c r="AB13" s="14">
        <f>AVERAGE('schoal data_DATA'!R71:R80)</f>
        <v>1001.8465433333334</v>
      </c>
      <c r="AC13" s="14">
        <f>AVERAGE('schoal data_DATA'!S71:S80)</f>
        <v>507.19694444444445</v>
      </c>
    </row>
    <row r="14" spans="1:116" x14ac:dyDescent="0.35">
      <c r="A14" s="2">
        <v>9</v>
      </c>
      <c r="B14" s="20">
        <f>AVERAGE('fish biometrics'!F50:F55)</f>
        <v>41.833333333333336</v>
      </c>
      <c r="C14" s="2">
        <v>2</v>
      </c>
      <c r="D14" s="2">
        <v>1</v>
      </c>
      <c r="E14" s="19">
        <f>AVERAGE('fish biometrics'!G50:G55)</f>
        <v>6.333333333333333</v>
      </c>
      <c r="F14" s="2">
        <f>COUNT('schoal data_DATA'!D81:D90)</f>
        <v>10</v>
      </c>
      <c r="G14" s="2">
        <f>SUM('schoal data_DATA'!K81:K90)</f>
        <v>3</v>
      </c>
      <c r="H14" s="2">
        <v>0</v>
      </c>
      <c r="I14" s="14">
        <f>AVERAGE('schoal data_DATA'!E81:E90)</f>
        <v>274.7573666666666</v>
      </c>
      <c r="J14" s="16">
        <f>AVERAGE('schoal data_DATA'!F81:F90)</f>
        <v>0.13899999999999998</v>
      </c>
      <c r="K14" s="16">
        <f>AVERAGE('schoal data_DATA'!G81:G90)</f>
        <v>1.3581666666666667E-2</v>
      </c>
      <c r="L14" s="22">
        <f>AVERAGE('schoal data_DATA'!H81:H90)</f>
        <v>3.4</v>
      </c>
      <c r="M14" s="22">
        <f>AVERAGE('schoal data_DATA'!I81:I90)</f>
        <v>2.6</v>
      </c>
      <c r="N14" s="14">
        <f>AVERAGE('schoal data_DATA'!J81:J90)</f>
        <v>389755.20329999999</v>
      </c>
      <c r="O14" s="24">
        <f t="shared" si="2"/>
        <v>0.38975520330000002</v>
      </c>
      <c r="P14">
        <f t="shared" si="0"/>
        <v>0.3</v>
      </c>
      <c r="Q14" s="14">
        <f>AVERAGE('schoal data_DATA'!M81:M90)</f>
        <v>4.333333333333333</v>
      </c>
      <c r="R14" s="14">
        <f>AVERAGE('schoal data_DATA'!N81:N90)</f>
        <v>11857.829333333335</v>
      </c>
      <c r="S14" s="24">
        <f t="shared" si="3"/>
        <v>1.1857829333333335E-2</v>
      </c>
      <c r="T14" s="15">
        <f>AVERAGE('schoal data_DATA'!O81:O90)</f>
        <v>62.172499999999992</v>
      </c>
      <c r="U14" s="16">
        <f>AVERAGE('schoal data_DATA'!P81:P90)</f>
        <v>6.2583333333333338E-2</v>
      </c>
      <c r="V14" s="16">
        <f>AVERAGE('schoal data_DATA'!Q81:Q90)</f>
        <v>1.9916666666666666E-2</v>
      </c>
      <c r="W14" s="3">
        <f t="shared" si="1"/>
        <v>0</v>
      </c>
      <c r="AB14" s="14">
        <f>AVERAGE('schoal data_DATA'!R81:R90)</f>
        <v>2487.2430333333332</v>
      </c>
      <c r="AC14" s="14">
        <f>AVERAGE('schoal data_DATA'!S81:S90)</f>
        <v>564.40724999999998</v>
      </c>
    </row>
    <row r="15" spans="1:116" x14ac:dyDescent="0.35">
      <c r="A15" s="2">
        <v>10</v>
      </c>
      <c r="B15" s="20">
        <f>AVERAGE('fish biometrics'!F56:F61)</f>
        <v>44.333333333333336</v>
      </c>
      <c r="C15" s="2">
        <v>2</v>
      </c>
      <c r="D15" s="2">
        <v>1</v>
      </c>
      <c r="E15" s="19">
        <f>AVERAGE('fish biometrics'!G56:G61)</f>
        <v>6.666666666666667</v>
      </c>
      <c r="F15" s="2">
        <f>COUNT('schoal data_DATA'!D91:D100)</f>
        <v>10</v>
      </c>
      <c r="G15" s="2">
        <f>SUM('schoal data_DATA'!K91:K100)</f>
        <v>4</v>
      </c>
      <c r="H15" s="2">
        <v>0</v>
      </c>
      <c r="I15" s="14">
        <f>AVERAGE('schoal data_DATA'!E91:E100)</f>
        <v>220.3033833333333</v>
      </c>
      <c r="J15" s="16">
        <f>AVERAGE('schoal data_DATA'!F91:F100)</f>
        <v>0.16583333333333333</v>
      </c>
      <c r="K15" s="16">
        <f>AVERAGE('schoal data_DATA'!G91:G100)</f>
        <v>1.0173333333333336E-2</v>
      </c>
      <c r="L15" s="22">
        <f>AVERAGE('schoal data_DATA'!H91:H100)</f>
        <v>4</v>
      </c>
      <c r="M15" s="22">
        <f>AVERAGE('schoal data_DATA'!I91:I100)</f>
        <v>2</v>
      </c>
      <c r="N15" s="14">
        <f>AVERAGE('schoal data_DATA'!J91:J100)</f>
        <v>196766.9909</v>
      </c>
      <c r="O15" s="24">
        <f t="shared" si="2"/>
        <v>0.19676699089999999</v>
      </c>
      <c r="P15">
        <f t="shared" si="0"/>
        <v>0.4</v>
      </c>
      <c r="Q15" s="14">
        <f>AVERAGE('schoal data_DATA'!M91:M100)</f>
        <v>4</v>
      </c>
      <c r="R15" s="14">
        <f>AVERAGE('schoal data_DATA'!N91:N100)</f>
        <v>6070.6285000000007</v>
      </c>
      <c r="S15" s="24">
        <f t="shared" si="3"/>
        <v>6.0706285000000004E-3</v>
      </c>
      <c r="T15" s="15">
        <f>AVERAGE('schoal data_DATA'!O91:O100)</f>
        <v>63.498625000000004</v>
      </c>
      <c r="U15" s="16">
        <f>AVERAGE('schoal data_DATA'!P91:P100)</f>
        <v>9.5750000000000002E-2</v>
      </c>
      <c r="V15" s="16">
        <f>AVERAGE('schoal data_DATA'!Q91:Q100)</f>
        <v>2.4749999999999998E-3</v>
      </c>
      <c r="W15" s="3">
        <f t="shared" si="1"/>
        <v>0</v>
      </c>
      <c r="AB15" s="14">
        <f>AVERAGE('schoal data_DATA'!R91:R100)</f>
        <v>1517.6571250000002</v>
      </c>
      <c r="AC15" s="14">
        <f>AVERAGE('schoal data_DATA'!S91:S100)</f>
        <v>488.75585185185184</v>
      </c>
    </row>
    <row r="16" spans="1:116" x14ac:dyDescent="0.35">
      <c r="A16" s="2">
        <v>14</v>
      </c>
      <c r="B16" s="20">
        <f>AVERAGE('fish biometrics'!F80:F85)</f>
        <v>51.833333333333336</v>
      </c>
      <c r="C16" s="2">
        <v>2</v>
      </c>
      <c r="D16" s="2">
        <v>1</v>
      </c>
      <c r="E16" s="19">
        <f>AVERAGE('fish biometrics'!G80:G85)</f>
        <v>7.833333333333333</v>
      </c>
      <c r="F16" s="2">
        <f>COUNT('schoal data_DATA'!D131:D140)</f>
        <v>10</v>
      </c>
      <c r="G16" s="2">
        <f>SUM('schoal data_DATA'!K131:K140)</f>
        <v>6</v>
      </c>
      <c r="H16" s="2">
        <v>0</v>
      </c>
      <c r="I16" s="14">
        <f>AVERAGE('schoal data_DATA'!E131:E140)</f>
        <v>204.01541666666668</v>
      </c>
      <c r="J16" s="16">
        <f>AVERAGE('schoal data_DATA'!F131:F140)</f>
        <v>0.14293333333333333</v>
      </c>
      <c r="K16" s="16">
        <f>AVERAGE('schoal data_DATA'!G131:G140)</f>
        <v>9.3483333333333335E-3</v>
      </c>
      <c r="L16" s="22">
        <f>AVERAGE('schoal data_DATA'!H131:H140)</f>
        <v>4.2</v>
      </c>
      <c r="M16" s="22">
        <f>AVERAGE('schoal data_DATA'!I131:I140)</f>
        <v>1.8</v>
      </c>
      <c r="N16" s="14">
        <f>AVERAGE('schoal data_DATA'!J131:J140)</f>
        <v>207371.75700000004</v>
      </c>
      <c r="O16" s="24">
        <f t="shared" si="2"/>
        <v>0.20737175700000005</v>
      </c>
      <c r="P16">
        <f t="shared" si="0"/>
        <v>0.6</v>
      </c>
      <c r="Q16" s="14">
        <f>AVERAGE('schoal data_DATA'!M131:M140)</f>
        <v>4.2857142857142856</v>
      </c>
      <c r="R16" s="14">
        <f>AVERAGE('schoal data_DATA'!N131:N140)</f>
        <v>8436.7267142857145</v>
      </c>
      <c r="S16" s="24">
        <f t="shared" si="3"/>
        <v>8.4367267142857142E-3</v>
      </c>
      <c r="T16" s="15">
        <f>AVERAGE('schoal data_DATA'!O131:O140)</f>
        <v>74.609278571428575</v>
      </c>
      <c r="U16" s="16">
        <f>AVERAGE('schoal data_DATA'!P131:P140)</f>
        <v>0.10437857142857143</v>
      </c>
      <c r="V16" s="16">
        <f>AVERAGE('schoal data_DATA'!Q131:Q140)</f>
        <v>9.9185714285714294E-3</v>
      </c>
      <c r="W16" s="3">
        <f t="shared" si="1"/>
        <v>0</v>
      </c>
      <c r="AB16" s="14">
        <f>AVERAGE('schoal data_DATA'!R131:R140)</f>
        <v>1943.7066285714286</v>
      </c>
      <c r="AC16" s="14">
        <f>AVERAGE('schoal data_DATA'!S131:S140)</f>
        <v>555.50694999999996</v>
      </c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</row>
    <row r="17" spans="1:116" x14ac:dyDescent="0.35">
      <c r="A17" s="2">
        <v>16</v>
      </c>
      <c r="B17" s="20">
        <f>AVERAGE('fish biometrics'!F92:F97)</f>
        <v>44.166666666666664</v>
      </c>
      <c r="C17" s="2">
        <v>2</v>
      </c>
      <c r="D17" s="2">
        <v>1</v>
      </c>
      <c r="E17" s="19">
        <f>AVERAGE('fish biometrics'!G92:G97)</f>
        <v>5.666666666666667</v>
      </c>
      <c r="F17" s="2">
        <f>COUNT('schoal data_DATA'!D151:D160)</f>
        <v>10</v>
      </c>
      <c r="G17" s="2">
        <f>SUM('schoal data_DATA'!K151:K160)</f>
        <v>5</v>
      </c>
      <c r="H17" s="2">
        <v>0</v>
      </c>
      <c r="I17" s="14">
        <f>AVERAGE('schoal data_DATA'!E151:E160)</f>
        <v>57.687950000000001</v>
      </c>
      <c r="J17" s="16">
        <f>AVERAGE('schoal data_DATA'!F151:F160)</f>
        <v>7.1316666666666667E-2</v>
      </c>
      <c r="K17" s="16">
        <f>AVERAGE('schoal data_DATA'!G151:G160)</f>
        <v>6.6150000000000002E-3</v>
      </c>
      <c r="L17" s="22">
        <f>AVERAGE('schoal data_DATA'!H151:H160)</f>
        <v>5.6</v>
      </c>
      <c r="M17" s="22">
        <f>AVERAGE('schoal data_DATA'!I151:I160)</f>
        <v>0.4</v>
      </c>
      <c r="N17" s="14">
        <f>AVERAGE('schoal data_DATA'!J151:J160)</f>
        <v>128677.94210000001</v>
      </c>
      <c r="O17" s="24">
        <f t="shared" si="2"/>
        <v>0.12867794210000003</v>
      </c>
      <c r="P17">
        <f t="shared" si="0"/>
        <v>0.5</v>
      </c>
      <c r="Q17" s="14">
        <f>AVERAGE('schoal data_DATA'!M151:M160)</f>
        <v>4</v>
      </c>
      <c r="R17" s="14">
        <f>AVERAGE('schoal data_DATA'!N151:N160)</f>
        <v>6551.4810000000007</v>
      </c>
      <c r="S17" s="24">
        <f t="shared" si="3"/>
        <v>6.5514810000000005E-3</v>
      </c>
      <c r="T17" s="15">
        <f>AVERAGE('schoal data_DATA'!O151:O160)</f>
        <v>72.509249999999994</v>
      </c>
      <c r="U17" s="16">
        <f>AVERAGE('schoal data_DATA'!P151:P160)</f>
        <v>9.459999999999999E-2</v>
      </c>
      <c r="V17" s="16">
        <f>AVERAGE('schoal data_DATA'!Q151:Q160)</f>
        <v>3.725E-3</v>
      </c>
      <c r="W17" s="3">
        <f t="shared" si="1"/>
        <v>0</v>
      </c>
      <c r="AB17" s="14">
        <f>AVERAGE('schoal data_DATA'!R151:R160)</f>
        <v>1637.8702500000002</v>
      </c>
      <c r="AC17" s="14">
        <f>AVERAGE('schoal data_DATA'!S151:S160)</f>
        <v>215.05775</v>
      </c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</row>
    <row r="18" spans="1:116" s="3" customFormat="1" x14ac:dyDescent="0.35">
      <c r="A18" s="3">
        <v>17</v>
      </c>
      <c r="B18" s="20">
        <f>AVERAGE('fish biometrics'!F98:F103)</f>
        <v>41.333333333333336</v>
      </c>
      <c r="C18" s="3">
        <v>4</v>
      </c>
      <c r="D18" s="3">
        <v>0</v>
      </c>
      <c r="E18" s="2"/>
      <c r="F18" s="2">
        <f>COUNT('schoal data_DATA'!D161:D169)</f>
        <v>9</v>
      </c>
      <c r="G18" s="2">
        <f>SUM('schoal data_DATA'!K161:K169)</f>
        <v>7</v>
      </c>
      <c r="H18" s="2">
        <v>3</v>
      </c>
      <c r="I18" s="12">
        <f>AVERAGE('schoal data_DATA'!E161:E169)</f>
        <v>92.220500000000001</v>
      </c>
      <c r="J18" s="17">
        <f>AVERAGE('schoal data_DATA'!F161:F169)</f>
        <v>0.1715925925925926</v>
      </c>
      <c r="K18" s="17">
        <f>AVERAGE('schoal data_DATA'!G161:G169)</f>
        <v>1.2153703703703703E-2</v>
      </c>
      <c r="L18" s="21">
        <f>AVERAGE('schoal data_DATA'!H161:H169)</f>
        <v>5.333333333333333</v>
      </c>
      <c r="M18" s="21">
        <f>AVERAGE('schoal data_DATA'!I161:I169)</f>
        <v>0.66666666666666663</v>
      </c>
      <c r="N18" s="12">
        <f>AVERAGE('schoal data_DATA'!J161:J169)</f>
        <v>63324.523444444443</v>
      </c>
      <c r="O18" s="24">
        <f t="shared" si="2"/>
        <v>6.3324523444444447E-2</v>
      </c>
      <c r="P18" s="3">
        <f t="shared" si="0"/>
        <v>0.77777777777777779</v>
      </c>
      <c r="Q18" s="12">
        <f>AVERAGE('schoal data_DATA'!M161:M169)</f>
        <v>5</v>
      </c>
      <c r="R18" s="12">
        <f>AVERAGE('schoal data_DATA'!N161:N169)</f>
        <v>4705.2821428571424</v>
      </c>
      <c r="S18" s="24">
        <f t="shared" si="3"/>
        <v>4.7052821428571426E-3</v>
      </c>
      <c r="T18" s="18">
        <f>AVERAGE('schoal data_DATA'!O161:O169)</f>
        <v>39.93756904761905</v>
      </c>
      <c r="U18" s="17">
        <f>AVERAGE('schoal data_DATA'!P161:P169)</f>
        <v>9.8264285714285707E-2</v>
      </c>
      <c r="V18" s="17">
        <f>AVERAGE('schoal data_DATA'!Q161:Q169)</f>
        <v>1.0828095238095239E-2</v>
      </c>
      <c r="W18" s="3">
        <f t="shared" si="1"/>
        <v>0.33333333333333331</v>
      </c>
      <c r="X18" s="3">
        <f>AVERAGE('schoal data_DATA'!N162,'schoal data_DATA'!N164:N165)</f>
        <v>4067.4509999999996</v>
      </c>
      <c r="Y18" s="3">
        <f>AVERAGE('schoal data_DATA'!O162,'schoal data_DATA'!O164:O165)</f>
        <v>27.65411111111111</v>
      </c>
      <c r="Z18" s="3">
        <f>AVERAGE('schoal data_DATA'!P162,'schoal data_DATA'!P164:P165)</f>
        <v>9.1999999999999985E-2</v>
      </c>
      <c r="AA18" s="3">
        <f>AVERAGE('schoal data_DATA'!Q162,'schoal data_DATA'!Q164:Q165)</f>
        <v>8.7888888888888895E-3</v>
      </c>
      <c r="AB18" s="12">
        <f>AVERAGE('schoal data_DATA'!R161:R169)</f>
        <v>976.52290714285698</v>
      </c>
      <c r="AC18" s="12">
        <f>AVERAGE('schoal data_DATA'!S161:S169)</f>
        <v>479.04037499999998</v>
      </c>
    </row>
    <row r="19" spans="1:116" s="3" customFormat="1" x14ac:dyDescent="0.35">
      <c r="A19" s="3">
        <v>19</v>
      </c>
      <c r="B19" s="20">
        <f>AVERAGE('fish biometrics'!F110:F115)</f>
        <v>50.5</v>
      </c>
      <c r="C19" s="3">
        <v>4</v>
      </c>
      <c r="D19" s="3">
        <v>0</v>
      </c>
      <c r="E19" s="2"/>
      <c r="F19" s="2">
        <f>COUNT('schoal data_DATA'!D180:D189)</f>
        <v>10</v>
      </c>
      <c r="G19" s="2">
        <f>SUM('schoal data_DATA'!K180:K189)</f>
        <v>6</v>
      </c>
      <c r="H19" s="2">
        <v>0</v>
      </c>
      <c r="I19" s="12">
        <f>AVERAGE('schoal data_DATA'!E180:E189)</f>
        <v>148.61758333333336</v>
      </c>
      <c r="J19" s="17">
        <f>AVERAGE('schoal data_DATA'!F180:F189)</f>
        <v>0.25998333333333334</v>
      </c>
      <c r="K19" s="17">
        <f>AVERAGE('schoal data_DATA'!G180:G189)</f>
        <v>2.0293333333333337E-2</v>
      </c>
      <c r="L19" s="21">
        <f>AVERAGE('schoal data_DATA'!H180:H189)</f>
        <v>4</v>
      </c>
      <c r="M19" s="21">
        <f>AVERAGE('schoal data_DATA'!I180:I189)</f>
        <v>2</v>
      </c>
      <c r="N19" s="12">
        <f>AVERAGE('schoal data_DATA'!J180:J189)</f>
        <v>119167.71219999999</v>
      </c>
      <c r="O19" s="24">
        <f t="shared" si="2"/>
        <v>0.1191677122</v>
      </c>
      <c r="P19" s="3">
        <f t="shared" si="0"/>
        <v>0.6</v>
      </c>
      <c r="Q19" s="12">
        <f>AVERAGE('schoal data_DATA'!M180:M189)</f>
        <v>4.166666666666667</v>
      </c>
      <c r="R19" s="12">
        <f>AVERAGE('schoal data_DATA'!N180:N189)</f>
        <v>2848.7538333333337</v>
      </c>
      <c r="S19" s="24">
        <f t="shared" si="3"/>
        <v>2.8487538333333336E-3</v>
      </c>
      <c r="T19" s="18">
        <f>AVERAGE('schoal data_DATA'!O180:O189)</f>
        <v>46.936024999999994</v>
      </c>
      <c r="U19" s="17">
        <f>AVERAGE('schoal data_DATA'!P180:P189)</f>
        <v>0.2734583333333333</v>
      </c>
      <c r="V19" s="17">
        <f>AVERAGE('schoal data_DATA'!Q180:Q189)</f>
        <v>1.9354166666666669E-2</v>
      </c>
      <c r="W19" s="3">
        <f t="shared" si="1"/>
        <v>0</v>
      </c>
      <c r="AB19" s="12">
        <f>AVERAGE('schoal data_DATA'!R180:R189)</f>
        <v>678.18167500000004</v>
      </c>
      <c r="AC19" s="12">
        <f>AVERAGE('schoal data_DATA'!S180:S189)</f>
        <v>333.19597499999998</v>
      </c>
    </row>
    <row r="20" spans="1:116" s="3" customFormat="1" x14ac:dyDescent="0.35">
      <c r="A20" s="3">
        <v>21</v>
      </c>
      <c r="B20" s="20">
        <f>AVERAGE('fish biometrics'!F122:F127)</f>
        <v>38.5</v>
      </c>
      <c r="C20" s="3">
        <v>4</v>
      </c>
      <c r="D20" s="3">
        <v>0</v>
      </c>
      <c r="E20" s="2"/>
      <c r="F20" s="2">
        <f>COUNT('schoal data_DATA'!D200:D209)</f>
        <v>10</v>
      </c>
      <c r="G20" s="2">
        <f>SUM('schoal data_DATA'!K200:K209)</f>
        <v>9</v>
      </c>
      <c r="H20" s="2">
        <v>5</v>
      </c>
      <c r="I20" s="12">
        <f>AVERAGE('schoal data_DATA'!E200:E209)</f>
        <v>115.9392</v>
      </c>
      <c r="J20" s="17">
        <f>AVERAGE('schoal data_DATA'!F200:F209)</f>
        <v>0.17050000000000004</v>
      </c>
      <c r="K20" s="17">
        <f>AVERAGE('schoal data_DATA'!G200:G209)</f>
        <v>1.2413333333333334E-2</v>
      </c>
      <c r="L20" s="21">
        <f>AVERAGE('schoal data_DATA'!H200:H209)</f>
        <v>5.4</v>
      </c>
      <c r="M20" s="21">
        <f>AVERAGE('schoal data_DATA'!I200:I209)</f>
        <v>0.6</v>
      </c>
      <c r="N20" s="12">
        <f>AVERAGE('schoal data_DATA'!J200:J209)</f>
        <v>92520.96697531284</v>
      </c>
      <c r="O20" s="24">
        <f t="shared" si="2"/>
        <v>9.2520966975312841E-2</v>
      </c>
      <c r="P20" s="3">
        <f t="shared" si="0"/>
        <v>0.9</v>
      </c>
      <c r="Q20" s="12">
        <f>AVERAGE('schoal data_DATA'!M200:M209)</f>
        <v>5.4444444444444446</v>
      </c>
      <c r="R20" s="12">
        <f>AVERAGE('schoal data_DATA'!N200:N209)</f>
        <v>5492.3355325709636</v>
      </c>
      <c r="S20" s="24">
        <f t="shared" si="3"/>
        <v>5.4923355325709631E-3</v>
      </c>
      <c r="T20" s="18">
        <f>AVERAGE('schoal data_DATA'!O200:O209)</f>
        <v>43.385018518518521</v>
      </c>
      <c r="U20" s="17">
        <f>AVERAGE('schoal data_DATA'!P200:P209)</f>
        <v>0.17115925925925929</v>
      </c>
      <c r="V20" s="17">
        <f>AVERAGE('schoal data_DATA'!Q200:Q209)</f>
        <v>1.1659629629629631E-2</v>
      </c>
      <c r="W20" s="3">
        <f t="shared" si="1"/>
        <v>0.5</v>
      </c>
      <c r="X20" s="3">
        <f>AVERAGE('schoal data_DATA'!N201:N204,'schoal data_DATA'!N208)</f>
        <v>5730.4890715586953</v>
      </c>
      <c r="Y20" s="3">
        <f>AVERAGE('schoal data_DATA'!O201:O204,'schoal data_DATA'!O208)</f>
        <v>39.083833333333338</v>
      </c>
      <c r="Z20" s="3">
        <f>AVERAGE('schoal data_DATA'!P201:P204,'schoal data_DATA'!P208)</f>
        <v>0.18236666666666668</v>
      </c>
      <c r="AA20" s="3">
        <f>AVERAGE('schoal data_DATA'!Q201:Q204,'schoal data_DATA'!Q208)</f>
        <v>1.6883333333333334E-2</v>
      </c>
      <c r="AB20" s="12">
        <f>AVERAGE('schoal data_DATA'!R200:R209)</f>
        <v>1007.1831954305118</v>
      </c>
      <c r="AC20" s="12">
        <f>AVERAGE('schoal data_DATA'!S200:S209)</f>
        <v>757.05899999999997</v>
      </c>
    </row>
    <row r="21" spans="1:116" s="3" customFormat="1" x14ac:dyDescent="0.35">
      <c r="A21" s="3">
        <v>22</v>
      </c>
      <c r="B21" s="20">
        <f>AVERAGE('fish biometrics'!F128:F133)</f>
        <v>43</v>
      </c>
      <c r="C21" s="3">
        <v>4</v>
      </c>
      <c r="D21" s="3">
        <v>0</v>
      </c>
      <c r="E21" s="2"/>
      <c r="F21" s="2">
        <f>COUNT('schoal data_DATA'!D210:D219)</f>
        <v>10</v>
      </c>
      <c r="G21" s="2">
        <f>SUM('schoal data_DATA'!K210:K219)</f>
        <v>7</v>
      </c>
      <c r="H21" s="2">
        <v>1</v>
      </c>
      <c r="I21" s="12">
        <f>AVERAGE('schoal data_DATA'!E210:E219)</f>
        <v>204.99474999999998</v>
      </c>
      <c r="J21" s="17">
        <f>AVERAGE('schoal data_DATA'!F210:F219)</f>
        <v>0.15971666666666667</v>
      </c>
      <c r="K21" s="17">
        <f>AVERAGE('schoal data_DATA'!G210:G219)</f>
        <v>6.8016666666666685E-3</v>
      </c>
      <c r="L21" s="21">
        <f>AVERAGE('schoal data_DATA'!H210:H219)</f>
        <v>4.5</v>
      </c>
      <c r="M21" s="21">
        <f>AVERAGE('schoal data_DATA'!I210:I219)</f>
        <v>1.5</v>
      </c>
      <c r="N21" s="12">
        <f>AVERAGE('schoal data_DATA'!J210:J219)</f>
        <v>167731.01490000001</v>
      </c>
      <c r="O21" s="24">
        <f t="shared" si="2"/>
        <v>0.1677310149</v>
      </c>
      <c r="P21" s="3">
        <f t="shared" si="0"/>
        <v>0.7</v>
      </c>
      <c r="Q21" s="12">
        <f>AVERAGE('schoal data_DATA'!M210:M219)</f>
        <v>4.7142857142857144</v>
      </c>
      <c r="R21" s="12">
        <f>AVERAGE('schoal data_DATA'!N210:N219)</f>
        <v>17090.948428571432</v>
      </c>
      <c r="S21" s="24">
        <f t="shared" si="3"/>
        <v>1.709094842857143E-2</v>
      </c>
      <c r="T21" s="18">
        <f>AVERAGE('schoal data_DATA'!O210:O219)</f>
        <v>86.404921428571441</v>
      </c>
      <c r="U21" s="17">
        <f>AVERAGE('schoal data_DATA'!P210:P219)</f>
        <v>0.13591428571428571</v>
      </c>
      <c r="V21" s="17">
        <f>AVERAGE('schoal data_DATA'!Q210:Q219)</f>
        <v>5.2866666666666661E-3</v>
      </c>
      <c r="W21" s="3">
        <f t="shared" si="1"/>
        <v>0.1</v>
      </c>
      <c r="X21" s="3">
        <f>AVERAGE('schoal data_DATA'!N210)</f>
        <v>48674.557999999997</v>
      </c>
      <c r="Y21" s="3">
        <f>AVERAGE('schoal data_DATA'!O210)</f>
        <v>120.39649999999999</v>
      </c>
      <c r="Z21" s="3">
        <f>AVERAGE('schoal data_DATA'!P210)</f>
        <v>0.23150000000000001</v>
      </c>
      <c r="AA21" s="3">
        <f>AVERAGE('schoal data_DATA'!Q210)</f>
        <v>9.5666666666666678E-3</v>
      </c>
      <c r="AB21" s="12">
        <f>AVERAGE('schoal data_DATA'!R210:R219)</f>
        <v>3391.5370047619044</v>
      </c>
      <c r="AC21" s="12">
        <f>AVERAGE('schoal data_DATA'!S210:S219)</f>
        <v>574.50093749999996</v>
      </c>
    </row>
    <row r="22" spans="1:116" s="3" customFormat="1" x14ac:dyDescent="0.35">
      <c r="A22" s="3">
        <v>27</v>
      </c>
      <c r="B22" s="20">
        <f>AVERAGE('fish biometrics'!F158:F163)</f>
        <v>50.166666666666664</v>
      </c>
      <c r="C22" s="3">
        <v>4</v>
      </c>
      <c r="D22" s="3">
        <v>0</v>
      </c>
      <c r="E22" s="2"/>
      <c r="F22" s="2">
        <f>COUNT('schoal data_DATA'!D260:D269)</f>
        <v>10</v>
      </c>
      <c r="G22" s="2">
        <f>SUM('schoal data_DATA'!K260:K269)</f>
        <v>9</v>
      </c>
      <c r="H22" s="2">
        <v>6</v>
      </c>
      <c r="I22" s="12">
        <f>AVERAGE('schoal data_DATA'!E260:E269)</f>
        <v>76.907866666666663</v>
      </c>
      <c r="J22" s="17">
        <f>AVERAGE('schoal data_DATA'!F260:F269)</f>
        <v>0.26803333333333335</v>
      </c>
      <c r="K22" s="17">
        <f>AVERAGE('schoal data_DATA'!G260:G269)</f>
        <v>7.4190000000000002E-3</v>
      </c>
      <c r="L22" s="21">
        <f>AVERAGE('schoal data_DATA'!H260:H269)</f>
        <v>5.6</v>
      </c>
      <c r="M22" s="21">
        <f>AVERAGE('schoal data_DATA'!I260:I269)</f>
        <v>0.4</v>
      </c>
      <c r="N22" s="12">
        <f>AVERAGE('schoal data_DATA'!J260:J269)</f>
        <v>53753.119100000011</v>
      </c>
      <c r="O22" s="24">
        <f t="shared" si="2"/>
        <v>5.375311910000001E-2</v>
      </c>
      <c r="P22" s="3">
        <f t="shared" si="0"/>
        <v>0.9</v>
      </c>
      <c r="Q22" s="12">
        <f>AVERAGE('schoal data_DATA'!M260:M269)</f>
        <v>5.4444444444444446</v>
      </c>
      <c r="R22" s="12">
        <f>AVERAGE('schoal data_DATA'!N260:N269)</f>
        <v>2693.9252222222221</v>
      </c>
      <c r="S22" s="24">
        <f t="shared" si="3"/>
        <v>2.6939252222222222E-3</v>
      </c>
      <c r="T22" s="18">
        <f>AVERAGE('schoal data_DATA'!O260:O269)</f>
        <v>31.058696296296301</v>
      </c>
      <c r="U22" s="17">
        <f>AVERAGE('schoal data_DATA'!P260:P269)</f>
        <v>0.27766666666666667</v>
      </c>
      <c r="V22" s="17">
        <f>AVERAGE('schoal data_DATA'!Q260:Q269)</f>
        <v>6.6940740740740745E-3</v>
      </c>
      <c r="W22" s="3">
        <f t="shared" si="1"/>
        <v>0.6</v>
      </c>
      <c r="X22" s="3">
        <f>AVERAGE('schoal data_DATA'!N261:N262,'schoal data_DATA'!N264,'schoal data_DATA'!N266:N267,'schoal data_DATA'!N269)</f>
        <v>3214.0906666666669</v>
      </c>
      <c r="Y22" s="3">
        <f>AVERAGE('schoal data_DATA'!O261:O262,'schoal data_DATA'!O264,'schoal data_DATA'!O266:O267,'schoal data_DATA'!O269)</f>
        <v>31.986277777777776</v>
      </c>
      <c r="Z22" s="3">
        <f>AVERAGE('schoal data_DATA'!P261:P262,'schoal data_DATA'!P264,'schoal data_DATA'!P266:P267,'schoal data_DATA'!P269)</f>
        <v>0.23475000000000001</v>
      </c>
      <c r="AA22" s="3">
        <f>AVERAGE('schoal data_DATA'!Q261:Q262,'schoal data_DATA'!Q264,'schoal data_DATA'!Q266:Q267,'schoal data_DATA'!Q269)</f>
        <v>6.6544444444444455E-3</v>
      </c>
      <c r="AB22" s="12">
        <f>AVERAGE('schoal data_DATA'!R260:R269)</f>
        <v>483.3963407407407</v>
      </c>
      <c r="AC22" s="12">
        <f>AVERAGE('schoal data_DATA'!S260:S269)</f>
        <v>813.1823333333333</v>
      </c>
    </row>
    <row r="23" spans="1:116" s="3" customFormat="1" x14ac:dyDescent="0.35">
      <c r="A23" s="3">
        <v>28</v>
      </c>
      <c r="B23" s="20">
        <f>AVERAGE('fish biometrics'!F164:F169)</f>
        <v>46.5</v>
      </c>
      <c r="C23" s="3">
        <v>4</v>
      </c>
      <c r="D23" s="3">
        <v>0</v>
      </c>
      <c r="E23" s="2"/>
      <c r="F23" s="2">
        <f>COUNT('schoal data_DATA'!D270:D279)</f>
        <v>10</v>
      </c>
      <c r="G23" s="2">
        <f>SUM('schoal data_DATA'!K270:K279)</f>
        <v>4</v>
      </c>
      <c r="H23" s="2">
        <v>0</v>
      </c>
      <c r="I23" s="12">
        <f>AVERAGE('schoal data_DATA'!E270:E279)</f>
        <v>134.19055</v>
      </c>
      <c r="J23" s="17">
        <f>AVERAGE('schoal data_DATA'!F270:F279)</f>
        <v>0.15321666666666667</v>
      </c>
      <c r="K23" s="17">
        <f>AVERAGE('schoal data_DATA'!G270:G279)</f>
        <v>1.0385E-2</v>
      </c>
      <c r="L23" s="21">
        <f>AVERAGE('schoal data_DATA'!H270:H279)</f>
        <v>5</v>
      </c>
      <c r="M23" s="21">
        <f>AVERAGE('schoal data_DATA'!I270:I279)</f>
        <v>1</v>
      </c>
      <c r="N23" s="12">
        <f>AVERAGE('schoal data_DATA'!J270:J279)</f>
        <v>176958.82690000001</v>
      </c>
      <c r="O23" s="24">
        <f t="shared" si="2"/>
        <v>0.1769588269</v>
      </c>
      <c r="P23" s="3">
        <f t="shared" si="0"/>
        <v>0.4</v>
      </c>
      <c r="Q23" s="12">
        <f>AVERAGE('schoal data_DATA'!M270:M279)</f>
        <v>4.5</v>
      </c>
      <c r="R23" s="12">
        <f>AVERAGE('schoal data_DATA'!N270:N279)</f>
        <v>4115.5012500000003</v>
      </c>
      <c r="S23" s="24">
        <f t="shared" si="3"/>
        <v>4.1155012500000004E-3</v>
      </c>
      <c r="T23" s="18">
        <f>AVERAGE('schoal data_DATA'!O270:O279)</f>
        <v>44.174237499999997</v>
      </c>
      <c r="U23" s="17">
        <f>AVERAGE('schoal data_DATA'!P270:P279)</f>
        <v>7.1250000000000008E-2</v>
      </c>
      <c r="V23" s="17">
        <f>AVERAGE('schoal data_DATA'!Q270:Q279)</f>
        <v>1.1650000000000001E-2</v>
      </c>
      <c r="W23" s="3">
        <f t="shared" si="1"/>
        <v>0</v>
      </c>
      <c r="AB23" s="12">
        <f>AVERAGE('schoal data_DATA'!R270:R279)</f>
        <v>860.76826250000011</v>
      </c>
      <c r="AC23" s="12">
        <f>AVERAGE('schoal data_DATA'!S270:S279)</f>
        <v>601.35355555555554</v>
      </c>
    </row>
    <row r="24" spans="1:116" s="3" customFormat="1" x14ac:dyDescent="0.35">
      <c r="A24" s="3">
        <v>30</v>
      </c>
      <c r="B24" s="20">
        <f>AVERAGE('fish biometrics'!F176:F181)</f>
        <v>52.5</v>
      </c>
      <c r="C24" s="3">
        <v>4</v>
      </c>
      <c r="D24" s="3">
        <v>0</v>
      </c>
      <c r="E24" s="2"/>
      <c r="F24" s="2">
        <f>COUNT('schoal data_DATA'!D290:D299)</f>
        <v>10</v>
      </c>
      <c r="G24" s="2">
        <f>SUM('schoal data_DATA'!K290:K299)</f>
        <v>6</v>
      </c>
      <c r="H24" s="2">
        <v>0</v>
      </c>
      <c r="I24" s="12">
        <f>AVERAGE('schoal data_DATA'!E290:E299)</f>
        <v>165.56871666666669</v>
      </c>
      <c r="J24" s="17">
        <f>AVERAGE('schoal data_DATA'!F290:F299)</f>
        <v>0.23566666666666669</v>
      </c>
      <c r="K24" s="17">
        <f>AVERAGE('schoal data_DATA'!G290:G299)</f>
        <v>1.3703333333333335E-2</v>
      </c>
      <c r="L24" s="21">
        <f>AVERAGE('schoal data_DATA'!H290:H299)</f>
        <v>5.0999999999999996</v>
      </c>
      <c r="M24" s="21">
        <f>AVERAGE('schoal data_DATA'!I290:I299)</f>
        <v>0.9</v>
      </c>
      <c r="N24" s="12">
        <f>AVERAGE('schoal data_DATA'!J290:J299)</f>
        <v>102804.96809999997</v>
      </c>
      <c r="O24" s="24">
        <f t="shared" si="2"/>
        <v>0.10280496809999996</v>
      </c>
      <c r="P24" s="3">
        <f t="shared" si="0"/>
        <v>0.6</v>
      </c>
      <c r="Q24" s="12">
        <f>AVERAGE('schoal data_DATA'!M290:M299)</f>
        <v>5</v>
      </c>
      <c r="R24" s="12">
        <f>AVERAGE('schoal data_DATA'!N290:N299)</f>
        <v>4901.0091666666658</v>
      </c>
      <c r="S24" s="24">
        <f t="shared" si="3"/>
        <v>4.9010091666666662E-3</v>
      </c>
      <c r="T24" s="18">
        <f>AVERAGE('schoal data_DATA'!O290:O299)</f>
        <v>40.353099999999998</v>
      </c>
      <c r="U24" s="17">
        <f>AVERAGE('schoal data_DATA'!P290:P299)</f>
        <v>0.29103333333333337</v>
      </c>
      <c r="V24" s="17">
        <f>AVERAGE('schoal data_DATA'!Q290:Q299)</f>
        <v>1.3623333333333333E-2</v>
      </c>
      <c r="W24" s="3">
        <f t="shared" si="1"/>
        <v>0</v>
      </c>
      <c r="AB24" s="12">
        <f>AVERAGE('schoal data_DATA'!R290:R299)</f>
        <v>980.20183333333341</v>
      </c>
      <c r="AC24" s="12">
        <f>AVERAGE('schoal data_DATA'!S290:S299)</f>
        <v>828.28311111111123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s="3" customFormat="1" x14ac:dyDescent="0.35">
      <c r="A25" s="3">
        <v>32</v>
      </c>
      <c r="B25" s="20">
        <f>AVERAGE('fish biometrics'!F188:F193)</f>
        <v>47.5</v>
      </c>
      <c r="C25" s="3">
        <v>4</v>
      </c>
      <c r="D25" s="3">
        <v>0</v>
      </c>
      <c r="E25" s="2"/>
      <c r="F25" s="2">
        <f>COUNT('schoal data_DATA'!D310:D319)</f>
        <v>10</v>
      </c>
      <c r="G25" s="2">
        <f>SUM('schoal data_DATA'!K310:K319)</f>
        <v>10</v>
      </c>
      <c r="H25" s="2">
        <v>0</v>
      </c>
      <c r="I25" s="12">
        <f>AVERAGE('schoal data_DATA'!E310:E319)</f>
        <v>159.27825000000001</v>
      </c>
      <c r="J25" s="17">
        <f>AVERAGE('schoal data_DATA'!F310:F319)</f>
        <v>0.13078333333333333</v>
      </c>
      <c r="K25" s="17">
        <f>AVERAGE('schoal data_DATA'!G310:G319)</f>
        <v>1.1415E-2</v>
      </c>
      <c r="L25" s="21">
        <f>AVERAGE('schoal data_DATA'!H310:H319)</f>
        <v>4.8</v>
      </c>
      <c r="M25" s="21">
        <f>AVERAGE('schoal data_DATA'!I310:I319)</f>
        <v>1.2</v>
      </c>
      <c r="N25" s="12">
        <f>AVERAGE('schoal data_DATA'!J310:J319)</f>
        <v>100354.81510000001</v>
      </c>
      <c r="O25" s="24">
        <f t="shared" si="2"/>
        <v>0.10035481510000001</v>
      </c>
      <c r="P25" s="3">
        <f t="shared" si="0"/>
        <v>1</v>
      </c>
      <c r="Q25" s="12">
        <f>AVERAGE('schoal data_DATA'!M310:M319)</f>
        <v>4.4000000000000004</v>
      </c>
      <c r="R25" s="12">
        <f>AVERAGE('schoal data_DATA'!N310:N319)</f>
        <v>1834.4877000000001</v>
      </c>
      <c r="S25" s="24">
        <f t="shared" si="3"/>
        <v>1.8344877000000001E-3</v>
      </c>
      <c r="T25" s="18">
        <f>AVERAGE('schoal data_DATA'!O310:O319)</f>
        <v>33.769034999999995</v>
      </c>
      <c r="U25" s="17">
        <f>AVERAGE('schoal data_DATA'!P310:P319)</f>
        <v>0.12320999999999997</v>
      </c>
      <c r="V25" s="17">
        <f>AVERAGE('schoal data_DATA'!Q310:Q319)</f>
        <v>1.3497E-2</v>
      </c>
      <c r="W25" s="3">
        <f t="shared" si="1"/>
        <v>0</v>
      </c>
      <c r="AB25" s="12">
        <f>AVERAGE('schoal data_DATA'!R310:R319)</f>
        <v>410.51729999999998</v>
      </c>
      <c r="AC25" s="12">
        <f>AVERAGE('schoal data_DATA'!S310:S319)</f>
        <v>695.5138750000001</v>
      </c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x14ac:dyDescent="0.35">
      <c r="A26" s="2">
        <v>18</v>
      </c>
      <c r="B26" s="20">
        <f>AVERAGE('fish biometrics'!F104:F109)</f>
        <v>45.166666666666664</v>
      </c>
      <c r="C26" s="2">
        <v>4</v>
      </c>
      <c r="D26" s="2">
        <v>1</v>
      </c>
      <c r="E26" s="19">
        <f>AVERAGE('fish biometrics'!G104:G109)</f>
        <v>1.8333333333333333</v>
      </c>
      <c r="F26" s="2">
        <f>COUNT('schoal data_DATA'!D170:D179)</f>
        <v>10</v>
      </c>
      <c r="G26" s="2">
        <f>SUM('schoal data_DATA'!K170:K179)</f>
        <v>7</v>
      </c>
      <c r="H26" s="2">
        <v>1</v>
      </c>
      <c r="I26" s="14">
        <f>AVERAGE('schoal data_DATA'!E170:E179)</f>
        <v>169.20043333333334</v>
      </c>
      <c r="J26" s="16">
        <f>AVERAGE('schoal data_DATA'!F170:F179)</f>
        <v>0.23915000000000003</v>
      </c>
      <c r="K26" s="16">
        <f>AVERAGE('schoal data_DATA'!G170:G179)</f>
        <v>1.7236666666666667E-2</v>
      </c>
      <c r="L26" s="22">
        <f>AVERAGE('schoal data_DATA'!H170:H179)</f>
        <v>4.4000000000000004</v>
      </c>
      <c r="M26" s="22">
        <f>AVERAGE('schoal data_DATA'!I170:I179)</f>
        <v>1.6</v>
      </c>
      <c r="N26" s="14">
        <f>AVERAGE('schoal data_DATA'!J170:J179)</f>
        <v>183099.52239999996</v>
      </c>
      <c r="O26" s="24">
        <f t="shared" si="2"/>
        <v>0.18309952239999996</v>
      </c>
      <c r="P26">
        <f t="shared" si="0"/>
        <v>0.7</v>
      </c>
      <c r="Q26" s="14">
        <f>AVERAGE('schoal data_DATA'!M170:M179)</f>
        <v>4.5714285714285712</v>
      </c>
      <c r="R26" s="14">
        <f>AVERAGE('schoal data_DATA'!N170:N179)</f>
        <v>8124.6730000000007</v>
      </c>
      <c r="S26" s="24">
        <f t="shared" si="3"/>
        <v>8.1246730000000007E-3</v>
      </c>
      <c r="T26" s="15">
        <f>AVERAGE('schoal data_DATA'!O170:O179)</f>
        <v>58.298185714285708</v>
      </c>
      <c r="U26" s="16">
        <f>AVERAGE('schoal data_DATA'!P170:P179)</f>
        <v>0.27400000000000002</v>
      </c>
      <c r="V26" s="16">
        <f>AVERAGE('schoal data_DATA'!Q170:Q179)</f>
        <v>2.0540476190476189E-2</v>
      </c>
      <c r="W26" s="3">
        <f t="shared" si="1"/>
        <v>0.1</v>
      </c>
      <c r="X26">
        <f>AVERAGE('schoal data_DATA'!N177)</f>
        <v>7132.1589999999997</v>
      </c>
      <c r="Y26">
        <f>AVERAGE('schoal data_DATA'!O177)</f>
        <v>42.564500000000002</v>
      </c>
      <c r="Z26">
        <f>AVERAGE('schoal data_DATA'!P177)</f>
        <v>0.11000000000000003</v>
      </c>
      <c r="AA26">
        <f>AVERAGE('schoal data_DATA'!Q177)</f>
        <v>1.0333333333333332E-2</v>
      </c>
      <c r="AB26" s="14">
        <f>AVERAGE('schoal data_DATA'!R170:R179)</f>
        <v>1737.9579880952383</v>
      </c>
      <c r="AC26" s="14">
        <f>AVERAGE('schoal data_DATA'!S170:S179)</f>
        <v>460.00172222222216</v>
      </c>
      <c r="AO26" s="23"/>
    </row>
    <row r="27" spans="1:116" x14ac:dyDescent="0.35">
      <c r="A27" s="2">
        <v>20</v>
      </c>
      <c r="B27" s="20">
        <f>AVERAGE('fish biometrics'!F116:F121)</f>
        <v>54.333333333333336</v>
      </c>
      <c r="C27" s="2">
        <v>4</v>
      </c>
      <c r="D27" s="2">
        <v>1</v>
      </c>
      <c r="E27" s="2">
        <f>AVERAGE('fish biometrics'!G116:G121)</f>
        <v>2</v>
      </c>
      <c r="F27" s="2">
        <f>COUNT('schoal data_DATA'!D190:D199)</f>
        <v>10</v>
      </c>
      <c r="G27" s="2">
        <f>SUM('schoal data_DATA'!K190:K199)</f>
        <v>8</v>
      </c>
      <c r="H27" s="2">
        <v>3</v>
      </c>
      <c r="I27" s="14">
        <f>AVERAGE('schoal data_DATA'!E190:E199)</f>
        <v>90.948183333333347</v>
      </c>
      <c r="J27" s="16">
        <f>AVERAGE('schoal data_DATA'!F190:F199)</f>
        <v>0.16481666666666667</v>
      </c>
      <c r="K27" s="16">
        <f>AVERAGE('schoal data_DATA'!G190:G199)</f>
        <v>1.0836666666666665E-2</v>
      </c>
      <c r="L27" s="22">
        <f>AVERAGE('schoal data_DATA'!H190:H199)</f>
        <v>5.4</v>
      </c>
      <c r="M27" s="22">
        <f>AVERAGE('schoal data_DATA'!I190:I199)</f>
        <v>0.6</v>
      </c>
      <c r="N27" s="14">
        <f>AVERAGE('schoal data_DATA'!J190:J199)</f>
        <v>44690.396899999992</v>
      </c>
      <c r="O27" s="24">
        <f t="shared" si="2"/>
        <v>4.4690396899999991E-2</v>
      </c>
      <c r="P27">
        <f t="shared" si="0"/>
        <v>0.8</v>
      </c>
      <c r="Q27" s="14">
        <f>AVERAGE('schoal data_DATA'!M190:M199)</f>
        <v>5.25</v>
      </c>
      <c r="R27" s="14">
        <f>AVERAGE('schoal data_DATA'!N190:N199)</f>
        <v>6953.6414999999997</v>
      </c>
      <c r="S27" s="24">
        <f t="shared" si="3"/>
        <v>6.9536414999999997E-3</v>
      </c>
      <c r="T27" s="15">
        <f>AVERAGE('schoal data_DATA'!O190:O199)</f>
        <v>45.307874999999996</v>
      </c>
      <c r="U27" s="16">
        <f>AVERAGE('schoal data_DATA'!P190:P199)</f>
        <v>0.20253750000000001</v>
      </c>
      <c r="V27" s="16">
        <f>AVERAGE('schoal data_DATA'!Q190:Q199)</f>
        <v>1.2845833333333331E-2</v>
      </c>
      <c r="W27" s="3">
        <f t="shared" si="1"/>
        <v>0.3</v>
      </c>
      <c r="X27">
        <f>AVERAGE('schoal data_DATA'!N191,'schoal data_DATA'!N196,'schoal data_DATA'!N198)</f>
        <v>5780.6976666666669</v>
      </c>
      <c r="Y27">
        <f>AVERAGE('schoal data_DATA'!O191,'schoal data_DATA'!O196,'schoal data_DATA'!O198)</f>
        <v>39.98833333333333</v>
      </c>
      <c r="Z27">
        <f>AVERAGE('schoal data_DATA'!P191,'schoal data_DATA'!P196,'schoal data_DATA'!P198)</f>
        <v>0.107</v>
      </c>
      <c r="AA27">
        <f>AVERAGE('schoal data_DATA'!Q191,'schoal data_DATA'!Q196,'schoal data_DATA'!Q198)</f>
        <v>5.7388888888888897E-3</v>
      </c>
      <c r="AB27" s="14">
        <f>AVERAGE('schoal data_DATA'!R190:R199)</f>
        <v>1331.4324979166668</v>
      </c>
      <c r="AC27" s="14">
        <f>AVERAGE('schoal data_DATA'!S190:S199)</f>
        <v>443.32266666666663</v>
      </c>
      <c r="AO27" s="23"/>
    </row>
    <row r="28" spans="1:116" x14ac:dyDescent="0.35">
      <c r="A28" s="2">
        <v>23</v>
      </c>
      <c r="B28" s="20">
        <f>AVERAGE('fish biometrics'!F134:F139)</f>
        <v>50.333333333333336</v>
      </c>
      <c r="C28" s="2">
        <v>4</v>
      </c>
      <c r="D28" s="2">
        <v>1</v>
      </c>
      <c r="E28" s="19">
        <f>AVERAGE('fish biometrics'!G134:G139)</f>
        <v>1.5</v>
      </c>
      <c r="F28" s="2">
        <f>COUNT('schoal data_DATA'!D220:D229)</f>
        <v>10</v>
      </c>
      <c r="G28" s="2">
        <f>SUM('schoal data_DATA'!K220:K229)</f>
        <v>7</v>
      </c>
      <c r="H28" s="2">
        <v>1</v>
      </c>
      <c r="I28" s="14">
        <f>AVERAGE('schoal data_DATA'!E220:E229)</f>
        <v>157.08966666666669</v>
      </c>
      <c r="J28" s="16">
        <f>AVERAGE('schoal data_DATA'!F220:F229)</f>
        <v>0.14313333333333333</v>
      </c>
      <c r="K28" s="16">
        <f>AVERAGE('schoal data_DATA'!G220:G229)</f>
        <v>7.149E-3</v>
      </c>
      <c r="L28" s="22">
        <f>AVERAGE('schoal data_DATA'!H220:H229)</f>
        <v>4.2</v>
      </c>
      <c r="M28" s="22">
        <f>AVERAGE('schoal data_DATA'!I220:I229)</f>
        <v>1.8</v>
      </c>
      <c r="N28" s="14">
        <f>AVERAGE('schoal data_DATA'!J220:J229)</f>
        <v>165953.7402</v>
      </c>
      <c r="O28" s="24">
        <f t="shared" si="2"/>
        <v>0.16595374020000001</v>
      </c>
      <c r="P28">
        <f t="shared" si="0"/>
        <v>0.7</v>
      </c>
      <c r="Q28" s="14">
        <f>AVERAGE('schoal data_DATA'!M220:M229)</f>
        <v>4.7142857142857144</v>
      </c>
      <c r="R28" s="14">
        <f>AVERAGE('schoal data_DATA'!N220:N229)</f>
        <v>3054.6280000000002</v>
      </c>
      <c r="S28" s="24">
        <f t="shared" si="3"/>
        <v>3.0546280000000002E-3</v>
      </c>
      <c r="T28" s="15">
        <f>AVERAGE('schoal data_DATA'!O220:O229)</f>
        <v>31.353430952380954</v>
      </c>
      <c r="U28" s="16">
        <f>AVERAGE('schoal data_DATA'!P220:P229)</f>
        <v>0.13715714285714284</v>
      </c>
      <c r="V28" s="16">
        <f>AVERAGE('schoal data_DATA'!Q220:Q229)</f>
        <v>5.5209523809523816E-3</v>
      </c>
      <c r="W28" s="3">
        <f t="shared" si="1"/>
        <v>0.1</v>
      </c>
      <c r="X28">
        <f>AVERAGE('schoal data_DATA'!N225)</f>
        <v>5340.1639999999998</v>
      </c>
      <c r="Y28">
        <f>AVERAGE('schoal data_DATA'!O225)</f>
        <v>36.244666666666667</v>
      </c>
      <c r="Z28">
        <f>AVERAGE('schoal data_DATA'!P225)</f>
        <v>0.13</v>
      </c>
      <c r="AA28">
        <f>AVERAGE('schoal data_DATA'!Q225)</f>
        <v>2.6666666666666666E-3</v>
      </c>
      <c r="AB28" s="14">
        <f>AVERAGE('schoal data_DATA'!R220:R229)</f>
        <v>595.35188333333338</v>
      </c>
      <c r="AC28" s="14">
        <f>AVERAGE('schoal data_DATA'!S220:S229)</f>
        <v>452.60883333333328</v>
      </c>
      <c r="AO28" s="23"/>
    </row>
    <row r="29" spans="1:116" x14ac:dyDescent="0.35">
      <c r="A29" s="2">
        <v>24</v>
      </c>
      <c r="B29" s="20">
        <f>AVERAGE('fish biometrics'!F140:F145)</f>
        <v>46.333333333333336</v>
      </c>
      <c r="C29" s="2">
        <v>4</v>
      </c>
      <c r="D29" s="2">
        <v>1</v>
      </c>
      <c r="E29" s="19">
        <f>AVERAGE('fish biometrics'!G140:G145)</f>
        <v>1.3333333333333333</v>
      </c>
      <c r="F29" s="2">
        <f>COUNT('schoal data_DATA'!D230:D239)</f>
        <v>10</v>
      </c>
      <c r="G29" s="2">
        <f>SUM('schoal data_DATA'!K230:K239)</f>
        <v>2</v>
      </c>
      <c r="H29" s="2">
        <v>0</v>
      </c>
      <c r="I29" s="14">
        <f>AVERAGE('schoal data_DATA'!E230:E239)</f>
        <v>152.91066666666666</v>
      </c>
      <c r="J29" s="16">
        <f>AVERAGE('schoal data_DATA'!F230:F239)</f>
        <v>0.11015</v>
      </c>
      <c r="K29" s="16">
        <f>AVERAGE('schoal data_DATA'!G230:G239)</f>
        <v>5.7799999999999995E-3</v>
      </c>
      <c r="L29" s="22">
        <f>AVERAGE('schoal data_DATA'!H230:H239)</f>
        <v>4.9000000000000004</v>
      </c>
      <c r="M29" s="22">
        <f>AVERAGE('schoal data_DATA'!I230:I239)</f>
        <v>1.1000000000000001</v>
      </c>
      <c r="N29" s="14">
        <f>AVERAGE('schoal data_DATA'!J230:J239)</f>
        <v>404529.36680000002</v>
      </c>
      <c r="O29" s="24">
        <f t="shared" si="2"/>
        <v>0.40452936680000001</v>
      </c>
      <c r="P29">
        <f t="shared" si="0"/>
        <v>0.2</v>
      </c>
      <c r="Q29" s="14">
        <f>AVERAGE('schoal data_DATA'!M230:M239)</f>
        <v>4.5</v>
      </c>
      <c r="R29" s="14">
        <f>AVERAGE('schoal data_DATA'!N230:N239)</f>
        <v>4608.2380000000003</v>
      </c>
      <c r="S29" s="24">
        <f t="shared" si="3"/>
        <v>4.6082380000000006E-3</v>
      </c>
      <c r="T29" s="15">
        <f>AVERAGE('schoal data_DATA'!O230:O239)</f>
        <v>48.295200000000001</v>
      </c>
      <c r="U29" s="16">
        <f>AVERAGE('schoal data_DATA'!P230:P239)</f>
        <v>0.12279999999999999</v>
      </c>
      <c r="V29" s="16">
        <f>AVERAGE('schoal data_DATA'!Q230:Q239)</f>
        <v>2.4000000000000002E-3</v>
      </c>
      <c r="W29" s="3">
        <f t="shared" si="1"/>
        <v>0</v>
      </c>
      <c r="AB29" s="14">
        <f>AVERAGE('schoal data_DATA'!R230:R239)</f>
        <v>969.56705000000011</v>
      </c>
      <c r="AC29" s="14">
        <f>AVERAGE('schoal data_DATA'!S230:S239)</f>
        <v>703.79979166666669</v>
      </c>
      <c r="AO29" s="23"/>
    </row>
    <row r="30" spans="1:116" x14ac:dyDescent="0.35">
      <c r="A30" s="2">
        <v>25</v>
      </c>
      <c r="B30" s="20">
        <f>AVERAGE('fish biometrics'!F146:F151)</f>
        <v>45.833333333333336</v>
      </c>
      <c r="C30" s="2">
        <v>4</v>
      </c>
      <c r="D30" s="2">
        <v>1</v>
      </c>
      <c r="E30" s="19">
        <f>AVERAGE('fish biometrics'!G146:G151)</f>
        <v>2</v>
      </c>
      <c r="F30" s="2">
        <f>COUNT('schoal data_DATA'!D240:D249)</f>
        <v>10</v>
      </c>
      <c r="G30" s="2">
        <f>SUM('schoal data_DATA'!K240:K249)</f>
        <v>6</v>
      </c>
      <c r="H30" s="2">
        <v>0</v>
      </c>
      <c r="I30" s="14">
        <f>AVERAGE('schoal data_DATA'!E240:E249)</f>
        <v>259.50201666666669</v>
      </c>
      <c r="J30" s="16">
        <f>AVERAGE('schoal data_DATA'!F240:F249)</f>
        <v>0.16250000000000001</v>
      </c>
      <c r="K30" s="16">
        <f>AVERAGE('schoal data_DATA'!G240:G249)</f>
        <v>4.5846666666666674E-3</v>
      </c>
      <c r="L30" s="22">
        <f>AVERAGE('schoal data_DATA'!H240:H249)</f>
        <v>4.5</v>
      </c>
      <c r="M30" s="22">
        <f>AVERAGE('schoal data_DATA'!I240:I249)</f>
        <v>1.5</v>
      </c>
      <c r="N30" s="14">
        <f>AVERAGE('schoal data_DATA'!J240:J249)</f>
        <v>241534.45409999997</v>
      </c>
      <c r="O30" s="24">
        <f t="shared" si="2"/>
        <v>0.24153445409999996</v>
      </c>
      <c r="P30">
        <f t="shared" si="0"/>
        <v>0.6</v>
      </c>
      <c r="Q30" s="14">
        <f>AVERAGE('schoal data_DATA'!M240:M249)</f>
        <v>5</v>
      </c>
      <c r="R30" s="14">
        <f>AVERAGE('schoal data_DATA'!N240:N249)</f>
        <v>4973.7795000000006</v>
      </c>
      <c r="S30" s="24">
        <f t="shared" si="3"/>
        <v>4.9737795000000008E-3</v>
      </c>
      <c r="T30" s="15">
        <f>AVERAGE('schoal data_DATA'!O240:O249)</f>
        <v>47.786866666666668</v>
      </c>
      <c r="U30" s="16">
        <f>AVERAGE('schoal data_DATA'!P240:P249)</f>
        <v>0.15313333333333332</v>
      </c>
      <c r="V30" s="16">
        <f>AVERAGE('schoal data_DATA'!Q240:Q249)</f>
        <v>2.3080000000000002E-3</v>
      </c>
      <c r="W30" s="3">
        <f t="shared" si="1"/>
        <v>0</v>
      </c>
      <c r="AB30" s="14">
        <f>AVERAGE('schoal data_DATA'!R240:R249)</f>
        <v>994.7559</v>
      </c>
      <c r="AC30" s="14">
        <f>AVERAGE('schoal data_DATA'!S240:S249)</f>
        <v>1092.3216166666666</v>
      </c>
      <c r="AO30" s="23"/>
    </row>
    <row r="31" spans="1:116" x14ac:dyDescent="0.35">
      <c r="A31" s="2">
        <v>26</v>
      </c>
      <c r="B31" s="20">
        <f>AVERAGE('fish biometrics'!F152:F157)</f>
        <v>55</v>
      </c>
      <c r="C31" s="2">
        <v>4</v>
      </c>
      <c r="D31" s="2">
        <v>1</v>
      </c>
      <c r="E31" s="19">
        <f>AVERAGE('fish biometrics'!G152:G157)</f>
        <v>2.5</v>
      </c>
      <c r="F31" s="2">
        <f>COUNT('schoal data_DATA'!D250:D259)</f>
        <v>10</v>
      </c>
      <c r="G31" s="2">
        <f>SUM('schoal data_DATA'!K250:K259)</f>
        <v>7</v>
      </c>
      <c r="H31" s="2">
        <v>0</v>
      </c>
      <c r="I31" s="14">
        <f>AVERAGE('schoal data_DATA'!E250:E259)</f>
        <v>131.77403333333331</v>
      </c>
      <c r="J31" s="16">
        <f>AVERAGE('schoal data_DATA'!F250:F259)</f>
        <v>0.32296666666666662</v>
      </c>
      <c r="K31" s="16">
        <f>AVERAGE('schoal data_DATA'!G250:G259)</f>
        <v>1.2448333333333334E-2</v>
      </c>
      <c r="L31" s="22">
        <f>AVERAGE('schoal data_DATA'!H250:H259)</f>
        <v>4.8</v>
      </c>
      <c r="M31" s="22">
        <f>AVERAGE('schoal data_DATA'!I250:I259)</f>
        <v>1.2</v>
      </c>
      <c r="N31" s="14">
        <f>AVERAGE('schoal data_DATA'!J250:J259)</f>
        <v>182111.58910000004</v>
      </c>
      <c r="O31" s="24">
        <f t="shared" si="2"/>
        <v>0.18211158910000005</v>
      </c>
      <c r="P31">
        <f t="shared" si="0"/>
        <v>0.7</v>
      </c>
      <c r="Q31" s="14">
        <f>AVERAGE('schoal data_DATA'!M250:M259)</f>
        <v>4</v>
      </c>
      <c r="R31" s="14">
        <f>AVERAGE('schoal data_DATA'!N250:N259)</f>
        <v>3557.3411428571426</v>
      </c>
      <c r="S31" s="24">
        <f t="shared" si="3"/>
        <v>3.5573411428571427E-3</v>
      </c>
      <c r="T31" s="15">
        <f>AVERAGE('schoal data_DATA'!O250:O259)</f>
        <v>56.380857142857153</v>
      </c>
      <c r="U31" s="16">
        <f>AVERAGE('schoal data_DATA'!P250:P259)</f>
        <v>0.39153571428571432</v>
      </c>
      <c r="V31" s="16">
        <f>AVERAGE('schoal data_DATA'!Q250:Q259)</f>
        <v>8.6464285714285705E-3</v>
      </c>
      <c r="W31" s="3">
        <f t="shared" si="1"/>
        <v>0</v>
      </c>
      <c r="AB31" s="14">
        <f>AVERAGE('schoal data_DATA'!R250:R259)</f>
        <v>889.33528571428565</v>
      </c>
      <c r="AC31" s="14">
        <f>AVERAGE('schoal data_DATA'!S250:S259)</f>
        <v>380.15628571428573</v>
      </c>
      <c r="AO31" s="23"/>
    </row>
    <row r="32" spans="1:116" x14ac:dyDescent="0.35">
      <c r="A32" s="2">
        <v>29</v>
      </c>
      <c r="B32" s="20">
        <f>AVERAGE('fish biometrics'!F170:F175)</f>
        <v>45.666666666666664</v>
      </c>
      <c r="C32" s="2">
        <v>4</v>
      </c>
      <c r="D32" s="2">
        <v>1</v>
      </c>
      <c r="E32" s="19">
        <f>AVERAGE('fish biometrics'!G170:G175)</f>
        <v>1.5</v>
      </c>
      <c r="F32" s="2">
        <f>COUNT('schoal data_DATA'!D280:D289)</f>
        <v>10</v>
      </c>
      <c r="G32" s="2">
        <f>SUM('schoal data_DATA'!K280:K289)</f>
        <v>9</v>
      </c>
      <c r="H32" s="2">
        <v>0</v>
      </c>
      <c r="I32" s="14">
        <f>AVERAGE('schoal data_DATA'!E280:E289)</f>
        <v>196.35480000000001</v>
      </c>
      <c r="J32" s="16">
        <f>AVERAGE('schoal data_DATA'!F280:F289)</f>
        <v>0.10918333333333334</v>
      </c>
      <c r="K32" s="16">
        <f>AVERAGE('schoal data_DATA'!G280:G289)</f>
        <v>4.488333333333332E-3</v>
      </c>
      <c r="L32" s="22">
        <f>AVERAGE('schoal data_DATA'!H280:H289)</f>
        <v>4.5999999999999996</v>
      </c>
      <c r="M32" s="22">
        <f>AVERAGE('schoal data_DATA'!I280:I289)</f>
        <v>1.4</v>
      </c>
      <c r="N32" s="14">
        <f>AVERAGE('schoal data_DATA'!J280:J289)</f>
        <v>155406.91230000003</v>
      </c>
      <c r="O32" s="24">
        <f t="shared" si="2"/>
        <v>0.15540691230000003</v>
      </c>
      <c r="P32">
        <f t="shared" si="0"/>
        <v>0.9</v>
      </c>
      <c r="Q32" s="14">
        <f>AVERAGE('schoal data_DATA'!M280:M289)</f>
        <v>4.666666666666667</v>
      </c>
      <c r="R32" s="14">
        <f>AVERAGE('schoal data_DATA'!N280:N289)</f>
        <v>6682.2179999999998</v>
      </c>
      <c r="S32" s="24">
        <f t="shared" si="3"/>
        <v>6.6822180000000002E-3</v>
      </c>
      <c r="T32" s="15">
        <f>AVERAGE('schoal data_DATA'!O280:O289)</f>
        <v>62.551383333333348</v>
      </c>
      <c r="U32" s="16">
        <f>AVERAGE('schoal data_DATA'!P280:P289)</f>
        <v>9.2155555555555546E-2</v>
      </c>
      <c r="V32" s="16">
        <f>AVERAGE('schoal data_DATA'!Q280:Q289)</f>
        <v>2.6749999999999999E-3</v>
      </c>
      <c r="W32" s="3">
        <f t="shared" si="1"/>
        <v>0</v>
      </c>
      <c r="AB32" s="14">
        <f>AVERAGE('schoal data_DATA'!R280:R289)</f>
        <v>1387.1705444444444</v>
      </c>
      <c r="AC32" s="14">
        <f>AVERAGE('schoal data_DATA'!S280:S289)</f>
        <v>645.13575000000003</v>
      </c>
      <c r="AO32" s="23"/>
    </row>
    <row r="33" spans="1:41" x14ac:dyDescent="0.35">
      <c r="A33" s="2">
        <v>31</v>
      </c>
      <c r="B33" s="20">
        <f>AVERAGE('fish biometrics'!F182:F187)</f>
        <v>48.333333333333336</v>
      </c>
      <c r="C33" s="2">
        <v>4</v>
      </c>
      <c r="D33" s="2">
        <v>1</v>
      </c>
      <c r="E33" s="19">
        <f>AVERAGE('fish biometrics'!G182:G187)</f>
        <v>1.8333333333333333</v>
      </c>
      <c r="F33" s="2">
        <f>COUNT('schoal data_DATA'!D300:D309)</f>
        <v>10</v>
      </c>
      <c r="G33" s="2">
        <f>SUM('schoal data_DATA'!K300:K309)</f>
        <v>9</v>
      </c>
      <c r="H33" s="2">
        <v>0</v>
      </c>
      <c r="I33" s="14">
        <f>AVERAGE('schoal data_DATA'!E300:E309)</f>
        <v>119.82194999999999</v>
      </c>
      <c r="J33" s="16">
        <f>AVERAGE('schoal data_DATA'!F300:F309)</f>
        <v>1.8499999999999999E-2</v>
      </c>
      <c r="K33" s="16">
        <f>AVERAGE('schoal data_DATA'!G300:G309)</f>
        <v>1.2366666666666668E-2</v>
      </c>
      <c r="L33" s="22">
        <f>AVERAGE('schoal data_DATA'!H300:H309)</f>
        <v>5</v>
      </c>
      <c r="M33" s="22">
        <f>AVERAGE('schoal data_DATA'!I300:I309)</f>
        <v>1</v>
      </c>
      <c r="N33" s="14">
        <f>AVERAGE('schoal data_DATA'!J300:J309)</f>
        <v>53464.063599999994</v>
      </c>
      <c r="O33" s="24">
        <f t="shared" si="2"/>
        <v>5.3464063599999993E-2</v>
      </c>
      <c r="P33">
        <f t="shared" si="0"/>
        <v>0.9</v>
      </c>
      <c r="Q33" s="14">
        <f>AVERAGE('schoal data_DATA'!M300:M309)</f>
        <v>5</v>
      </c>
      <c r="R33" s="14">
        <f>AVERAGE('schoal data_DATA'!N300:N309)</f>
        <v>1504.1152222222222</v>
      </c>
      <c r="S33" s="24">
        <f t="shared" si="3"/>
        <v>1.5041152222222223E-3</v>
      </c>
      <c r="T33" s="15">
        <f>AVERAGE('schoal data_DATA'!O300:O309)</f>
        <v>18.781644444444442</v>
      </c>
      <c r="U33" s="16">
        <f>AVERAGE('schoal data_DATA'!P300:P309)</f>
        <v>1.6888888888888891E-2</v>
      </c>
      <c r="V33" s="16">
        <f>AVERAGE('schoal data_DATA'!Q300:Q309)</f>
        <v>1.4377777777777779E-2</v>
      </c>
      <c r="W33" s="3">
        <f t="shared" si="1"/>
        <v>0</v>
      </c>
      <c r="AB33" s="14">
        <f>AVERAGE('schoal data_DATA'!R300:R309)</f>
        <v>300.82304444444441</v>
      </c>
      <c r="AC33" s="14">
        <f>AVERAGE('schoal data_DATA'!S300:S309)</f>
        <v>628.30030000000011</v>
      </c>
      <c r="AO33" s="23"/>
    </row>
  </sheetData>
  <sortState xmlns:xlrd2="http://schemas.microsoft.com/office/spreadsheetml/2017/richdata2" ref="A2:AM33">
    <sortCondition ref="C2:C33"/>
    <sortCondition ref="D2:D3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Manuscript information</vt:lpstr>
      <vt:lpstr>fish biometrics</vt:lpstr>
      <vt:lpstr>Flow values</vt:lpstr>
      <vt:lpstr>individual data_DATA</vt:lpstr>
      <vt:lpstr>schoal data_DATA</vt:lpstr>
      <vt:lpstr>Average data</vt:lpstr>
      <vt:lpstr>'Manuscript information'!_Hlk200451838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Rock</dc:creator>
  <cp:lastModifiedBy>Sebastian Rock</cp:lastModifiedBy>
  <dcterms:created xsi:type="dcterms:W3CDTF">2015-06-05T18:17:20Z</dcterms:created>
  <dcterms:modified xsi:type="dcterms:W3CDTF">2026-04-20T08:54:22Z</dcterms:modified>
</cp:coreProperties>
</file>