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ghank/Documents/my_DOCUMENTS/3_PAPERS/63_BADRI_APOE/PAPER/1_REVISION/REVISED_manuscript/"/>
    </mc:Choice>
  </mc:AlternateContent>
  <xr:revisionPtr revIDLastSave="0" documentId="13_ncr:1_{377F3F07-91F9-4C43-9307-DFF8F8862328}" xr6:coauthVersionLast="47" xr6:coauthVersionMax="47" xr10:uidLastSave="{00000000-0000-0000-0000-000000000000}"/>
  <bookViews>
    <workbookView xWindow="0" yWindow="500" windowWidth="22620" windowHeight="15080" xr2:uid="{F8A2B744-60D0-44C8-A3F3-DB008F7AC242}"/>
  </bookViews>
  <sheets>
    <sheet name="S Table 1" sheetId="1" r:id="rId1"/>
    <sheet name="S Table 2" sheetId="3" r:id="rId2"/>
    <sheet name="S Table 3" sheetId="4" r:id="rId3"/>
    <sheet name="S Table 4" sheetId="9" r:id="rId4"/>
    <sheet name="S Table 5" sheetId="10" r:id="rId5"/>
    <sheet name="S Table 6" sheetId="8" r:id="rId6"/>
    <sheet name="S Table 7" sheetId="5" r:id="rId7"/>
    <sheet name="S Table 8" sheetId="6" r:id="rId8"/>
  </sheets>
  <definedNames>
    <definedName name="_xlnm._FilterDatabase" localSheetId="0" hidden="1">'S Table 1'!$A$1:$BD$925</definedName>
    <definedName name="_xlnm._FilterDatabase" localSheetId="1" hidden="1">'S Table 2'!$A$1:$AU$449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S136" i="3" l="1"/>
  <c r="AS141" i="3"/>
  <c r="AS142" i="3"/>
  <c r="AS206" i="3"/>
  <c r="AS126" i="3"/>
  <c r="AS145" i="3"/>
  <c r="AS213" i="3"/>
  <c r="AS226" i="3"/>
  <c r="AS51" i="3"/>
  <c r="AS27" i="3"/>
  <c r="AS78" i="3"/>
  <c r="AS386" i="3"/>
  <c r="AS442" i="3"/>
  <c r="BB223" i="1"/>
  <c r="BB433" i="1"/>
  <c r="BB618" i="1"/>
  <c r="BB645" i="1"/>
  <c r="BB661" i="1"/>
  <c r="BB735" i="1"/>
  <c r="BB737" i="1"/>
  <c r="BB760" i="1"/>
  <c r="BB797" i="1"/>
  <c r="BB803" i="1"/>
  <c r="BB107" i="1"/>
  <c r="BB231" i="1"/>
  <c r="BB232" i="1"/>
  <c r="BB918" i="1"/>
  <c r="BB233" i="1"/>
</calcChain>
</file>

<file path=xl/sharedStrings.xml><?xml version="1.0" encoding="utf-8"?>
<sst xmlns="http://schemas.openxmlformats.org/spreadsheetml/2006/main" count="48411" uniqueCount="12145">
  <si>
    <t>SNP</t>
  </si>
  <si>
    <t>CHR</t>
  </si>
  <si>
    <t>A1</t>
  </si>
  <si>
    <t>A2</t>
  </si>
  <si>
    <t>EFFECT</t>
  </si>
  <si>
    <t>IMPACT</t>
  </si>
  <si>
    <t>GENE</t>
  </si>
  <si>
    <t>GENEID</t>
  </si>
  <si>
    <t>FEATURE</t>
  </si>
  <si>
    <t>FEATUREID</t>
  </si>
  <si>
    <t>HGVS_C</t>
  </si>
  <si>
    <t>HGVC_P</t>
  </si>
  <si>
    <t>DISTANCE</t>
  </si>
  <si>
    <t>ERRORS</t>
  </si>
  <si>
    <t>LOF</t>
  </si>
  <si>
    <t>NMD</t>
  </si>
  <si>
    <t>ExAC_AF</t>
  </si>
  <si>
    <t>X1000Gp3_RA_GF</t>
  </si>
  <si>
    <t>X1000Gp3_RR_GF</t>
  </si>
  <si>
    <t>X1000Gp3_HomC</t>
  </si>
  <si>
    <t>X1000Gp3_AA_GF</t>
  </si>
  <si>
    <t>X1000Gp3_AF</t>
  </si>
  <si>
    <t>CLNSIG</t>
  </si>
  <si>
    <t>CLNDBN</t>
  </si>
  <si>
    <t>CLNDSDBID</t>
  </si>
  <si>
    <t>CLNDSDB</t>
  </si>
  <si>
    <t>Regulome_dbSNP141</t>
  </si>
  <si>
    <t>COSMIC_CNT</t>
  </si>
  <si>
    <t>MutationAssessor_pred</t>
  </si>
  <si>
    <t>MutationTaster_pred</t>
  </si>
  <si>
    <t>phastCons20way_mammalian</t>
  </si>
  <si>
    <t>Uniprot_id_Polyphen2</t>
  </si>
  <si>
    <t>Polyphen2_HVAR_pred</t>
  </si>
  <si>
    <t>Polyphen2_HDIV_pred</t>
  </si>
  <si>
    <t>Uniprot_aapos_Polyphen2</t>
  </si>
  <si>
    <t>CADD_phred</t>
  </si>
  <si>
    <t>phyloP20way_mammalian</t>
  </si>
  <si>
    <t>SIFT_pred</t>
  </si>
  <si>
    <t>MGI_mouse_gene</t>
  </si>
  <si>
    <t>Essential_gene</t>
  </si>
  <si>
    <t>LoFtool_score</t>
  </si>
  <si>
    <t>RVIS_percentile</t>
  </si>
  <si>
    <t>RVIS</t>
  </si>
  <si>
    <t>ZFIN_zebrafish_phenotype_tag</t>
  </si>
  <si>
    <t>chr1:1072295:G:C</t>
  </si>
  <si>
    <t>C</t>
  </si>
  <si>
    <t>G</t>
  </si>
  <si>
    <t>missense_variant</t>
  </si>
  <si>
    <t>MODERATE</t>
  </si>
  <si>
    <t>RNF223</t>
  </si>
  <si>
    <t>ENSG00000237330</t>
  </si>
  <si>
    <t>transcript</t>
  </si>
  <si>
    <t>ENST00000453464.2</t>
  </si>
  <si>
    <t>c.272C&gt;G</t>
  </si>
  <si>
    <t>p.Pro91Arg</t>
  </si>
  <si>
    <t>573/1902</t>
  </si>
  <si>
    <t>91/249</t>
  </si>
  <si>
    <t>272/750</t>
  </si>
  <si>
    <t>NA</t>
  </si>
  <si>
    <t>2500,0</t>
  </si>
  <si>
    <t>L</t>
  </si>
  <si>
    <t>N</t>
  </si>
  <si>
    <t>D</t>
  </si>
  <si>
    <t>Rnf223</t>
  </si>
  <si>
    <t>T</t>
  </si>
  <si>
    <t>c.737G&gt;A</t>
  </si>
  <si>
    <t>p.Arg246Gln</t>
  </si>
  <si>
    <t>D/D/D</t>
  </si>
  <si>
    <t>B/P/B/B</t>
  </si>
  <si>
    <t>B/D/B/B</t>
  </si>
  <si>
    <t>A</t>
  </si>
  <si>
    <t>STXBP3</t>
  </si>
  <si>
    <t>ENSG00000116266</t>
  </si>
  <si>
    <t>c.1013G&gt;A</t>
  </si>
  <si>
    <t>2503,0</t>
  </si>
  <si>
    <t>STXB3_HUMAN</t>
  </si>
  <si>
    <t>Stxbp3</t>
  </si>
  <si>
    <t>E</t>
  </si>
  <si>
    <t>abnormal</t>
  </si>
  <si>
    <t>chr1:108983419:C:T</t>
  </si>
  <si>
    <t>WDR47</t>
  </si>
  <si>
    <t>ENSG00000085433</t>
  </si>
  <si>
    <t>ENST00000400794.7</t>
  </si>
  <si>
    <t>c.1982G&gt;A</t>
  </si>
  <si>
    <t>p.Arg661His</t>
  </si>
  <si>
    <t>2116/4134</t>
  </si>
  <si>
    <t>661/927</t>
  </si>
  <si>
    <t>1982/2784</t>
  </si>
  <si>
    <t>2498,0</t>
  </si>
  <si>
    <t>D/D/D/D/D</t>
  </si>
  <si>
    <t>././WDR47_HUMAN/.</t>
  </si>
  <si>
    <t>D/P/P/D</t>
  </si>
  <si>
    <t>Wdr47</t>
  </si>
  <si>
    <t>M</t>
  </si>
  <si>
    <t>N/N/N/N</t>
  </si>
  <si>
    <t>B</t>
  </si>
  <si>
    <t>T/T/T/.</t>
  </si>
  <si>
    <t>2493,0</t>
  </si>
  <si>
    <t>MOV10</t>
  </si>
  <si>
    <t>ENSG00000155363</t>
  </si>
  <si>
    <t>ENST00000357443.2</t>
  </si>
  <si>
    <t>2499,0</t>
  </si>
  <si>
    <t>D/N/N/N</t>
  </si>
  <si>
    <t>Mov10</t>
  </si>
  <si>
    <t>chr1:112696800:G:A</t>
  </si>
  <si>
    <t>c.2152G&gt;A</t>
  </si>
  <si>
    <t>p.Asp718Asn</t>
  </si>
  <si>
    <t>2320/3383</t>
  </si>
  <si>
    <t>718/1003</t>
  </si>
  <si>
    <t>2152/3012</t>
  </si>
  <si>
    <t>2502,0</t>
  </si>
  <si>
    <t>MOV10_HUMAN</t>
  </si>
  <si>
    <t>chr1:113898727:T:C</t>
  </si>
  <si>
    <t>AP4B1</t>
  </si>
  <si>
    <t>ENSG00000134262</t>
  </si>
  <si>
    <t>ENST00000256658.8</t>
  </si>
  <si>
    <t>c.1189A&gt;G</t>
  </si>
  <si>
    <t>p.Ile397Val</t>
  </si>
  <si>
    <t>1394/2742</t>
  </si>
  <si>
    <t>397/739</t>
  </si>
  <si>
    <t>1189/2220</t>
  </si>
  <si>
    <t>2483,1</t>
  </si>
  <si>
    <t>not_specified</t>
  </si>
  <si>
    <t>CN169374</t>
  </si>
  <si>
    <t>MedGen</t>
  </si>
  <si>
    <t>./AP4B1_HUMAN/.</t>
  </si>
  <si>
    <t>P/B/P</t>
  </si>
  <si>
    <t>P</t>
  </si>
  <si>
    <t>./Ap4b1</t>
  </si>
  <si>
    <t>./N</t>
  </si>
  <si>
    <t>./44.03161123</t>
  </si>
  <si>
    <t>./13.49813</t>
  </si>
  <si>
    <t>N/N/N</t>
  </si>
  <si>
    <t>chr1:116984805:G:A</t>
  </si>
  <si>
    <t>PTGFRN</t>
  </si>
  <si>
    <t>ENSG00000134247</t>
  </si>
  <si>
    <t>ENST00000393203.2</t>
  </si>
  <si>
    <t>c.2293G&gt;A</t>
  </si>
  <si>
    <t>p.Asp765Asn</t>
  </si>
  <si>
    <t>2440/6178</t>
  </si>
  <si>
    <t>765/879</t>
  </si>
  <si>
    <t>2293/2640</t>
  </si>
  <si>
    <t>FPRP_HUMAN</t>
  </si>
  <si>
    <t>Ptgfrn</t>
  </si>
  <si>
    <t>CD101</t>
  </si>
  <si>
    <t>ENSG00000134256</t>
  </si>
  <si>
    <t>ENST00000256652.8</t>
  </si>
  <si>
    <t>N/N</t>
  </si>
  <si>
    <t>IGSF2_HUMAN</t>
  </si>
  <si>
    <t>Cd101</t>
  </si>
  <si>
    <t>chr1:117010183:C:A</t>
  </si>
  <si>
    <t>c.377C&gt;A</t>
  </si>
  <si>
    <t>p.Thr126Asn</t>
  </si>
  <si>
    <t>445/3283</t>
  </si>
  <si>
    <t>126/1021</t>
  </si>
  <si>
    <t>377/3066</t>
  </si>
  <si>
    <t>D/D</t>
  </si>
  <si>
    <t>2501,0</t>
  </si>
  <si>
    <t>chr1:117021794:A:G</t>
  </si>
  <si>
    <t>c.2239A&gt;G</t>
  </si>
  <si>
    <t>p.Arg747Gly</t>
  </si>
  <si>
    <t>2307/3283</t>
  </si>
  <si>
    <t>747/1021</t>
  </si>
  <si>
    <t>2239/3066</t>
  </si>
  <si>
    <t>D/D/D/D</t>
  </si>
  <si>
    <t>chr1:119741784:G:T</t>
  </si>
  <si>
    <t>PHGDH</t>
  </si>
  <si>
    <t>ENSG00000092621</t>
  </si>
  <si>
    <t>ENST00000369409.8</t>
  </si>
  <si>
    <t>c.1096G&gt;T</t>
  </si>
  <si>
    <t>p.Ala366Ser</t>
  </si>
  <si>
    <t>1232/1913</t>
  </si>
  <si>
    <t>366/533</t>
  </si>
  <si>
    <t>1096/1602</t>
  </si>
  <si>
    <t>./././SERA_HUMAN</t>
  </si>
  <si>
    <t>Phgdh</t>
  </si>
  <si>
    <t>chr1:120793332:G:A</t>
  </si>
  <si>
    <t>NBPF26</t>
  </si>
  <si>
    <t>ENSG00000273136</t>
  </si>
  <si>
    <t>ENST00000620612.5</t>
  </si>
  <si>
    <t>c.587G&gt;A</t>
  </si>
  <si>
    <t>p.Gly196Asp</t>
  </si>
  <si>
    <t>816/4602</t>
  </si>
  <si>
    <t>196/1448</t>
  </si>
  <si>
    <t>587/4347</t>
  </si>
  <si>
    <t>H</t>
  </si>
  <si>
    <t>D/D/D/D/D/D</t>
  </si>
  <si>
    <t>./NT2NL_HUMAN</t>
  </si>
  <si>
    <t>chr1:121093212:G:A</t>
  </si>
  <si>
    <t>FCGR1B</t>
  </si>
  <si>
    <t>ENSG00000198019</t>
  </si>
  <si>
    <t>ENST00000369384.8</t>
  </si>
  <si>
    <t>c.524G&gt;A</t>
  </si>
  <si>
    <t>p.Arg175His</t>
  </si>
  <si>
    <t>567/1044</t>
  </si>
  <si>
    <t>175/280</t>
  </si>
  <si>
    <t>524/843</t>
  </si>
  <si>
    <t>FCGR1_HUMAN</t>
  </si>
  <si>
    <t>././T/T/.</t>
  </si>
  <si>
    <t>2490,0</t>
  </si>
  <si>
    <t>D/N/N</t>
  </si>
  <si>
    <t>VPS13D</t>
  </si>
  <si>
    <t>ENSG00000048707</t>
  </si>
  <si>
    <t>ENST00000620676.4</t>
  </si>
  <si>
    <t>./VP13D_HUMAN</t>
  </si>
  <si>
    <t>P/B</t>
  </si>
  <si>
    <t>Vps13d</t>
  </si>
  <si>
    <t>chr1:12378563:G:T</t>
  </si>
  <si>
    <t>c.11053G&gt;T</t>
  </si>
  <si>
    <t>p.Ala3685Ser</t>
  </si>
  <si>
    <t>11183/16320</t>
  </si>
  <si>
    <t>3685/4388</t>
  </si>
  <si>
    <t>11053/13167</t>
  </si>
  <si>
    <t>chr1:12882105:A:T</t>
  </si>
  <si>
    <t>stop_gained</t>
  </si>
  <si>
    <t>HIGH</t>
  </si>
  <si>
    <t>PRAMEF4</t>
  </si>
  <si>
    <t>ENSG00000243073</t>
  </si>
  <si>
    <t>ENST00000235349.5</t>
  </si>
  <si>
    <t>c.624T&gt;A</t>
  </si>
  <si>
    <t>p.Cys208*</t>
  </si>
  <si>
    <t>695/1828</t>
  </si>
  <si>
    <t>208/478</t>
  </si>
  <si>
    <t>624/1437</t>
  </si>
  <si>
    <t>(PRAMEF4|ENSG00000243073|1|1.00)</t>
  </si>
  <si>
    <t>chr1:1294754:C:T</t>
  </si>
  <si>
    <t>ACAP3</t>
  </si>
  <si>
    <t>ENSG00000131584</t>
  </si>
  <si>
    <t>ENST00000354700.9</t>
  </si>
  <si>
    <t>c.1876G&gt;A</t>
  </si>
  <si>
    <t>p.Gly626Ser</t>
  </si>
  <si>
    <t>2079/3896</t>
  </si>
  <si>
    <t>626/834</t>
  </si>
  <si>
    <t>1876/2505</t>
  </si>
  <si>
    <t>D/N</t>
  </si>
  <si>
    <t>ACAP3_HUMAN</t>
  </si>
  <si>
    <t>Acap3</t>
  </si>
  <si>
    <t>start_lost</t>
  </si>
  <si>
    <t>c.1A&gt;G</t>
  </si>
  <si>
    <t>PRAMEF9</t>
  </si>
  <si>
    <t>ENSG00000204505</t>
  </si>
  <si>
    <t>ENST00000415919.2</t>
  </si>
  <si>
    <t>chr1:13179030:G:T</t>
  </si>
  <si>
    <t>c.1335G&gt;T</t>
  </si>
  <si>
    <t>p.Arg445Ser</t>
  </si>
  <si>
    <t>1429/1863</t>
  </si>
  <si>
    <t>445/478</t>
  </si>
  <si>
    <t>1335/1437</t>
  </si>
  <si>
    <t>chr1:1332987:G:A</t>
  </si>
  <si>
    <t>TAS1R3</t>
  </si>
  <si>
    <t>ENSG00000169962</t>
  </si>
  <si>
    <t>ENST00000339381.5</t>
  </si>
  <si>
    <t>c.1342G&gt;A</t>
  </si>
  <si>
    <t>p.Gly448Arg</t>
  </si>
  <si>
    <t>1374/3433</t>
  </si>
  <si>
    <t>448/852</t>
  </si>
  <si>
    <t>1342/2559</t>
  </si>
  <si>
    <t>TS1R3_HUMAN</t>
  </si>
  <si>
    <t>Tas1r3</t>
  </si>
  <si>
    <t>chr1:147187025:C:T</t>
  </si>
  <si>
    <t>FMO5</t>
  </si>
  <si>
    <t>ENSG00000131781</t>
  </si>
  <si>
    <t>ENST00000254090.8</t>
  </si>
  <si>
    <t>c.1477G&gt;A</t>
  </si>
  <si>
    <t>p.Asp493Asn</t>
  </si>
  <si>
    <t>1866/2632</t>
  </si>
  <si>
    <t>493/533</t>
  </si>
  <si>
    <t>1477/1602</t>
  </si>
  <si>
    <t>FMO5_HUMAN</t>
  </si>
  <si>
    <t>Fmo5</t>
  </si>
  <si>
    <t>chr1:148586348:C:A</t>
  </si>
  <si>
    <t>NBPF14</t>
  </si>
  <si>
    <t>ENSG00000270629</t>
  </si>
  <si>
    <t>ENST00000619423.4</t>
  </si>
  <si>
    <t>c.1213G&gt;T</t>
  </si>
  <si>
    <t>p.Asp405Tyr</t>
  </si>
  <si>
    <t>1405/10779</t>
  </si>
  <si>
    <t>405/2988</t>
  </si>
  <si>
    <t>1213/8967</t>
  </si>
  <si>
    <t>NBPFE_HUMAN</t>
  </si>
  <si>
    <t>chr1:148590933:T:C</t>
  </si>
  <si>
    <t>c.602A&gt;G</t>
  </si>
  <si>
    <t>p.Glu201Gly</t>
  </si>
  <si>
    <t>794/10779</t>
  </si>
  <si>
    <t>201/2988</t>
  </si>
  <si>
    <t>602/8967</t>
  </si>
  <si>
    <t>chr1:149003650:A:G</t>
  </si>
  <si>
    <t>PDE4DIP</t>
  </si>
  <si>
    <t>ENSG00000178104</t>
  </si>
  <si>
    <t>ENST00000585156.5</t>
  </si>
  <si>
    <t>c.4214A&gt;G</t>
  </si>
  <si>
    <t>p.Gln1405Arg</t>
  </si>
  <si>
    <t>4234/8439</t>
  </si>
  <si>
    <t>1405/2482</t>
  </si>
  <si>
    <t>4214/7449</t>
  </si>
  <si>
    <t>Pde4dip</t>
  </si>
  <si>
    <t>P/B/B</t>
  </si>
  <si>
    <t>E/N</t>
  </si>
  <si>
    <t>chr1:152109225:C:G</t>
  </si>
  <si>
    <t>TCHH</t>
  </si>
  <si>
    <t>ENSG00000159450</t>
  </si>
  <si>
    <t>ENST00000368804.5</t>
  </si>
  <si>
    <t>c.3992G&gt;C</t>
  </si>
  <si>
    <t>p.Arg1331Pro</t>
  </si>
  <si>
    <t>3992/6900</t>
  </si>
  <si>
    <t>1331/1943</t>
  </si>
  <si>
    <t>3992/5832</t>
  </si>
  <si>
    <t>2487,0</t>
  </si>
  <si>
    <t>TRHY_HUMAN</t>
  </si>
  <si>
    <t>D/.</t>
  </si>
  <si>
    <t>IVL</t>
  </si>
  <si>
    <t>ENSG00000163207</t>
  </si>
  <si>
    <t>INVO_HUMAN</t>
  </si>
  <si>
    <t>interaction</t>
  </si>
  <si>
    <t>chr1:15381238:A:T</t>
  </si>
  <si>
    <t>FHAD1</t>
  </si>
  <si>
    <t>ENSG00000142621</t>
  </si>
  <si>
    <t>ENST00000358897.8</t>
  </si>
  <si>
    <t>c.3743A&gt;T</t>
  </si>
  <si>
    <t>p.Asp1248Val</t>
  </si>
  <si>
    <t>3881/5090</t>
  </si>
  <si>
    <t>1248/1412</t>
  </si>
  <si>
    <t>3743/4239</t>
  </si>
  <si>
    <t>./FHAD1_HUMAN</t>
  </si>
  <si>
    <t>Fhad1</t>
  </si>
  <si>
    <t>chr1:15410048:A:G</t>
  </si>
  <si>
    <t>EFHD2</t>
  </si>
  <si>
    <t>ENSG00000142634</t>
  </si>
  <si>
    <t>ENST00000375980.8</t>
  </si>
  <si>
    <t>c.77A&gt;G</t>
  </si>
  <si>
    <t>p.Glu26Gly</t>
  </si>
  <si>
    <t>154/2419</t>
  </si>
  <si>
    <t>26/240</t>
  </si>
  <si>
    <t>77/723</t>
  </si>
  <si>
    <t>EFHD2_HUMAN</t>
  </si>
  <si>
    <t>Efhd2</t>
  </si>
  <si>
    <t>chr1:154558459:C:A</t>
  </si>
  <si>
    <t>UBE2Q1</t>
  </si>
  <si>
    <t>ENSG00000160714</t>
  </si>
  <si>
    <t>ENST00000292211.4</t>
  </si>
  <si>
    <t>c.95G&gt;T</t>
  </si>
  <si>
    <t>p.Gly32Val</t>
  </si>
  <si>
    <t>175/3210</t>
  </si>
  <si>
    <t>32/422</t>
  </si>
  <si>
    <t>95/1269</t>
  </si>
  <si>
    <t>2496,0</t>
  </si>
  <si>
    <t>UB2Q1_HUMAN</t>
  </si>
  <si>
    <t>Ube2q1</t>
  </si>
  <si>
    <t>frameshift_variant</t>
  </si>
  <si>
    <t>B/D/D</t>
  </si>
  <si>
    <t>chr1:15567840:T:TA</t>
  </si>
  <si>
    <t>TA</t>
  </si>
  <si>
    <t>DNAJC16</t>
  </si>
  <si>
    <t>ENSG00000116138</t>
  </si>
  <si>
    <t>ENST00000375847.7</t>
  </si>
  <si>
    <t>c.2013dupA</t>
  </si>
  <si>
    <t>p.Leu672fs</t>
  </si>
  <si>
    <t>2178/6069</t>
  </si>
  <si>
    <t>672/782</t>
  </si>
  <si>
    <t>2014/2349</t>
  </si>
  <si>
    <t>INFO_REALIGN_3_PRIME</t>
  </si>
  <si>
    <t>(DNAJC16|ENSG00000116138|1|1.00)</t>
  </si>
  <si>
    <t>Dnajc16</t>
  </si>
  <si>
    <t>D/P</t>
  </si>
  <si>
    <t>./././D</t>
  </si>
  <si>
    <t>IQGAP3</t>
  </si>
  <si>
    <t>ENSG00000183856</t>
  </si>
  <si>
    <t>ENST00000361170.6</t>
  </si>
  <si>
    <t>IQGA3_HUMAN</t>
  </si>
  <si>
    <t>Iqgap3</t>
  </si>
  <si>
    <t>chr1:156569377:G:A</t>
  </si>
  <si>
    <t>missense_variant&amp;splice_region_variant</t>
  </si>
  <si>
    <t>c.124C&gt;T</t>
  </si>
  <si>
    <t>p.Arg42Cys</t>
  </si>
  <si>
    <t>135/5988</t>
  </si>
  <si>
    <t>42/1631</t>
  </si>
  <si>
    <t>124/4896</t>
  </si>
  <si>
    <t>chr1:15660422:A:G</t>
  </si>
  <si>
    <t>RSC1A1</t>
  </si>
  <si>
    <t>ENSG00000215695</t>
  </si>
  <si>
    <t>ENST00000345034.1</t>
  </si>
  <si>
    <t>c.554A&gt;G</t>
  </si>
  <si>
    <t>p.His185Arg</t>
  </si>
  <si>
    <t>554/1854</t>
  </si>
  <si>
    <t>185/617</t>
  </si>
  <si>
    <t>RSCA1_HUMAN</t>
  </si>
  <si>
    <t>Ddi2/Rsc1a1</t>
  </si>
  <si>
    <t>28.6329323/91.66666667</t>
  </si>
  <si>
    <t>1.04538/7.67578</t>
  </si>
  <si>
    <t>chr1:156672522:A:T</t>
  </si>
  <si>
    <t>NES</t>
  </si>
  <si>
    <t>ENSG00000132688</t>
  </si>
  <si>
    <t>ENST00000368223.3</t>
  </si>
  <si>
    <t>c.1666T&gt;A</t>
  </si>
  <si>
    <t>p.Ser556Thr</t>
  </si>
  <si>
    <t>1799/5558</t>
  </si>
  <si>
    <t>556/1621</t>
  </si>
  <si>
    <t>1666/4866</t>
  </si>
  <si>
    <t>NEST_HUMAN</t>
  </si>
  <si>
    <t>chr1:157092674:G:A</t>
  </si>
  <si>
    <t>ETV3L</t>
  </si>
  <si>
    <t>ENSG00000253831</t>
  </si>
  <si>
    <t>ENST00000454449.2</t>
  </si>
  <si>
    <t>c.1061C&gt;T</t>
  </si>
  <si>
    <t>p.Ala354Val</t>
  </si>
  <si>
    <t>1346/1976</t>
  </si>
  <si>
    <t>354/361</t>
  </si>
  <si>
    <t>1061/1086</t>
  </si>
  <si>
    <t>ETV3L_HUMAN</t>
  </si>
  <si>
    <t>Etv3l</t>
  </si>
  <si>
    <t>chr1:15727081:C:T</t>
  </si>
  <si>
    <t>PLEKHM2</t>
  </si>
  <si>
    <t>ENSG00000116786</t>
  </si>
  <si>
    <t>ENST00000375799.7</t>
  </si>
  <si>
    <t>c.1009C&gt;T</t>
  </si>
  <si>
    <t>p.His337Tyr</t>
  </si>
  <si>
    <t>1236/4122</t>
  </si>
  <si>
    <t>337/1019</t>
  </si>
  <si>
    <t>1009/3060</t>
  </si>
  <si>
    <t>PKHM2_HUMAN</t>
  </si>
  <si>
    <t>Plekhm2</t>
  </si>
  <si>
    <t>N/N/N/N/N</t>
  </si>
  <si>
    <t>chr1:159053677:A:G</t>
  </si>
  <si>
    <t>IFI16</t>
  </si>
  <si>
    <t>ENSG00000163565</t>
  </si>
  <si>
    <t>ENST00000295809.11</t>
  </si>
  <si>
    <t>c.2230A&gt;G</t>
  </si>
  <si>
    <t>p.Ser744Gly</t>
  </si>
  <si>
    <t>2485/2867</t>
  </si>
  <si>
    <t>744/785</t>
  </si>
  <si>
    <t>2230/2358</t>
  </si>
  <si>
    <t>N/N/N/N/N/N/N</t>
  </si>
  <si>
    <t>T/./T/T/T/T</t>
  </si>
  <si>
    <t>Pyhin1</t>
  </si>
  <si>
    <t>chr1:15930126:C:G</t>
  </si>
  <si>
    <t>SPEN</t>
  </si>
  <si>
    <t>ENSG00000065526</t>
  </si>
  <si>
    <t>ENST00000375759.7</t>
  </si>
  <si>
    <t>c.3886C&gt;G</t>
  </si>
  <si>
    <t>p.Pro1296Ala</t>
  </si>
  <si>
    <t>4090/12232</t>
  </si>
  <si>
    <t>1296/3664</t>
  </si>
  <si>
    <t>3886/10995</t>
  </si>
  <si>
    <t>2497,0</t>
  </si>
  <si>
    <t>MINT_HUMAN</t>
  </si>
  <si>
    <t>Spen</t>
  </si>
  <si>
    <t>chr1:15937198:T:TCAGCCTGTGCAGTCCACA</t>
  </si>
  <si>
    <t>TCAGCCTGTGCAGTCCACA</t>
  </si>
  <si>
    <t>disruptive_inframe_insertion</t>
  </si>
  <si>
    <t>c.10070_10087dupTGCAGTCCACACAGCCTG</t>
  </si>
  <si>
    <t>p.Val3357_Pro3362dup</t>
  </si>
  <si>
    <t>10292/12232</t>
  </si>
  <si>
    <t>3363/3664</t>
  </si>
  <si>
    <t>10088/10995</t>
  </si>
  <si>
    <t>chr1:159535310:C:T</t>
  </si>
  <si>
    <t>OR10J5</t>
  </si>
  <si>
    <t>ENSG00000184155</t>
  </si>
  <si>
    <t>ENST00000334857.3</t>
  </si>
  <si>
    <t>c.698G&gt;A</t>
  </si>
  <si>
    <t>p.Arg233Gln</t>
  </si>
  <si>
    <t>698/930</t>
  </si>
  <si>
    <t>233/309</t>
  </si>
  <si>
    <t>2494,0</t>
  </si>
  <si>
    <t>O10J5_HUMAN</t>
  </si>
  <si>
    <t>Olfr16</t>
  </si>
  <si>
    <t>N/N/N/N/N/N</t>
  </si>
  <si>
    <t>chr1:16056456:C:T</t>
  </si>
  <si>
    <t>CLCNKB</t>
  </si>
  <si>
    <t>ENSG00000184908</t>
  </si>
  <si>
    <t>ENST00000375679.8</t>
  </si>
  <si>
    <t>c.1964C&gt;T</t>
  </si>
  <si>
    <t>p.Ser655Phe</t>
  </si>
  <si>
    <t>2075/2567</t>
  </si>
  <si>
    <t>655/687</t>
  </si>
  <si>
    <t>1964/2064</t>
  </si>
  <si>
    <t>./CLCKB_HUMAN</t>
  </si>
  <si>
    <t>Clcnka</t>
  </si>
  <si>
    <t>chr1:16058543:C:T</t>
  </si>
  <si>
    <t>FAM131C</t>
  </si>
  <si>
    <t>ENSG00000185519</t>
  </si>
  <si>
    <t>ENST00000375662.4</t>
  </si>
  <si>
    <t>921/1695</t>
  </si>
  <si>
    <t>246/280</t>
  </si>
  <si>
    <t>737/843</t>
  </si>
  <si>
    <t>F131C_HUMAN</t>
  </si>
  <si>
    <t>Fam131c</t>
  </si>
  <si>
    <t>c.106G&gt;A</t>
  </si>
  <si>
    <t>T/./T</t>
  </si>
  <si>
    <t>./abnormal</t>
  </si>
  <si>
    <t>structural_interaction_variant</t>
  </si>
  <si>
    <t>P/D</t>
  </si>
  <si>
    <t>MIB2</t>
  </si>
  <si>
    <t>ENSG00000197530</t>
  </si>
  <si>
    <t>ENST00000505820.6</t>
  </si>
  <si>
    <t>././././././MIB2_HUMAN</t>
  </si>
  <si>
    <t>Mib2</t>
  </si>
  <si>
    <t>chr1:1628651:C:T</t>
  </si>
  <si>
    <t>c.2476C&gt;T</t>
  </si>
  <si>
    <t>p.Arg826Cys</t>
  </si>
  <si>
    <t>2493/3305</t>
  </si>
  <si>
    <t>826/1070</t>
  </si>
  <si>
    <t>2476/3213</t>
  </si>
  <si>
    <t>D/D/D/D/D/D/D/D/D/D</t>
  </si>
  <si>
    <t>D/D/D/D/D/D/D/.</t>
  </si>
  <si>
    <t>chr1:16579352:C:T</t>
  </si>
  <si>
    <t>NBPF1</t>
  </si>
  <si>
    <t>ENSG00000219481</t>
  </si>
  <si>
    <t>ENST00000430580.6</t>
  </si>
  <si>
    <t>c.1642G&gt;A</t>
  </si>
  <si>
    <t>p.Gly548Ser</t>
  </si>
  <si>
    <t>2530/5932</t>
  </si>
  <si>
    <t>548/1139</t>
  </si>
  <si>
    <t>1642/3420</t>
  </si>
  <si>
    <t>chr1:167068922:C:T</t>
  </si>
  <si>
    <t>GPA33</t>
  </si>
  <si>
    <t>ENSG00000143167</t>
  </si>
  <si>
    <t>ENST00000367868.3</t>
  </si>
  <si>
    <t>c.415G&gt;A</t>
  </si>
  <si>
    <t>p.Val139Met</t>
  </si>
  <si>
    <t>759/2802</t>
  </si>
  <si>
    <t>139/319</t>
  </si>
  <si>
    <t>415/960</t>
  </si>
  <si>
    <t>GPA33_HUMAN</t>
  </si>
  <si>
    <t>Gpa33</t>
  </si>
  <si>
    <t>chr1:167117481:G:A</t>
  </si>
  <si>
    <t>DUSP27</t>
  </si>
  <si>
    <t>ENSG00000198842</t>
  </si>
  <si>
    <t>ENST00000271385.9</t>
  </si>
  <si>
    <t>c.359G&gt;A</t>
  </si>
  <si>
    <t>p.Arg120Gln</t>
  </si>
  <si>
    <t>479/3597</t>
  </si>
  <si>
    <t>120/1158</t>
  </si>
  <si>
    <t>359/3477</t>
  </si>
  <si>
    <t>2491,0</t>
  </si>
  <si>
    <t>DUS27_HUMAN</t>
  </si>
  <si>
    <t>Dusp27/Gpa33</t>
  </si>
  <si>
    <t>63.48785091/90.27482897</t>
  </si>
  <si>
    <t>0.132352165/0.973628696</t>
  </si>
  <si>
    <t>2.99213/8.48218</t>
  </si>
  <si>
    <t>chr1:167126101:C:A</t>
  </si>
  <si>
    <t>c.970C&gt;A</t>
  </si>
  <si>
    <t>p.Leu324Met</t>
  </si>
  <si>
    <t>1090/3597</t>
  </si>
  <si>
    <t>324/1158</t>
  </si>
  <si>
    <t>970/3477</t>
  </si>
  <si>
    <t>chr1:168097162:C:T</t>
  </si>
  <si>
    <t>GPR161</t>
  </si>
  <si>
    <t>ENSG00000143147</t>
  </si>
  <si>
    <t>ENST00000537209.5</t>
  </si>
  <si>
    <t>c.505G&gt;A</t>
  </si>
  <si>
    <t>p.Val169Ile</t>
  </si>
  <si>
    <t>1123/8256</t>
  </si>
  <si>
    <t>169/549</t>
  </si>
  <si>
    <t>505/1650</t>
  </si>
  <si>
    <t>D/D/D/D/D/D/D/D</t>
  </si>
  <si>
    <t>./././././GP161_HUMAN</t>
  </si>
  <si>
    <t>169,35,71,169,149,149</t>
  </si>
  <si>
    <t>T/T/T/./T/T/T</t>
  </si>
  <si>
    <t>Gpr161</t>
  </si>
  <si>
    <t>2488,0</t>
  </si>
  <si>
    <t>chr1:175123544:G:A</t>
  </si>
  <si>
    <t>TNN</t>
  </si>
  <si>
    <t>ENSG00000120332</t>
  </si>
  <si>
    <t>ENST00000239462.8</t>
  </si>
  <si>
    <t>c.2795G&gt;A</t>
  </si>
  <si>
    <t>p.Gly932Glu</t>
  </si>
  <si>
    <t>2908/5008</t>
  </si>
  <si>
    <t>932/1299</t>
  </si>
  <si>
    <t>2795/3900</t>
  </si>
  <si>
    <t>TENN_HUMAN</t>
  </si>
  <si>
    <t>T/./.</t>
  </si>
  <si>
    <t>Tnn</t>
  </si>
  <si>
    <t>T/T/T/D</t>
  </si>
  <si>
    <t>B/D</t>
  </si>
  <si>
    <t>chr1:181732505:C:A</t>
  </si>
  <si>
    <t>CACNA1E</t>
  </si>
  <si>
    <t>ENSG00000198216</t>
  </si>
  <si>
    <t>ENST00000367573.6</t>
  </si>
  <si>
    <t>c.2419C&gt;A</t>
  </si>
  <si>
    <t>p.Pro807Thr</t>
  </si>
  <si>
    <t>2419/7067</t>
  </si>
  <si>
    <t>807/2313</t>
  </si>
  <si>
    <t>2419/6942</t>
  </si>
  <si>
    <t>D/D/D/D/D/D/D</t>
  </si>
  <si>
    <t>./CAC1E_HUMAN/.</t>
  </si>
  <si>
    <t>D/B/D</t>
  </si>
  <si>
    <t>D/./D/D/./././.</t>
  </si>
  <si>
    <t>Cacna1e</t>
  </si>
  <si>
    <t>chr1:185307076:T:A</t>
  </si>
  <si>
    <t>IVNS1ABP</t>
  </si>
  <si>
    <t>ENSG00000116679</t>
  </si>
  <si>
    <t>ENST00000367498.7</t>
  </si>
  <si>
    <t>c.595A&gt;T</t>
  </si>
  <si>
    <t>p.Ile199Phe</t>
  </si>
  <si>
    <t>1218/4199</t>
  </si>
  <si>
    <t>199/642</t>
  </si>
  <si>
    <t>595/1929</t>
  </si>
  <si>
    <t>NS1BP_HUMAN</t>
  </si>
  <si>
    <t>Ivns1abp</t>
  </si>
  <si>
    <t>chr1:186367896:T:A</t>
  </si>
  <si>
    <t>TPR</t>
  </si>
  <si>
    <t>ENSG00000047410</t>
  </si>
  <si>
    <t>ENST00000367478.8</t>
  </si>
  <si>
    <t>c.417A&gt;T</t>
  </si>
  <si>
    <t>p.Glu139Asp</t>
  </si>
  <si>
    <t>714/9708</t>
  </si>
  <si>
    <t>139/2363</t>
  </si>
  <si>
    <t>417/7092</t>
  </si>
  <si>
    <t>2486,0</t>
  </si>
  <si>
    <t>./TPR_HUMAN</t>
  </si>
  <si>
    <t>Tpr</t>
  </si>
  <si>
    <t>chr1:18840098:C:T</t>
  </si>
  <si>
    <t>TAS1R2</t>
  </si>
  <si>
    <t>ENSG00000179002</t>
  </si>
  <si>
    <t>ENST00000375371.3</t>
  </si>
  <si>
    <t>c.2021G&gt;A</t>
  </si>
  <si>
    <t>p.Arg674His</t>
  </si>
  <si>
    <t>2043/2542</t>
  </si>
  <si>
    <t>674/839</t>
  </si>
  <si>
    <t>2021/2520</t>
  </si>
  <si>
    <t>TS1R2_HUMAN</t>
  </si>
  <si>
    <t>Tas1r2</t>
  </si>
  <si>
    <t>chr1:19312890:G:A</t>
  </si>
  <si>
    <t>splice_donor_variant&amp;intron_variant</t>
  </si>
  <si>
    <t>PQLC2</t>
  </si>
  <si>
    <t>ENSG00000040487</t>
  </si>
  <si>
    <t>ENST00000375153.7</t>
  </si>
  <si>
    <t>(PQLC2|ENSG00000040487|1|1.00)</t>
  </si>
  <si>
    <t>Pqlc2</t>
  </si>
  <si>
    <t>chr1:196902603:G:A</t>
  </si>
  <si>
    <t>CFHR4</t>
  </si>
  <si>
    <t>ENSG00000134365</t>
  </si>
  <si>
    <t>ENST00000367416.6</t>
  </si>
  <si>
    <t>c.241G&gt;A</t>
  </si>
  <si>
    <t>p.Val81Ile</t>
  </si>
  <si>
    <t>378/2178</t>
  </si>
  <si>
    <t>81/577</t>
  </si>
  <si>
    <t>241/1734</t>
  </si>
  <si>
    <t>././FHR4_HUMAN</t>
  </si>
  <si>
    <t>P/B/D</t>
  </si>
  <si>
    <t>81,82,82</t>
  </si>
  <si>
    <t>chr1:196910406:A:T</t>
  </si>
  <si>
    <t>c.922A&gt;T</t>
  </si>
  <si>
    <t>p.Thr308Ser</t>
  </si>
  <si>
    <t>1059/2178</t>
  </si>
  <si>
    <t>308/577</t>
  </si>
  <si>
    <t>922/1734</t>
  </si>
  <si>
    <t>chr1:196912781:A:G</t>
  </si>
  <si>
    <t>c.1036A&gt;G</t>
  </si>
  <si>
    <t>p.Ile346Val</t>
  </si>
  <si>
    <t>1173/2178</t>
  </si>
  <si>
    <t>346/577</t>
  </si>
  <si>
    <t>1036/1734</t>
  </si>
  <si>
    <t>2495,0</t>
  </si>
  <si>
    <t>B/D/P</t>
  </si>
  <si>
    <t>P/D/D</t>
  </si>
  <si>
    <t>./T/T/T</t>
  </si>
  <si>
    <t>chr1:196912787:G:A</t>
  </si>
  <si>
    <t>c.1042G&gt;A</t>
  </si>
  <si>
    <t>p.Glu348Lys</t>
  </si>
  <si>
    <t>1179/2178</t>
  </si>
  <si>
    <t>348/577</t>
  </si>
  <si>
    <t>1042/1734</t>
  </si>
  <si>
    <t>chr1:196914548:C:T</t>
  </si>
  <si>
    <t>c.1231C&gt;T</t>
  </si>
  <si>
    <t>p.Arg411Trp</t>
  </si>
  <si>
    <t>1368/2178</t>
  </si>
  <si>
    <t>411/577</t>
  </si>
  <si>
    <t>1231/1734</t>
  </si>
  <si>
    <t>T/D/D</t>
  </si>
  <si>
    <t>ASPM</t>
  </si>
  <si>
    <t>ENSG00000066279</t>
  </si>
  <si>
    <t>./ASPM_HUMAN</t>
  </si>
  <si>
    <t>T/T/D</t>
  </si>
  <si>
    <t>Aspm</t>
  </si>
  <si>
    <t>TGCCGCCGCC</t>
  </si>
  <si>
    <t>conservative_inframe_deletion</t>
  </si>
  <si>
    <t>ZNF281</t>
  </si>
  <si>
    <t>ENSG00000162702</t>
  </si>
  <si>
    <t>Zfp281</t>
  </si>
  <si>
    <t>./T</t>
  </si>
  <si>
    <t>chr1:200807506:T:C</t>
  </si>
  <si>
    <t>CAMSAP2</t>
  </si>
  <si>
    <t>ENSG00000118200</t>
  </si>
  <si>
    <t>ENST00000236925.8</t>
  </si>
  <si>
    <t>c.530T&gt;C</t>
  </si>
  <si>
    <t>p.Ile177Thr</t>
  </si>
  <si>
    <t>579/7161</t>
  </si>
  <si>
    <t>177/1489</t>
  </si>
  <si>
    <t>530/4470</t>
  </si>
  <si>
    <t>./CAMP2_HUMAN/.</t>
  </si>
  <si>
    <t>Camsap2</t>
  </si>
  <si>
    <t>MedGen:OMIM</t>
  </si>
  <si>
    <t>IGFN1</t>
  </si>
  <si>
    <t>ENSG00000163395</t>
  </si>
  <si>
    <t>D/D/N</t>
  </si>
  <si>
    <t>Igfn1</t>
  </si>
  <si>
    <t>./D/D/D/D</t>
  </si>
  <si>
    <t>D/D/P/D</t>
  </si>
  <si>
    <t>B/P/B</t>
  </si>
  <si>
    <t>chr1:203850006:C:A</t>
  </si>
  <si>
    <t>ZC3H11A</t>
  </si>
  <si>
    <t>ENSG00000058673</t>
  </si>
  <si>
    <t>ENST00000332127.8</t>
  </si>
  <si>
    <t>c.1919C&gt;A</t>
  </si>
  <si>
    <t>p.Thr640Asn</t>
  </si>
  <si>
    <t>2776/5015</t>
  </si>
  <si>
    <t>640/810</t>
  </si>
  <si>
    <t>1919/2433</t>
  </si>
  <si>
    <t>ZC11A_HUMAN</t>
  </si>
  <si>
    <t>N/N/N/N/N/N/N/N/N/N/N/N/N/N</t>
  </si>
  <si>
    <t>chr1:205065223:C:A</t>
  </si>
  <si>
    <t>CNTN2</t>
  </si>
  <si>
    <t>ENSG00000184144</t>
  </si>
  <si>
    <t>ENST00000331830.5</t>
  </si>
  <si>
    <t>c.1656C&gt;A</t>
  </si>
  <si>
    <t>p.Asp552Glu</t>
  </si>
  <si>
    <t>2013/8214</t>
  </si>
  <si>
    <t>552/1040</t>
  </si>
  <si>
    <t>1656/3123</t>
  </si>
  <si>
    <t>CNTN2_HUMAN/.</t>
  </si>
  <si>
    <t>0|0</t>
  </si>
  <si>
    <t>MedGen|MedGen:Orphanet:SNOMED_CT</t>
  </si>
  <si>
    <t>././D</t>
  </si>
  <si>
    <t>chr1:214645283:A:AGTAG</t>
  </si>
  <si>
    <t>AGTAG</t>
  </si>
  <si>
    <t>frameshift_variant&amp;stop_gained</t>
  </si>
  <si>
    <t>CENPF</t>
  </si>
  <si>
    <t>ENSG00000117724</t>
  </si>
  <si>
    <t>ENST00000366955.7</t>
  </si>
  <si>
    <t>c.5715_5718dupTAGG</t>
  </si>
  <si>
    <t>p.Ile1907fs</t>
  </si>
  <si>
    <t>5887/10307</t>
  </si>
  <si>
    <t>1907/3114</t>
  </si>
  <si>
    <t>5719/9345</t>
  </si>
  <si>
    <t>(CENPF|ENSG00000117724|1|1.00)</t>
  </si>
  <si>
    <t>D/D/D/.</t>
  </si>
  <si>
    <t>3|0</t>
  </si>
  <si>
    <t>MedGen|MedGen:OMIM:Orphanet</t>
  </si>
  <si>
    <t>DISP1</t>
  </si>
  <si>
    <t>ENSG00000154309</t>
  </si>
  <si>
    <t>ENST00000284476.7</t>
  </si>
  <si>
    <t>2491,1</t>
  </si>
  <si>
    <t>DISP1_HUMAN</t>
  </si>
  <si>
    <t>chr1:223004684:T:C</t>
  </si>
  <si>
    <t>c.3287T&gt;C</t>
  </si>
  <si>
    <t>p.Met1096Thr</t>
  </si>
  <si>
    <t>3451/4762</t>
  </si>
  <si>
    <t>1096/1524</t>
  </si>
  <si>
    <t>3287/4575</t>
  </si>
  <si>
    <t>chr1:225377346:T:TC</t>
  </si>
  <si>
    <t>TC</t>
  </si>
  <si>
    <t>DNAH14</t>
  </si>
  <si>
    <t>ENSG00000185842</t>
  </si>
  <si>
    <t>ENST00000430092.5</t>
  </si>
  <si>
    <t>c.12321dupC</t>
  </si>
  <si>
    <t>p.Arg4108fs</t>
  </si>
  <si>
    <t>12537/13763</t>
  </si>
  <si>
    <t>4108/4515</t>
  </si>
  <si>
    <t>12322/13548</t>
  </si>
  <si>
    <t>(DNAH14|ENSG00000185842|1|1.00)</t>
  </si>
  <si>
    <t>chr1:228280736:G:A</t>
  </si>
  <si>
    <t>OBSCN</t>
  </si>
  <si>
    <t>ENSG00000154358</t>
  </si>
  <si>
    <t>ENST00000366707.9</t>
  </si>
  <si>
    <t>c.9424G&gt;A</t>
  </si>
  <si>
    <t>p.Ala3142Thr</t>
  </si>
  <si>
    <t>9424/26772</t>
  </si>
  <si>
    <t>3142/8923</t>
  </si>
  <si>
    <t>OBSCN_HUMAN/./.</t>
  </si>
  <si>
    <t>B/B/D</t>
  </si>
  <si>
    <t>P/P/D</t>
  </si>
  <si>
    <t>D/./D/./.</t>
  </si>
  <si>
    <t>./D/.</t>
  </si>
  <si>
    <t>conservative_inframe_insertion</t>
  </si>
  <si>
    <t>chr1:237890547:C:G</t>
  </si>
  <si>
    <t>ZP4</t>
  </si>
  <si>
    <t>ENSG00000116996</t>
  </si>
  <si>
    <t>ENST00000366570.4</t>
  </si>
  <si>
    <t>c.89G&gt;C</t>
  </si>
  <si>
    <t>p.Ser30Thr</t>
  </si>
  <si>
    <t>248/1799</t>
  </si>
  <si>
    <t>30/540</t>
  </si>
  <si>
    <t>89/1623</t>
  </si>
  <si>
    <t>ZP4_HUMAN</t>
  </si>
  <si>
    <t>./D</t>
  </si>
  <si>
    <t>chr1:23874645:C:G</t>
  </si>
  <si>
    <t>CNR2</t>
  </si>
  <si>
    <t>ENSG00000188822</t>
  </si>
  <si>
    <t>ENST00000374472.4</t>
  </si>
  <si>
    <t>c.973G&gt;C</t>
  </si>
  <si>
    <t>p.Gly325Arg</t>
  </si>
  <si>
    <t>1135/5254</t>
  </si>
  <si>
    <t>325/360</t>
  </si>
  <si>
    <t>973/1083</t>
  </si>
  <si>
    <t>CNR2_HUMAN</t>
  </si>
  <si>
    <t>Cnr2</t>
  </si>
  <si>
    <t>chr1:243165018:G:T</t>
  </si>
  <si>
    <t>CEP170</t>
  </si>
  <si>
    <t>ENSG00000143702</t>
  </si>
  <si>
    <t>ENST00000366542.5</t>
  </si>
  <si>
    <t>c.2942C&gt;A</t>
  </si>
  <si>
    <t>p.Ser981Tyr</t>
  </si>
  <si>
    <t>2994/6828</t>
  </si>
  <si>
    <t>981/1584</t>
  </si>
  <si>
    <t>2942/4755</t>
  </si>
  <si>
    <t>./././CE170_HUMAN</t>
  </si>
  <si>
    <t>D/D/D/P</t>
  </si>
  <si>
    <t>chr1:244605783:ACTATGG:A</t>
  </si>
  <si>
    <t>ACTATGG</t>
  </si>
  <si>
    <t>disruptive_inframe_deletion</t>
  </si>
  <si>
    <t>C1orf101</t>
  </si>
  <si>
    <t>ENSG00000179397</t>
  </si>
  <si>
    <t>ENST00000366534.8</t>
  </si>
  <si>
    <t>c.2394_2399delTATGGC</t>
  </si>
  <si>
    <t>p.Met799_Ala800del</t>
  </si>
  <si>
    <t>2448/3333</t>
  </si>
  <si>
    <t>798/951</t>
  </si>
  <si>
    <t>2394/2856</t>
  </si>
  <si>
    <t>c.434G&gt;A</t>
  </si>
  <si>
    <t>p.Gly145Glu</t>
  </si>
  <si>
    <t>chr1:247157306:CAGAA:C</t>
  </si>
  <si>
    <t>CAGAA</t>
  </si>
  <si>
    <t>ZNF124</t>
  </si>
  <si>
    <t>ENSG00000196418</t>
  </si>
  <si>
    <t>ENST00000543802.2</t>
  </si>
  <si>
    <t>c.312_315delTTCT</t>
  </si>
  <si>
    <t>p.Val106fs</t>
  </si>
  <si>
    <t>405/1292</t>
  </si>
  <si>
    <t>104/351</t>
  </si>
  <si>
    <t>312/1056</t>
  </si>
  <si>
    <t>(ZNF124|ENSG00000196418|1|1.00)</t>
  </si>
  <si>
    <t>chr1:2495509:A:G</t>
  </si>
  <si>
    <t>PLCH2</t>
  </si>
  <si>
    <t>ENSG00000149527</t>
  </si>
  <si>
    <t>ENST00000378486.7</t>
  </si>
  <si>
    <t>c.1774A&gt;G</t>
  </si>
  <si>
    <t>p.Lys592Glu</t>
  </si>
  <si>
    <t>2048/4837</t>
  </si>
  <si>
    <t>592/1416</t>
  </si>
  <si>
    <t>1774/4251</t>
  </si>
  <si>
    <t>D/D/N/N/N/N/N</t>
  </si>
  <si>
    <t>./././PLCH2_HUMAN</t>
  </si>
  <si>
    <t>B/B/B/P</t>
  </si>
  <si>
    <t>P/B/P/P</t>
  </si>
  <si>
    <t>Plch2</t>
  </si>
  <si>
    <t>chr1:2495510:A:C</t>
  </si>
  <si>
    <t>c.1775A&gt;C</t>
  </si>
  <si>
    <t>p.Lys592Thr</t>
  </si>
  <si>
    <t>2049/4837</t>
  </si>
  <si>
    <t>1775/4251</t>
  </si>
  <si>
    <t>B/B/P/B</t>
  </si>
  <si>
    <t>B/B/P/P</t>
  </si>
  <si>
    <t>D/./D</t>
  </si>
  <si>
    <t>PANK4</t>
  </si>
  <si>
    <t>ENSG00000157881</t>
  </si>
  <si>
    <t>ENST00000378466.7</t>
  </si>
  <si>
    <t>./PANK4_HUMAN</t>
  </si>
  <si>
    <t>Pank4</t>
  </si>
  <si>
    <t>chr1:2518180:C:T</t>
  </si>
  <si>
    <t>c.1226G&gt;A</t>
  </si>
  <si>
    <t>p.Arg409Gln</t>
  </si>
  <si>
    <t>1243/2677</t>
  </si>
  <si>
    <t>409/781</t>
  </si>
  <si>
    <t>1226/2346</t>
  </si>
  <si>
    <t>c.520G&gt;A</t>
  </si>
  <si>
    <t>chr1:26033292:C:T</t>
  </si>
  <si>
    <t>EXTL1</t>
  </si>
  <si>
    <t>ENSG00000158008</t>
  </si>
  <si>
    <t>ENST00000374280.3</t>
  </si>
  <si>
    <t>c.1495C&gt;T</t>
  </si>
  <si>
    <t>p.Arg499Cys</t>
  </si>
  <si>
    <t>2362/4015</t>
  </si>
  <si>
    <t>499/676</t>
  </si>
  <si>
    <t>1495/2031</t>
  </si>
  <si>
    <t>EXTL1_HUMAN</t>
  </si>
  <si>
    <t>Extl1</t>
  </si>
  <si>
    <t>chr1:2609694:C:T</t>
  </si>
  <si>
    <t>MMEL1</t>
  </si>
  <si>
    <t>ENSG00000142606</t>
  </si>
  <si>
    <t>ENST00000378412.7</t>
  </si>
  <si>
    <t>c.430G&gt;A</t>
  </si>
  <si>
    <t>p.Asp144Asn</t>
  </si>
  <si>
    <t>592/2849</t>
  </si>
  <si>
    <t>144/779</t>
  </si>
  <si>
    <t>430/2340</t>
  </si>
  <si>
    <t>MMEL1_HUMAN</t>
  </si>
  <si>
    <t>Mmel1</t>
  </si>
  <si>
    <t>chr1:26344871:T:C</t>
  </si>
  <si>
    <t>AIM1L</t>
  </si>
  <si>
    <t>ENSG00000176092</t>
  </si>
  <si>
    <t>ENST00000308182.9</t>
  </si>
  <si>
    <t>c.1787A&gt;G</t>
  </si>
  <si>
    <t>p.Gln596Arg</t>
  </si>
  <si>
    <t>1937/5245</t>
  </si>
  <si>
    <t>596/1661</t>
  </si>
  <si>
    <t>1787/4986</t>
  </si>
  <si>
    <t>Aim1l</t>
  </si>
  <si>
    <t>chr1:26344872:G:A</t>
  </si>
  <si>
    <t>c.1786C&gt;T</t>
  </si>
  <si>
    <t>p.Gln596*</t>
  </si>
  <si>
    <t>1936/5245</t>
  </si>
  <si>
    <t>1786/4986</t>
  </si>
  <si>
    <t>(AIM1L|ENSG00000176092|1|1.00)</t>
  </si>
  <si>
    <t>chr1:26345087:A:G</t>
  </si>
  <si>
    <t>c.1571T&gt;C</t>
  </si>
  <si>
    <t>p.Leu524Ser</t>
  </si>
  <si>
    <t>1721/5245</t>
  </si>
  <si>
    <t>524/1661</t>
  </si>
  <si>
    <t>1571/4986</t>
  </si>
  <si>
    <t>TTC34</t>
  </si>
  <si>
    <t>ENSG00000215912</t>
  </si>
  <si>
    <t>Ttc34</t>
  </si>
  <si>
    <t>chr1:26952079:C:T</t>
  </si>
  <si>
    <t>KDF1</t>
  </si>
  <si>
    <t>ENSG00000175707</t>
  </si>
  <si>
    <t>ENST00000320567.5</t>
  </si>
  <si>
    <t>c.302G&gt;A</t>
  </si>
  <si>
    <t>p.Arg101His</t>
  </si>
  <si>
    <t>391/1793</t>
  </si>
  <si>
    <t>101/398</t>
  </si>
  <si>
    <t>302/1197</t>
  </si>
  <si>
    <t>CA172_HUMAN</t>
  </si>
  <si>
    <t>Kdf1</t>
  </si>
  <si>
    <t>chr1:30966218:T:C</t>
  </si>
  <si>
    <t>PUM1</t>
  </si>
  <si>
    <t>ENSG00000134644</t>
  </si>
  <si>
    <t>ENST00000373741.8</t>
  </si>
  <si>
    <t>c.1958A&gt;G</t>
  </si>
  <si>
    <t>p.Asn653Ser</t>
  </si>
  <si>
    <t>2164/4242</t>
  </si>
  <si>
    <t>653/1224</t>
  </si>
  <si>
    <t>1958/3675</t>
  </si>
  <si>
    <t>./././PUM1_HUMAN/././.</t>
  </si>
  <si>
    <t>Pum1</t>
  </si>
  <si>
    <t>c.935G&gt;T</t>
  </si>
  <si>
    <t>p.Gly312Val</t>
  </si>
  <si>
    <t>chr1:31744710:G:A</t>
  </si>
  <si>
    <t>ADGRB2</t>
  </si>
  <si>
    <t>ENSG00000121753</t>
  </si>
  <si>
    <t>ENST00000373658.7</t>
  </si>
  <si>
    <t>c.860C&gt;T</t>
  </si>
  <si>
    <t>p.Pro287Leu</t>
  </si>
  <si>
    <t>1214/5414</t>
  </si>
  <si>
    <t>287/1585</t>
  </si>
  <si>
    <t>860/4758</t>
  </si>
  <si>
    <t>D/D/D/D/D/D/D/N/N</t>
  </si>
  <si>
    <t>./././././BAI2_HUMAN</t>
  </si>
  <si>
    <t>D/D/T/T/T/T/T/T/T</t>
  </si>
  <si>
    <t>Adgrb2</t>
  </si>
  <si>
    <t>chr1:34987552:C:T</t>
  </si>
  <si>
    <t>ZMYM6</t>
  </si>
  <si>
    <t>ENSG00000163867</t>
  </si>
  <si>
    <t>ENST00000357182.8</t>
  </si>
  <si>
    <t>c.3530G&gt;A</t>
  </si>
  <si>
    <t>p.Gly1177Asp</t>
  </si>
  <si>
    <t>3758/4330</t>
  </si>
  <si>
    <t>1177/1325</t>
  </si>
  <si>
    <t>3530/3978</t>
  </si>
  <si>
    <t>ZMYM6_HUMAN</t>
  </si>
  <si>
    <t>Zmym6</t>
  </si>
  <si>
    <t>chr1:39762587:G:GC</t>
  </si>
  <si>
    <t>GC</t>
  </si>
  <si>
    <t>PPIE</t>
  </si>
  <si>
    <t>ENSG00000084072</t>
  </si>
  <si>
    <t>ENST00000372830.5</t>
  </si>
  <si>
    <t>c.908_909insC</t>
  </si>
  <si>
    <t>p.Trp303fs</t>
  </si>
  <si>
    <t>909/1198</t>
  </si>
  <si>
    <t>303/314</t>
  </si>
  <si>
    <t>909/945</t>
  </si>
  <si>
    <t>./Ppie</t>
  </si>
  <si>
    <t>./E</t>
  </si>
  <si>
    <t>./25.14744043</t>
  </si>
  <si>
    <t>0.84067/4.44369</t>
  </si>
  <si>
    <t>chr1:39763771:C:T</t>
  </si>
  <si>
    <t>BMP8B</t>
  </si>
  <si>
    <t>ENSG00000116985</t>
  </si>
  <si>
    <t>ENST00000372827.7</t>
  </si>
  <si>
    <t>c.889G&gt;A</t>
  </si>
  <si>
    <t>p.Gly297Ser</t>
  </si>
  <si>
    <t>1265/4822</t>
  </si>
  <si>
    <t>297/402</t>
  </si>
  <si>
    <t>889/1209</t>
  </si>
  <si>
    <t>2488,1</t>
  </si>
  <si>
    <t>./BMP8B_HUMAN</t>
  </si>
  <si>
    <t>chr1:42683182:G:A</t>
  </si>
  <si>
    <t>YBX1</t>
  </si>
  <si>
    <t>ENSG00000065978</t>
  </si>
  <si>
    <t>ENST00000436427.1</t>
  </si>
  <si>
    <t>c.194G&gt;A</t>
  </si>
  <si>
    <t>p.Gly65Glu</t>
  </si>
  <si>
    <t>196/1524</t>
  </si>
  <si>
    <t>65/373</t>
  </si>
  <si>
    <t>194/1122</t>
  </si>
  <si>
    <t>WARNING_TRANSCRIPT_NO_START_CODON</t>
  </si>
  <si>
    <t>Ybx1</t>
  </si>
  <si>
    <t>chr1:46032399:G:A</t>
  </si>
  <si>
    <t>MAST2</t>
  </si>
  <si>
    <t>ENSG00000086015</t>
  </si>
  <si>
    <t>ENST00000361297.6</t>
  </si>
  <si>
    <t>c.3409G&gt;A</t>
  </si>
  <si>
    <t>p.Val1137Met</t>
  </si>
  <si>
    <t>3692/5738</t>
  </si>
  <si>
    <t>1137/1798</t>
  </si>
  <si>
    <t>3409/5397</t>
  </si>
  <si>
    <t>./MAST2_HUMAN</t>
  </si>
  <si>
    <t>Mast2</t>
  </si>
  <si>
    <t>chr1:48229325:G:A</t>
  </si>
  <si>
    <t>SLC5A9</t>
  </si>
  <si>
    <t>ENSG00000117834</t>
  </si>
  <si>
    <t>ENST00000236495.9</t>
  </si>
  <si>
    <t>c.445G&gt;A</t>
  </si>
  <si>
    <t>p.Val149Ile</t>
  </si>
  <si>
    <t>495/3272</t>
  </si>
  <si>
    <t>149/706</t>
  </si>
  <si>
    <t>445/2121</t>
  </si>
  <si>
    <t>2496,1</t>
  </si>
  <si>
    <t>./SC5A9_HUMAN/.</t>
  </si>
  <si>
    <t>Slc5a9</t>
  </si>
  <si>
    <t>chr1:50539675:C:T</t>
  </si>
  <si>
    <t>FAF1</t>
  </si>
  <si>
    <t>ENSG00000185104</t>
  </si>
  <si>
    <t>ENST00000396153.6</t>
  </si>
  <si>
    <t>c.1322G&gt;A</t>
  </si>
  <si>
    <t>p.Arg441Gln</t>
  </si>
  <si>
    <t>1774/6817</t>
  </si>
  <si>
    <t>441/650</t>
  </si>
  <si>
    <t>1322/1953</t>
  </si>
  <si>
    <t>./FAF1_HUMAN</t>
  </si>
  <si>
    <t>Faf1</t>
  </si>
  <si>
    <t>chr1:52238592:A:G</t>
  </si>
  <si>
    <t>ZFYVE9</t>
  </si>
  <si>
    <t>ENSG00000157077</t>
  </si>
  <si>
    <t>ENST00000287727.7</t>
  </si>
  <si>
    <t>c.1175A&gt;G</t>
  </si>
  <si>
    <t>p.His392Arg</t>
  </si>
  <si>
    <t>1627/5194</t>
  </si>
  <si>
    <t>392/1425</t>
  </si>
  <si>
    <t>1175/4278</t>
  </si>
  <si>
    <t>./ZFYV9_HUMAN/.</t>
  </si>
  <si>
    <t>Zfyve9</t>
  </si>
  <si>
    <t>chr1:52606849:A:G</t>
  </si>
  <si>
    <t>GPX7</t>
  </si>
  <si>
    <t>ENSG00000116157</t>
  </si>
  <si>
    <t>ENST00000361314.4</t>
  </si>
  <si>
    <t>c.304A&gt;G</t>
  </si>
  <si>
    <t>p.Ser102Gly</t>
  </si>
  <si>
    <t>342/1228</t>
  </si>
  <si>
    <t>102/187</t>
  </si>
  <si>
    <t>304/564</t>
  </si>
  <si>
    <t>GPX7_HUMAN</t>
  </si>
  <si>
    <t>Gpx7</t>
  </si>
  <si>
    <t>D/D/P</t>
  </si>
  <si>
    <t>chr1:58782451:G:GGCT</t>
  </si>
  <si>
    <t>GGCT</t>
  </si>
  <si>
    <t>JUN</t>
  </si>
  <si>
    <t>ENSG00000177606</t>
  </si>
  <si>
    <t>ENST00000371222.3</t>
  </si>
  <si>
    <t>c.617_619dupAGC</t>
  </si>
  <si>
    <t>p.Gln206dup</t>
  </si>
  <si>
    <t>1876/3540</t>
  </si>
  <si>
    <t>207/331</t>
  </si>
  <si>
    <t>619/996</t>
  </si>
  <si>
    <t>Jun</t>
  </si>
  <si>
    <t>chr1:59916055:T:C</t>
  </si>
  <si>
    <t>CYP2J2</t>
  </si>
  <si>
    <t>ENSG00000134716</t>
  </si>
  <si>
    <t>ENST00000371204.3</t>
  </si>
  <si>
    <t>c.256A&gt;G</t>
  </si>
  <si>
    <t>p.Ile86Val</t>
  </si>
  <si>
    <t>300/1896</t>
  </si>
  <si>
    <t>86/502</t>
  </si>
  <si>
    <t>256/1509</t>
  </si>
  <si>
    <t>CP2J2_HUMAN</t>
  </si>
  <si>
    <t>Cyp2j6</t>
  </si>
  <si>
    <t>chr1:6219280:A:G</t>
  </si>
  <si>
    <t>RNF207</t>
  </si>
  <si>
    <t>ENSG00000158286</t>
  </si>
  <si>
    <t>ENST00000377939.4</t>
  </si>
  <si>
    <t>c.1778A&gt;G</t>
  </si>
  <si>
    <t>p.Glu593Gly</t>
  </si>
  <si>
    <t>1905/3924</t>
  </si>
  <si>
    <t>593/634</t>
  </si>
  <si>
    <t>1778/1905</t>
  </si>
  <si>
    <t>RN207_HUMAN</t>
  </si>
  <si>
    <t>Rnf207</t>
  </si>
  <si>
    <t>chr1:6455418:C:T</t>
  </si>
  <si>
    <t>ESPN</t>
  </si>
  <si>
    <t>T/.</t>
  </si>
  <si>
    <t>c.80G&gt;A</t>
  </si>
  <si>
    <t>p.Gly27Asp</t>
  </si>
  <si>
    <t>Rpf1</t>
  </si>
  <si>
    <t>P/P</t>
  </si>
  <si>
    <t>chr1:89055146:G:T</t>
  </si>
  <si>
    <t>GBP1</t>
  </si>
  <si>
    <t>ENSG00000117228</t>
  </si>
  <si>
    <t>c.1438C&gt;A</t>
  </si>
  <si>
    <t>GBP1_HUMAN</t>
  </si>
  <si>
    <t>ENST00000370473.4</t>
  </si>
  <si>
    <t>p.Gln480Lys</t>
  </si>
  <si>
    <t>1658/3035</t>
  </si>
  <si>
    <t>480/592</t>
  </si>
  <si>
    <t>1438/1779</t>
  </si>
  <si>
    <t>chr1:89584350:C:T</t>
  </si>
  <si>
    <t>LRRC8B</t>
  </si>
  <si>
    <t>ENSG00000197147</t>
  </si>
  <si>
    <t>ENST00000330947.6</t>
  </si>
  <si>
    <t>c.1700C&gt;T</t>
  </si>
  <si>
    <t>p.Ser567Phe</t>
  </si>
  <si>
    <t>2060/7593</t>
  </si>
  <si>
    <t>567/803</t>
  </si>
  <si>
    <t>1700/2412</t>
  </si>
  <si>
    <t>LRC8B_HUMAN</t>
  </si>
  <si>
    <t>Lrrc8b</t>
  </si>
  <si>
    <t>chr1:91977137:A:T</t>
  </si>
  <si>
    <t>BRDT</t>
  </si>
  <si>
    <t>ENSG00000137948</t>
  </si>
  <si>
    <t>ENST00000399546.6</t>
  </si>
  <si>
    <t>c.725A&gt;T</t>
  </si>
  <si>
    <t>p.Lys242Ile</t>
  </si>
  <si>
    <t>1074/3357</t>
  </si>
  <si>
    <t>242/951</t>
  </si>
  <si>
    <t>725/2856</t>
  </si>
  <si>
    <t>./././BRDT_HUMAN</t>
  </si>
  <si>
    <t>D/D/D/./D/D</t>
  </si>
  <si>
    <t>Brdt</t>
  </si>
  <si>
    <t>chr1:94062586:A:C</t>
  </si>
  <si>
    <t>ABCA4</t>
  </si>
  <si>
    <t>ENSG00000198691</t>
  </si>
  <si>
    <t>ENST00000370225.3</t>
  </si>
  <si>
    <t>c.1928T&gt;G</t>
  </si>
  <si>
    <t>p.Val643Gly</t>
  </si>
  <si>
    <t>2015/7309</t>
  </si>
  <si>
    <t>643/2273</t>
  </si>
  <si>
    <t>1928/6822</t>
  </si>
  <si>
    <t>1|0|4</t>
  </si>
  <si>
    <t>not_provided|not_specified|Stargardt_disease_1</t>
  </si>
  <si>
    <t>CN221809|CN169374|C1855465:248200</t>
  </si>
  <si>
    <t>MedGen|MedGen|MedGen:OMIM</t>
  </si>
  <si>
    <t>./ABCA4_HUMAN</t>
  </si>
  <si>
    <t>D/B</t>
  </si>
  <si>
    <t>Abca4</t>
  </si>
  <si>
    <t>chr1:953183:C:T</t>
  </si>
  <si>
    <t>NOC2L</t>
  </si>
  <si>
    <t>ENSG00000188976</t>
  </si>
  <si>
    <t>ENST00000327044.6</t>
  </si>
  <si>
    <t>c.994G&gt;A</t>
  </si>
  <si>
    <t>p.Val332Ile</t>
  </si>
  <si>
    <t>1044/2790</t>
  </si>
  <si>
    <t>332/749</t>
  </si>
  <si>
    <t>994/2250</t>
  </si>
  <si>
    <t>./NOC2L_HUMAN/.</t>
  </si>
  <si>
    <t>332,332,99</t>
  </si>
  <si>
    <t>Noc2l</t>
  </si>
  <si>
    <t>chr1:957000:G:A</t>
  </si>
  <si>
    <t>c.380C&gt;T</t>
  </si>
  <si>
    <t>p.Ala127Val</t>
  </si>
  <si>
    <t>430/2790</t>
  </si>
  <si>
    <t>127/749</t>
  </si>
  <si>
    <t>380/2250</t>
  </si>
  <si>
    <t>./NOC2L_HUMAN</t>
  </si>
  <si>
    <t>B/P</t>
  </si>
  <si>
    <t>chr2:102351559:A:T</t>
  </si>
  <si>
    <t>IL1RL1</t>
  </si>
  <si>
    <t>ENSG00000115602</t>
  </si>
  <si>
    <t>ENST00000233954.5</t>
  </si>
  <si>
    <t>c.1309A&gt;T</t>
  </si>
  <si>
    <t>p.Asn437Tyr</t>
  </si>
  <si>
    <t>1580/2058</t>
  </si>
  <si>
    <t>437/556</t>
  </si>
  <si>
    <t>1309/1671</t>
  </si>
  <si>
    <t>ILRL1_HUMAN</t>
  </si>
  <si>
    <t>Il18r1/Il1rl1</t>
  </si>
  <si>
    <t>71.49681529/99.03279075</t>
  </si>
  <si>
    <t>0.286674996/2.780116508</t>
  </si>
  <si>
    <t>1.78217/20.33646</t>
  </si>
  <si>
    <t>chr2:108294279:G:A</t>
  </si>
  <si>
    <t>SULT1C2</t>
  </si>
  <si>
    <t>ENSG00000198203</t>
  </si>
  <si>
    <t>ENST00000437390.6</t>
  </si>
  <si>
    <t>c.202G&gt;A</t>
  </si>
  <si>
    <t>p.Val68Met</t>
  </si>
  <si>
    <t>379/1359</t>
  </si>
  <si>
    <t>68/310</t>
  </si>
  <si>
    <t>202/933</t>
  </si>
  <si>
    <t>./ST1C2_HUMAN/.</t>
  </si>
  <si>
    <t>Sult1c2</t>
  </si>
  <si>
    <t>chr2:109614868:C:G</t>
  </si>
  <si>
    <t>SOWAHC</t>
  </si>
  <si>
    <t>ENSG00000198142</t>
  </si>
  <si>
    <t>ENST00000356454.4</t>
  </si>
  <si>
    <t>c.379C&gt;G</t>
  </si>
  <si>
    <t>p.Leu127Val</t>
  </si>
  <si>
    <t>535/4657</t>
  </si>
  <si>
    <t>127/525</t>
  </si>
  <si>
    <t>379/1578</t>
  </si>
  <si>
    <t>ANR57_HUMAN</t>
  </si>
  <si>
    <t>Sowahc</t>
  </si>
  <si>
    <t>chr2:112775264:T:C</t>
  </si>
  <si>
    <t>IL1A</t>
  </si>
  <si>
    <t>ENSG00000115008</t>
  </si>
  <si>
    <t>ENST00000263339.3</t>
  </si>
  <si>
    <t>c.619A&gt;G</t>
  </si>
  <si>
    <t>p.Met207Val</t>
  </si>
  <si>
    <t>775/2124</t>
  </si>
  <si>
    <t>207/271</t>
  </si>
  <si>
    <t>619/816</t>
  </si>
  <si>
    <t>IL1A_HUMAN</t>
  </si>
  <si>
    <t>Il1a</t>
  </si>
  <si>
    <t>GLI2</t>
  </si>
  <si>
    <t>ENSG00000074047</t>
  </si>
  <si>
    <t>Gli2</t>
  </si>
  <si>
    <t>D/D/N/N/N/N</t>
  </si>
  <si>
    <t>2492,0</t>
  </si>
  <si>
    <t>B/B/P</t>
  </si>
  <si>
    <t>chr2:140274518:G:C</t>
  </si>
  <si>
    <t>LRP1B</t>
  </si>
  <si>
    <t>ENSG00000168702</t>
  </si>
  <si>
    <t>ENST00000389484.7</t>
  </si>
  <si>
    <t>c.13048C&gt;G</t>
  </si>
  <si>
    <t>p.Arg4350Gly</t>
  </si>
  <si>
    <t>14020/16535</t>
  </si>
  <si>
    <t>4350/4599</t>
  </si>
  <si>
    <t>13048/13800</t>
  </si>
  <si>
    <t>LRP1B_HUMAN</t>
  </si>
  <si>
    <t>Lrp1b</t>
  </si>
  <si>
    <t>chr2:160033087:T:C</t>
  </si>
  <si>
    <t>PLA2R1</t>
  </si>
  <si>
    <t>ENSG00000153246</t>
  </si>
  <si>
    <t>ENST00000283243.12</t>
  </si>
  <si>
    <t>c.713A&gt;G</t>
  </si>
  <si>
    <t>p.Asn238Ser</t>
  </si>
  <si>
    <t>920/14371</t>
  </si>
  <si>
    <t>238/1463</t>
  </si>
  <si>
    <t>713/4392</t>
  </si>
  <si>
    <t>././PLA2R_HUMAN</t>
  </si>
  <si>
    <t>Pla2r1</t>
  </si>
  <si>
    <t>D/./D/D</t>
  </si>
  <si>
    <t>chr2:165595105:G:A</t>
  </si>
  <si>
    <t>CSRNP3</t>
  </si>
  <si>
    <t>ENSG00000178662</t>
  </si>
  <si>
    <t>ENST00000409420.1</t>
  </si>
  <si>
    <t>c.136G&gt;A</t>
  </si>
  <si>
    <t>p.Gly46Ser</t>
  </si>
  <si>
    <t>386/2545</t>
  </si>
  <si>
    <t>46/617</t>
  </si>
  <si>
    <t>136/1854</t>
  </si>
  <si>
    <t>CSRN3_HUMAN</t>
  </si>
  <si>
    <t>Csrnp3</t>
  </si>
  <si>
    <t>D/./.</t>
  </si>
  <si>
    <t>chr2:167218235:G:A</t>
  </si>
  <si>
    <t>XIRP2</t>
  </si>
  <si>
    <t>ENSG00000163092</t>
  </si>
  <si>
    <t>ENST00000409195.5</t>
  </si>
  <si>
    <t>c.793G&gt;A</t>
  </si>
  <si>
    <t>p.Glu265Lys</t>
  </si>
  <si>
    <t>882/12675</t>
  </si>
  <si>
    <t>265/3549</t>
  </si>
  <si>
    <t>793/10650</t>
  </si>
  <si>
    <t>N/N/N/N/N/N/N/N</t>
  </si>
  <si>
    <t>XIRP2_HUMAN/./././.</t>
  </si>
  <si>
    <t>90,265,298,90,43</t>
  </si>
  <si>
    <t>T/T/T/./T/T</t>
  </si>
  <si>
    <t>Xirp2</t>
  </si>
  <si>
    <t>chr2:167247055:C:A</t>
  </si>
  <si>
    <t>c.5663C&gt;A</t>
  </si>
  <si>
    <t>p.Pro1888His</t>
  </si>
  <si>
    <t>5752/12675</t>
  </si>
  <si>
    <t>1888/3549</t>
  </si>
  <si>
    <t>5663/10650</t>
  </si>
  <si>
    <t>XIRP2_HUMAN/./.</t>
  </si>
  <si>
    <t>chr2:176189888:GAA:G</t>
  </si>
  <si>
    <t>GAA</t>
  </si>
  <si>
    <t>HOXD1</t>
  </si>
  <si>
    <t>ENSG00000128645</t>
  </si>
  <si>
    <t>ENST00000331462.5</t>
  </si>
  <si>
    <t>c.737_738delAA</t>
  </si>
  <si>
    <t>p.Lys246fs</t>
  </si>
  <si>
    <t>960/1975</t>
  </si>
  <si>
    <t>246/328</t>
  </si>
  <si>
    <t>737/987</t>
  </si>
  <si>
    <t>(HOXD1|ENSG00000128645|1|1.00)</t>
  </si>
  <si>
    <t>Hoxd1</t>
  </si>
  <si>
    <t>chr2:17816552:G:A</t>
  </si>
  <si>
    <t>MSGN1</t>
  </si>
  <si>
    <t>ENSG00000151379</t>
  </si>
  <si>
    <t>ENST00000281047.3</t>
  </si>
  <si>
    <t>c.34G&gt;A</t>
  </si>
  <si>
    <t>p.Glu12Lys</t>
  </si>
  <si>
    <t>57/606</t>
  </si>
  <si>
    <t>12/193</t>
  </si>
  <si>
    <t>34/582</t>
  </si>
  <si>
    <t>MSGN1_HUMAN</t>
  </si>
  <si>
    <t>Msgn1</t>
  </si>
  <si>
    <t>TTN</t>
  </si>
  <si>
    <t>ENSG00000283186</t>
  </si>
  <si>
    <t>./Ttn</t>
  </si>
  <si>
    <t>./98.04199104</t>
  </si>
  <si>
    <t>./2.169883458</t>
  </si>
  <si>
    <t>./42.91324</t>
  </si>
  <si>
    <t>ENSG00000155657</t>
  </si>
  <si>
    <t>TITIN_HUMAN</t>
  </si>
  <si>
    <t>T/././.</t>
  </si>
  <si>
    <t>c.3133G&gt;A</t>
  </si>
  <si>
    <t>chr2:189468508:G:C</t>
  </si>
  <si>
    <t>WDR75</t>
  </si>
  <si>
    <t>ENSG00000115368</t>
  </si>
  <si>
    <t>ENST00000314761.8</t>
  </si>
  <si>
    <t>c.1662G&gt;C</t>
  </si>
  <si>
    <t>p.Lys554Asn</t>
  </si>
  <si>
    <t>1722/2701</t>
  </si>
  <si>
    <t>554/830</t>
  </si>
  <si>
    <t>1662/2493</t>
  </si>
  <si>
    <t>./WDR75_HUMAN</t>
  </si>
  <si>
    <t>Wdr75</t>
  </si>
  <si>
    <t>chr2:200477902:C:A</t>
  </si>
  <si>
    <t>SPATS2L</t>
  </si>
  <si>
    <t>ENSG00000196141</t>
  </si>
  <si>
    <t>ENST00000619961.4</t>
  </si>
  <si>
    <t>c.1638C&gt;A</t>
  </si>
  <si>
    <t>p.Asp546Glu</t>
  </si>
  <si>
    <t>1761/6115</t>
  </si>
  <si>
    <t>546/588</t>
  </si>
  <si>
    <t>1638/1767</t>
  </si>
  <si>
    <t>N/N/N/N/N/N/N/N/N</t>
  </si>
  <si>
    <t>././SPS2L_HUMAN</t>
  </si>
  <si>
    <t>D/B/B</t>
  </si>
  <si>
    <t>D/D/D/D/D/D/D/././D</t>
  </si>
  <si>
    <t>Spats2l</t>
  </si>
  <si>
    <t>chr2:20204237:G:A</t>
  </si>
  <si>
    <t>SDC1</t>
  </si>
  <si>
    <t>ENSG00000115884</t>
  </si>
  <si>
    <t>ENST00000254351.8</t>
  </si>
  <si>
    <t>c.203C&gt;T</t>
  </si>
  <si>
    <t>p.Thr68Met</t>
  </si>
  <si>
    <t>448/3147</t>
  </si>
  <si>
    <t>203/933</t>
  </si>
  <si>
    <t>2478,0</t>
  </si>
  <si>
    <t>./SDC1_HUMAN</t>
  </si>
  <si>
    <t>Sdc1</t>
  </si>
  <si>
    <t>NBEAL1</t>
  </si>
  <si>
    <t>ENSG00000144426</t>
  </si>
  <si>
    <t>ENST00000449802.5</t>
  </si>
  <si>
    <t>NBEL1_HUMAN/.</t>
  </si>
  <si>
    <t>Nbeal1</t>
  </si>
  <si>
    <t>chr2:203199338:A:G</t>
  </si>
  <si>
    <t>c.7042A&gt;G</t>
  </si>
  <si>
    <t>p.Ile2348Val</t>
  </si>
  <si>
    <t>7375/10938</t>
  </si>
  <si>
    <t>2348/2694</t>
  </si>
  <si>
    <t>7042/8085</t>
  </si>
  <si>
    <t>chr2:203252004:G:T</t>
  </si>
  <si>
    <t>CYP20A1</t>
  </si>
  <si>
    <t>ENSG00000119004</t>
  </si>
  <si>
    <t>ENST00000429815.6</t>
  </si>
  <si>
    <t>c.327G&gt;T</t>
  </si>
  <si>
    <t>p.Arg109Ser</t>
  </si>
  <si>
    <t>408/1812</t>
  </si>
  <si>
    <t>109/470</t>
  </si>
  <si>
    <t>327/1413</t>
  </si>
  <si>
    <t>./CP20A_HUMAN</t>
  </si>
  <si>
    <t>Cyp20a1</t>
  </si>
  <si>
    <t>PARD3B</t>
  </si>
  <si>
    <t>ENSG00000116117</t>
  </si>
  <si>
    <t>T/./T/T/./.</t>
  </si>
  <si>
    <t>Pard3b</t>
  </si>
  <si>
    <t>chr2:205749737:C:T</t>
  </si>
  <si>
    <t>NRP2</t>
  </si>
  <si>
    <t>ENSG00000118257</t>
  </si>
  <si>
    <t>ENST00000360409.7</t>
  </si>
  <si>
    <t>c.1799C&gt;T</t>
  </si>
  <si>
    <t>p.Thr600Met</t>
  </si>
  <si>
    <t>2590/6662</t>
  </si>
  <si>
    <t>600/931</t>
  </si>
  <si>
    <t>1799/2796</t>
  </si>
  <si>
    <t>././NRP2_HUMAN/./.</t>
  </si>
  <si>
    <t>P/P/D/P/P</t>
  </si>
  <si>
    <t>T/D/T/D/T</t>
  </si>
  <si>
    <t>Nrp2</t>
  </si>
  <si>
    <t>c.121G&gt;A</t>
  </si>
  <si>
    <t>chr2:21141858:A:G</t>
  </si>
  <si>
    <t>TDRD15</t>
  </si>
  <si>
    <t>ENSG00000218819</t>
  </si>
  <si>
    <t>ENST00000405799.1</t>
  </si>
  <si>
    <t>c.4391A&gt;G</t>
  </si>
  <si>
    <t>p.Asn1464Ser</t>
  </si>
  <si>
    <t>4721/6135</t>
  </si>
  <si>
    <t>1464/1934</t>
  </si>
  <si>
    <t>4391/5805</t>
  </si>
  <si>
    <t>chr2:213007537:A:C</t>
  </si>
  <si>
    <t>IKZF2</t>
  </si>
  <si>
    <t>ENSG00000030419</t>
  </si>
  <si>
    <t>ENST00000342002.6</t>
  </si>
  <si>
    <t>c.1422T&gt;G</t>
  </si>
  <si>
    <t>p.Ile474Met</t>
  </si>
  <si>
    <t>1573/3747</t>
  </si>
  <si>
    <t>474/532</t>
  </si>
  <si>
    <t>1422/1599</t>
  </si>
  <si>
    <t>././././IKZF2_HUMAN/.</t>
  </si>
  <si>
    <t>D/D/D/B/D/P</t>
  </si>
  <si>
    <t>D/D/D/B/D/D</t>
  </si>
  <si>
    <t>././T/T/T</t>
  </si>
  <si>
    <t>Ikzf2</t>
  </si>
  <si>
    <t>chr2:215386857:G:A</t>
  </si>
  <si>
    <t>FN1</t>
  </si>
  <si>
    <t>ENSG00000115414</t>
  </si>
  <si>
    <t>c.4444C&gt;T</t>
  </si>
  <si>
    <t>D/D/D/D/D/D/D/D/D/D/D/D/D</t>
  </si>
  <si>
    <t>Fn1</t>
  </si>
  <si>
    <t>ENST00000354785.8</t>
  </si>
  <si>
    <t>p.Arg1482Cys</t>
  </si>
  <si>
    <t>4814/8905</t>
  </si>
  <si>
    <t>1482/2477</t>
  </si>
  <si>
    <t>4444/7434</t>
  </si>
  <si>
    <t>chr2:216633558:T:TGCCGCCGCC</t>
  </si>
  <si>
    <t>IGFBP2</t>
  </si>
  <si>
    <t>ENSG00000115457</t>
  </si>
  <si>
    <t>ENST00000233809.8</t>
  </si>
  <si>
    <t>c.41_49dupCGCCGCCGC</t>
  </si>
  <si>
    <t>p.Pro14_Pro16dup</t>
  </si>
  <si>
    <t>179/1439</t>
  </si>
  <si>
    <t>17/325</t>
  </si>
  <si>
    <t>50/978</t>
  </si>
  <si>
    <t>Igfbp2</t>
  </si>
  <si>
    <t>chr2:219239192:C:T</t>
  </si>
  <si>
    <t>GLB1L</t>
  </si>
  <si>
    <t>ENSG00000163521</t>
  </si>
  <si>
    <t>ENST00000295759.11</t>
  </si>
  <si>
    <t>c.962G&gt;A</t>
  </si>
  <si>
    <t>p.Arg321His</t>
  </si>
  <si>
    <t>1276/2745</t>
  </si>
  <si>
    <t>321/654</t>
  </si>
  <si>
    <t>962/1965</t>
  </si>
  <si>
    <t>./GLB1L_HUMAN</t>
  </si>
  <si>
    <t>Glb1l</t>
  </si>
  <si>
    <t>chr2:230875726:A:T</t>
  </si>
  <si>
    <t>ITM2C</t>
  </si>
  <si>
    <t>ENSG00000135916</t>
  </si>
  <si>
    <t>ENST00000326427.10</t>
  </si>
  <si>
    <t>c.368A&gt;T</t>
  </si>
  <si>
    <t>p.Asp123Val</t>
  </si>
  <si>
    <t>494/2078</t>
  </si>
  <si>
    <t>123/267</t>
  </si>
  <si>
    <t>368/804</t>
  </si>
  <si>
    <t>././ITM2C_HUMAN</t>
  </si>
  <si>
    <t>123,76,123</t>
  </si>
  <si>
    <t>Itm2c</t>
  </si>
  <si>
    <t>chr2:232548511:C:T</t>
  </si>
  <si>
    <t>TIGD1</t>
  </si>
  <si>
    <t>ENSG00000221944</t>
  </si>
  <si>
    <t>ENST00000408957.4</t>
  </si>
  <si>
    <t>c.1372G&gt;A</t>
  </si>
  <si>
    <t>p.Glu458Lys</t>
  </si>
  <si>
    <t>2082/2625</t>
  </si>
  <si>
    <t>458/591</t>
  </si>
  <si>
    <t>1372/1776</t>
  </si>
  <si>
    <t>TIGD1_HUMAN</t>
  </si>
  <si>
    <t>c.35A&gt;G</t>
  </si>
  <si>
    <t>p.Asn12Ser</t>
  </si>
  <si>
    <t>c.110G&gt;T</t>
  </si>
  <si>
    <t>chr2:240967412:G:A</t>
  </si>
  <si>
    <t>CROCC2</t>
  </si>
  <si>
    <t>ENSG00000226321</t>
  </si>
  <si>
    <t>ENST00000443866.2</t>
  </si>
  <si>
    <t>c.4220G&gt;A</t>
  </si>
  <si>
    <t>p.Arg1407Gln</t>
  </si>
  <si>
    <t>4404/5382</t>
  </si>
  <si>
    <t>1407/1655</t>
  </si>
  <si>
    <t>4220/4968</t>
  </si>
  <si>
    <t>Crocc2</t>
  </si>
  <si>
    <t>D/D/.</t>
  </si>
  <si>
    <t>chr2:29073043:C:T</t>
  </si>
  <si>
    <t>C2orf71</t>
  </si>
  <si>
    <t>ENSG00000179270</t>
  </si>
  <si>
    <t>ENST00000331664.5</t>
  </si>
  <si>
    <t>c.1219G&gt;A</t>
  </si>
  <si>
    <t>p.Gly407Ser</t>
  </si>
  <si>
    <t>1219/7044</t>
  </si>
  <si>
    <t>407/1288</t>
  </si>
  <si>
    <t>1219/3867</t>
  </si>
  <si>
    <t>CB071_HUMAN</t>
  </si>
  <si>
    <t>BC027072</t>
  </si>
  <si>
    <t>chr2:29181684:A:T</t>
  </si>
  <si>
    <t>CLIP4</t>
  </si>
  <si>
    <t>ENSG00000115295</t>
  </si>
  <si>
    <t>ENST00000320081.9</t>
  </si>
  <si>
    <t>c.1909A&gt;T</t>
  </si>
  <si>
    <t>p.Met637Leu</t>
  </si>
  <si>
    <t>2164/4293</t>
  </si>
  <si>
    <t>637/705</t>
  </si>
  <si>
    <t>1909/2118</t>
  </si>
  <si>
    <t>CLIP4_HUMAN</t>
  </si>
  <si>
    <t>D/T/T</t>
  </si>
  <si>
    <t>Clip4</t>
  </si>
  <si>
    <t>chr2:31193272:T:C</t>
  </si>
  <si>
    <t>CAPN14</t>
  </si>
  <si>
    <t>ENSG00000214711</t>
  </si>
  <si>
    <t>ENST00000403897.3</t>
  </si>
  <si>
    <t>c.973A&gt;G</t>
  </si>
  <si>
    <t>p.Thr325Ala</t>
  </si>
  <si>
    <t>1115/2197</t>
  </si>
  <si>
    <t>325/684</t>
  </si>
  <si>
    <t>973/2055</t>
  </si>
  <si>
    <t>2484,0</t>
  </si>
  <si>
    <t>CAN14_HUMAN/.</t>
  </si>
  <si>
    <t>D/D/T</t>
  </si>
  <si>
    <t>D/P/P/P</t>
  </si>
  <si>
    <t>D/B/P</t>
  </si>
  <si>
    <t>VAX2</t>
  </si>
  <si>
    <t>ENSG00000116035</t>
  </si>
  <si>
    <t>ENST00000234392.2</t>
  </si>
  <si>
    <t>VAX2_HUMAN</t>
  </si>
  <si>
    <t>Vax2</t>
  </si>
  <si>
    <t>chr2:70932936:C:T</t>
  </si>
  <si>
    <t>c.605C&gt;T</t>
  </si>
  <si>
    <t>p.Ala202Val</t>
  </si>
  <si>
    <t>637/1147</t>
  </si>
  <si>
    <t>202/290</t>
  </si>
  <si>
    <t>605/873</t>
  </si>
  <si>
    <t>chr2:72825826:C:T</t>
  </si>
  <si>
    <t>EXOC6B</t>
  </si>
  <si>
    <t>ENSG00000144036</t>
  </si>
  <si>
    <t>ENST00000634650.1</t>
  </si>
  <si>
    <t>c.85G&gt;A</t>
  </si>
  <si>
    <t>p.Asp29Asn</t>
  </si>
  <si>
    <t>194/2583</t>
  </si>
  <si>
    <t>29/815</t>
  </si>
  <si>
    <t>85/2448</t>
  </si>
  <si>
    <t>EXC6B_HUMAN/.</t>
  </si>
  <si>
    <t>Exoc6b</t>
  </si>
  <si>
    <t>c.1453G&gt;A</t>
  </si>
  <si>
    <t>chr2:74415217:C:G</t>
  </si>
  <si>
    <t>C2orf81</t>
  </si>
  <si>
    <t>ENSG00000159239</t>
  </si>
  <si>
    <t>ENST00000290390.9</t>
  </si>
  <si>
    <t>c.879G&gt;C</t>
  </si>
  <si>
    <t>p.Arg293Ser</t>
  </si>
  <si>
    <t>1188/2227</t>
  </si>
  <si>
    <t>293/588</t>
  </si>
  <si>
    <t>879/1767</t>
  </si>
  <si>
    <t>./D/D</t>
  </si>
  <si>
    <t>1700003E16Rik</t>
  </si>
  <si>
    <t>c.1034G&gt;A</t>
  </si>
  <si>
    <t>c.1399G&gt;A</t>
  </si>
  <si>
    <t>chr2:8731089:G:C</t>
  </si>
  <si>
    <t>KIDINS220</t>
  </si>
  <si>
    <t>ENSG00000134313</t>
  </si>
  <si>
    <t>ENST00000256707.7</t>
  </si>
  <si>
    <t>c.4947C&gt;G</t>
  </si>
  <si>
    <t>p.Asp1649Glu</t>
  </si>
  <si>
    <t>5129/7361</t>
  </si>
  <si>
    <t>1649/1771</t>
  </si>
  <si>
    <t>4947/5316</t>
  </si>
  <si>
    <t>D/D/D/N</t>
  </si>
  <si>
    <t>./KDIS_HUMAN/.</t>
  </si>
  <si>
    <t>Kidins220</t>
  </si>
  <si>
    <t>c.706G&gt;A</t>
  </si>
  <si>
    <t>MedGen:OMIM:Orphanet:SNOMED_CT</t>
  </si>
  <si>
    <t>WARNING_TRANSCRIPT_NO_STOP_CODON</t>
  </si>
  <si>
    <t>chr2:95214922:T:G</t>
  </si>
  <si>
    <t>AC092835.2</t>
  </si>
  <si>
    <t>ENSG00000233757</t>
  </si>
  <si>
    <t>ENST00000425953.5</t>
  </si>
  <si>
    <t>c.888T&gt;G</t>
  </si>
  <si>
    <t>p.His296Gln</t>
  </si>
  <si>
    <t>1169/1850</t>
  </si>
  <si>
    <t>296/522</t>
  </si>
  <si>
    <t>888/1569</t>
  </si>
  <si>
    <t>chr2:95214924:T:G</t>
  </si>
  <si>
    <t>c.890T&gt;G</t>
  </si>
  <si>
    <t>p.Ile297Arg</t>
  </si>
  <si>
    <t>1171/1850</t>
  </si>
  <si>
    <t>297/522</t>
  </si>
  <si>
    <t>890/1569</t>
  </si>
  <si>
    <t>chr2:97085720:C:T</t>
  </si>
  <si>
    <t>FAHD2B</t>
  </si>
  <si>
    <t>ENSG00000144199</t>
  </si>
  <si>
    <t>ENST00000272610.3</t>
  </si>
  <si>
    <t>c.664G&gt;A</t>
  </si>
  <si>
    <t>p.Val222Met</t>
  </si>
  <si>
    <t>852/1305</t>
  </si>
  <si>
    <t>222/314</t>
  </si>
  <si>
    <t>664/945</t>
  </si>
  <si>
    <t>FAH2B_HUMAN</t>
  </si>
  <si>
    <t>Fahd2a</t>
  </si>
  <si>
    <t>chr2:99594163:C:A</t>
  </si>
  <si>
    <t>AFF3</t>
  </si>
  <si>
    <t>ENSG00000144218</t>
  </si>
  <si>
    <t>ENST00000409579.5</t>
  </si>
  <si>
    <t>c.1573G&gt;T</t>
  </si>
  <si>
    <t>p.Val525Leu</t>
  </si>
  <si>
    <t>1806/4342</t>
  </si>
  <si>
    <t>525/1251</t>
  </si>
  <si>
    <t>1573/3756</t>
  </si>
  <si>
    <t>./AFF3_HUMAN/.</t>
  </si>
  <si>
    <t>Aff3</t>
  </si>
  <si>
    <t>c.52G&gt;T</t>
  </si>
  <si>
    <t>A/A/A</t>
  </si>
  <si>
    <t>chr3:112038126:C:T</t>
  </si>
  <si>
    <t>TMPRSS7</t>
  </si>
  <si>
    <t>ENSG00000176040</t>
  </si>
  <si>
    <t>ENST00000452346.6</t>
  </si>
  <si>
    <t>c.103C&gt;T</t>
  </si>
  <si>
    <t>p.Arg35*</t>
  </si>
  <si>
    <t>106/2616</t>
  </si>
  <si>
    <t>35/843</t>
  </si>
  <si>
    <t>103/2532</t>
  </si>
  <si>
    <t>(TMPRSS7|ENSG00000176040|1|1.00)</t>
  </si>
  <si>
    <t>Tmprss7</t>
  </si>
  <si>
    <t>chr3:11259986:A:T</t>
  </si>
  <si>
    <t>HRH1</t>
  </si>
  <si>
    <t>ENSG00000196639</t>
  </si>
  <si>
    <t>ENST00000397056.1</t>
  </si>
  <si>
    <t>c.949A&gt;T</t>
  </si>
  <si>
    <t>p.Ser317Cys</t>
  </si>
  <si>
    <t>1140/4711</t>
  </si>
  <si>
    <t>317/487</t>
  </si>
  <si>
    <t>949/1464</t>
  </si>
  <si>
    <t>HRH1_HUMAN</t>
  </si>
  <si>
    <t>Hrh1</t>
  </si>
  <si>
    <t>chr3:119390922:C:T</t>
  </si>
  <si>
    <t>ARHGAP31</t>
  </si>
  <si>
    <t>ENSG00000031081</t>
  </si>
  <si>
    <t>ENST00000264245.8</t>
  </si>
  <si>
    <t>c.820C&gt;T</t>
  </si>
  <si>
    <t>p.Pro274Ser</t>
  </si>
  <si>
    <t>1352/9317</t>
  </si>
  <si>
    <t>274/1444</t>
  </si>
  <si>
    <t>820/4335</t>
  </si>
  <si>
    <t>2|3</t>
  </si>
  <si>
    <t>CN169374|C0265268:34748004</t>
  </si>
  <si>
    <t>MedGen|MedGen:SNOMED_CT</t>
  </si>
  <si>
    <t>RHG31_HUMAN</t>
  </si>
  <si>
    <t>Arhgap31</t>
  </si>
  <si>
    <t>c.362G&gt;A</t>
  </si>
  <si>
    <t>chr3:122929028:G:A</t>
  </si>
  <si>
    <t>SEMA5B</t>
  </si>
  <si>
    <t>ENSG00000082684</t>
  </si>
  <si>
    <t>ENST00000451055.6</t>
  </si>
  <si>
    <t>c.667C&gt;T</t>
  </si>
  <si>
    <t>p.Arg223Cys</t>
  </si>
  <si>
    <t>678/4579</t>
  </si>
  <si>
    <t>223/1205</t>
  </si>
  <si>
    <t>667/3618</t>
  </si>
  <si>
    <t>././SEM5B_HUMAN</t>
  </si>
  <si>
    <t>D/././D/D</t>
  </si>
  <si>
    <t>Sema5b</t>
  </si>
  <si>
    <t>chr3:12839560:C:T</t>
  </si>
  <si>
    <t>RPL32</t>
  </si>
  <si>
    <t>ENSG00000144713</t>
  </si>
  <si>
    <t>ENST00000273223.10</t>
  </si>
  <si>
    <t>p.Ala41Thr</t>
  </si>
  <si>
    <t>179/567</t>
  </si>
  <si>
    <t>41/153</t>
  </si>
  <si>
    <t>121/462</t>
  </si>
  <si>
    <t>Cand2/Rpl32l</t>
  </si>
  <si>
    <t>68.71903751/95.49422033</t>
  </si>
  <si>
    <t>0.235309407/1.526690916</t>
  </si>
  <si>
    <t>0.44850/16.42964</t>
  </si>
  <si>
    <t>chr3:133955096:C:A</t>
  </si>
  <si>
    <t>SLCO2A1</t>
  </si>
  <si>
    <t>ENSG00000174640</t>
  </si>
  <si>
    <t>ENST00000310926.8</t>
  </si>
  <si>
    <t>c.495G&gt;T</t>
  </si>
  <si>
    <t>p.Glu165Asp</t>
  </si>
  <si>
    <t>769/4223</t>
  </si>
  <si>
    <t>165/643</t>
  </si>
  <si>
    <t>495/1932</t>
  </si>
  <si>
    <t>SO2A1_HUMAN</t>
  </si>
  <si>
    <t>Slco2a1</t>
  </si>
  <si>
    <t>chr3:136002711:A:C</t>
  </si>
  <si>
    <t>PPP2R3A</t>
  </si>
  <si>
    <t>ENSG00000073711</t>
  </si>
  <si>
    <t>ENST00000264977.7</t>
  </si>
  <si>
    <t>c.1213A&gt;C</t>
  </si>
  <si>
    <t>p.Asn405His</t>
  </si>
  <si>
    <t>1830/6795</t>
  </si>
  <si>
    <t>405/1150</t>
  </si>
  <si>
    <t>1213/3453</t>
  </si>
  <si>
    <t>P2R3A_HUMAN</t>
  </si>
  <si>
    <t>Ppp2r3a</t>
  </si>
  <si>
    <t>chr3:136260263:A:G</t>
  </si>
  <si>
    <t>PCCB</t>
  </si>
  <si>
    <t>ENSG00000114054</t>
  </si>
  <si>
    <t>ENST00000468777.5</t>
  </si>
  <si>
    <t>c.373A&gt;G</t>
  </si>
  <si>
    <t>p.Ile125Val</t>
  </si>
  <si>
    <t>394/1877</t>
  </si>
  <si>
    <t>125/570</t>
  </si>
  <si>
    <t>373/1713</t>
  </si>
  <si>
    <t>N/N/N/N/N/N/N/N/N/N</t>
  </si>
  <si>
    <t>Pccb</t>
  </si>
  <si>
    <t>chr3:148857491:C:T</t>
  </si>
  <si>
    <t>CPB1</t>
  </si>
  <si>
    <t>ENSG00000153002</t>
  </si>
  <si>
    <t>ENST00000282957.8</t>
  </si>
  <si>
    <t>c.1016C&gt;T</t>
  </si>
  <si>
    <t>p.Ala339Val</t>
  </si>
  <si>
    <t>1039/1458</t>
  </si>
  <si>
    <t>339/417</t>
  </si>
  <si>
    <t>1016/1254</t>
  </si>
  <si>
    <t>CBPB1_HUMAN</t>
  </si>
  <si>
    <t>Cpb1</t>
  </si>
  <si>
    <t>chr3:150762680:C:A</t>
  </si>
  <si>
    <t>SIAH2</t>
  </si>
  <si>
    <t>ENSG00000181788</t>
  </si>
  <si>
    <t>ENST00000312960.3</t>
  </si>
  <si>
    <t>c.170G&gt;T</t>
  </si>
  <si>
    <t>p.Gly57Val</t>
  </si>
  <si>
    <t>698/2517</t>
  </si>
  <si>
    <t>57/324</t>
  </si>
  <si>
    <t>170/975</t>
  </si>
  <si>
    <t>SIAH2_HUMAN</t>
  </si>
  <si>
    <t>Siah2</t>
  </si>
  <si>
    <t>chr3:151827945:G:A</t>
  </si>
  <si>
    <t>AADAC</t>
  </si>
  <si>
    <t>ENSG00000114771</t>
  </si>
  <si>
    <t>ENST00000232892.11</t>
  </si>
  <si>
    <t>c.973G&gt;A</t>
  </si>
  <si>
    <t>p.Asp325Asn</t>
  </si>
  <si>
    <t>1099/1642</t>
  </si>
  <si>
    <t>325/399</t>
  </si>
  <si>
    <t>973/1200</t>
  </si>
  <si>
    <t>AAAD_HUMAN</t>
  </si>
  <si>
    <t>./Aadac</t>
  </si>
  <si>
    <t>./46.91554612</t>
  </si>
  <si>
    <t>./2.14611</t>
  </si>
  <si>
    <t>chr3:152835888:G:C</t>
  </si>
  <si>
    <t>P2RY1</t>
  </si>
  <si>
    <t>ENSG00000169860</t>
  </si>
  <si>
    <t>ENST00000305097.5</t>
  </si>
  <si>
    <t>c.106G&gt;C</t>
  </si>
  <si>
    <t>p.Val36Leu</t>
  </si>
  <si>
    <t>1196/6747</t>
  </si>
  <si>
    <t>36/373</t>
  </si>
  <si>
    <t>106/1122</t>
  </si>
  <si>
    <t>P2RY1_HUMAN</t>
  </si>
  <si>
    <t>P2ry1</t>
  </si>
  <si>
    <t>chr3:155116669:A:G</t>
  </si>
  <si>
    <t>MME</t>
  </si>
  <si>
    <t>ENSG00000196549</t>
  </si>
  <si>
    <t>ENST00000360490.6</t>
  </si>
  <si>
    <t>c.445A&gt;G</t>
  </si>
  <si>
    <t>p.Ile149Val</t>
  </si>
  <si>
    <t>523/2360</t>
  </si>
  <si>
    <t>149/750</t>
  </si>
  <si>
    <t>445/2253</t>
  </si>
  <si>
    <t>NEP_HUMAN</t>
  </si>
  <si>
    <t>Mme</t>
  </si>
  <si>
    <t>chr3:165188132:A:G</t>
  </si>
  <si>
    <t>SLITRK3</t>
  </si>
  <si>
    <t>ENSG00000121871</t>
  </si>
  <si>
    <t>ENST00000241274.3</t>
  </si>
  <si>
    <t>c.2699T&gt;C</t>
  </si>
  <si>
    <t>p.Val900Ala</t>
  </si>
  <si>
    <t>2981/4391</t>
  </si>
  <si>
    <t>900/977</t>
  </si>
  <si>
    <t>2699/2934</t>
  </si>
  <si>
    <t>SLIK3_HUMAN</t>
  </si>
  <si>
    <t>Slitrk3</t>
  </si>
  <si>
    <t>chr3:169089137:T:C</t>
  </si>
  <si>
    <t>MECOM</t>
  </si>
  <si>
    <t>ENSG00000085276</t>
  </si>
  <si>
    <t>ENST00000494292.5</t>
  </si>
  <si>
    <t>c.3421A&gt;G</t>
  </si>
  <si>
    <t>p.Ile1141Val</t>
  </si>
  <si>
    <t>3519/3939</t>
  </si>
  <si>
    <t>1141/1230</t>
  </si>
  <si>
    <t>3421/3693</t>
  </si>
  <si>
    <t>././././EVI1_HUMAN</t>
  </si>
  <si>
    <t>P/P/B/P/P</t>
  </si>
  <si>
    <t>D/./T/D/D/D/T/D</t>
  </si>
  <si>
    <t>Mecom</t>
  </si>
  <si>
    <t>chr3:169122674:T:C</t>
  </si>
  <si>
    <t>c.884A&gt;G</t>
  </si>
  <si>
    <t>p.Gln295Arg</t>
  </si>
  <si>
    <t>982/3939</t>
  </si>
  <si>
    <t>295/1230</t>
  </si>
  <si>
    <t>884/3693</t>
  </si>
  <si>
    <t>D/P/D/P/P</t>
  </si>
  <si>
    <t>D/./D/D/D/D/D/D/T/D</t>
  </si>
  <si>
    <t>chr3:183216000:G:A</t>
  </si>
  <si>
    <t>MCF2L2</t>
  </si>
  <si>
    <t>ENSG00000053524</t>
  </si>
  <si>
    <t>ENST00000328913.7</t>
  </si>
  <si>
    <t>c.2465C&gt;T</t>
  </si>
  <si>
    <t>p.Ala822Val</t>
  </si>
  <si>
    <t>2763/4980</t>
  </si>
  <si>
    <t>822/1114</t>
  </si>
  <si>
    <t>2465/3345</t>
  </si>
  <si>
    <t>MF2L2_HUMAN</t>
  </si>
  <si>
    <t>chr3:183311702:C:T</t>
  </si>
  <si>
    <t>c.824G&gt;A</t>
  </si>
  <si>
    <t>p.Cys275Tyr</t>
  </si>
  <si>
    <t>1122/4980</t>
  </si>
  <si>
    <t>275/1114</t>
  </si>
  <si>
    <t>824/3345</t>
  </si>
  <si>
    <t>././MF2L2_HUMAN</t>
  </si>
  <si>
    <t>chr3:185083240:T:C</t>
  </si>
  <si>
    <t>C3orf70</t>
  </si>
  <si>
    <t>ENSG00000187068</t>
  </si>
  <si>
    <t>ENST00000335012.2</t>
  </si>
  <si>
    <t>c.520A&gt;G</t>
  </si>
  <si>
    <t>p.Asn174Asp</t>
  </si>
  <si>
    <t>711/5901</t>
  </si>
  <si>
    <t>174/250</t>
  </si>
  <si>
    <t>520/753</t>
  </si>
  <si>
    <t>CC070_HUMAN</t>
  </si>
  <si>
    <t>2510009E07Rik</t>
  </si>
  <si>
    <t>chr3:187285998:C:T</t>
  </si>
  <si>
    <t>MASP1</t>
  </si>
  <si>
    <t>ENSG00000127241</t>
  </si>
  <si>
    <t>ENST00000296280.10</t>
  </si>
  <si>
    <t>c.64G&gt;A</t>
  </si>
  <si>
    <t>p.Val22Met</t>
  </si>
  <si>
    <t>290/4015</t>
  </si>
  <si>
    <t>22/728</t>
  </si>
  <si>
    <t>64/2187</t>
  </si>
  <si>
    <t>././MASP1_HUMAN</t>
  </si>
  <si>
    <t>D/D/T/T/T</t>
  </si>
  <si>
    <t>CA</t>
  </si>
  <si>
    <t>chr3:195070070:C:G</t>
  </si>
  <si>
    <t>XXYLT1</t>
  </si>
  <si>
    <t>ENSG00000173950</t>
  </si>
  <si>
    <t>ENST00000310380.10</t>
  </si>
  <si>
    <t>c.827G&gt;C</t>
  </si>
  <si>
    <t>p.Arg276Pro</t>
  </si>
  <si>
    <t>936/2727</t>
  </si>
  <si>
    <t>276/393</t>
  </si>
  <si>
    <t>827/1182</t>
  </si>
  <si>
    <t>2440,1</t>
  </si>
  <si>
    <t>XXLT1_HUMAN/./.</t>
  </si>
  <si>
    <t>276,73,70</t>
  </si>
  <si>
    <t>Xxylt1</t>
  </si>
  <si>
    <t>MUC4</t>
  </si>
  <si>
    <t>ENSG00000145113</t>
  </si>
  <si>
    <t>ENST00000463781.7</t>
  </si>
  <si>
    <t>chr3:195782783:TGGTGACAGGAAGAGGGGTGGCCTGACCTGTGGATGCTGAGGAAGTGTC:T</t>
  </si>
  <si>
    <t>TGGTGACAGGAAGAGGGGTGGCCTGACCTGTGGATGCTGAGGAAGTGTC</t>
  </si>
  <si>
    <t>c.8749_8796delGACACTTCCTCAGCATCCACAGGTCAGGCCACCCCTCTTCCTGTCACC</t>
  </si>
  <si>
    <t>p.Asp2917_Thr2932del</t>
  </si>
  <si>
    <t>9256/17110</t>
  </si>
  <si>
    <t>2917/5412</t>
  </si>
  <si>
    <t>8749/16239</t>
  </si>
  <si>
    <t>chr3:195783299:C:A</t>
  </si>
  <si>
    <t>c.8281G&gt;T</t>
  </si>
  <si>
    <t>p.Ala2761Ser</t>
  </si>
  <si>
    <t>8741/17110</t>
  </si>
  <si>
    <t>2761/5412</t>
  </si>
  <si>
    <t>8281/16239</t>
  </si>
  <si>
    <t>D/T</t>
  </si>
  <si>
    <t>chr3:195785246:C:CGGTGGCGTGACCTGTGGATACTGAGGAAGCGTCGGTGACAGGAAGAGA</t>
  </si>
  <si>
    <t>CGGTGGCGTGACCTGTGGATACTGAGGAAGCGTCGGTGACAGGAAGAGA</t>
  </si>
  <si>
    <t>c.6333_6334insTCTCTTCCTGTCACCGACGCTTCCTCAGTATCCACAGGTCACGCCACC</t>
  </si>
  <si>
    <t>p.Thr2111_Ala2112insSerLeuProValThrAspAlaSerSerValSerThrGlyHisAlaThr</t>
  </si>
  <si>
    <t>6793/17110</t>
  </si>
  <si>
    <t>2111/5412</t>
  </si>
  <si>
    <t>6333/16239</t>
  </si>
  <si>
    <t>chr3:195785948:C:T</t>
  </si>
  <si>
    <t>c.5632G&gt;A</t>
  </si>
  <si>
    <t>p.Ala1878Thr</t>
  </si>
  <si>
    <t>6092/17110</t>
  </si>
  <si>
    <t>1878/5412</t>
  </si>
  <si>
    <t>5632/16239</t>
  </si>
  <si>
    <t>chr3:195786380:G:T</t>
  </si>
  <si>
    <t>c.5200C&gt;A</t>
  </si>
  <si>
    <t>p.Pro1734Thr</t>
  </si>
  <si>
    <t>5660/17110</t>
  </si>
  <si>
    <t>1734/5412</t>
  </si>
  <si>
    <t>5200/16239</t>
  </si>
  <si>
    <t>chr3:39188290:C:T</t>
  </si>
  <si>
    <t>XIRP1</t>
  </si>
  <si>
    <t>ENSG00000168334</t>
  </si>
  <si>
    <t>ENST00000340369.3</t>
  </si>
  <si>
    <t>c.1156G&gt;A</t>
  </si>
  <si>
    <t>p.Glu386Lys</t>
  </si>
  <si>
    <t>1385/6460</t>
  </si>
  <si>
    <t>386/1843</t>
  </si>
  <si>
    <t>1156/5532</t>
  </si>
  <si>
    <t>XIRP1_HUMAN/.</t>
  </si>
  <si>
    <t>Xirp1</t>
  </si>
  <si>
    <t>chr3:39188637:C:T</t>
  </si>
  <si>
    <t>c.809G&gt;A</t>
  </si>
  <si>
    <t>p.Arg270His</t>
  </si>
  <si>
    <t>1038/6460</t>
  </si>
  <si>
    <t>270/1843</t>
  </si>
  <si>
    <t>809/5532</t>
  </si>
  <si>
    <t>chr3:44499299:TTC:T</t>
  </si>
  <si>
    <t>TTC</t>
  </si>
  <si>
    <t>ZNF852</t>
  </si>
  <si>
    <t>ENSG00000178917</t>
  </si>
  <si>
    <t>ENST00000436261.5</t>
  </si>
  <si>
    <t>c.1476_1477delGA</t>
  </si>
  <si>
    <t>p.Asn494fs</t>
  </si>
  <si>
    <t>1638/1968</t>
  </si>
  <si>
    <t>492/543</t>
  </si>
  <si>
    <t>1476/1632</t>
  </si>
  <si>
    <t>(ZNF852|ENSG00000178917|1|1.00)</t>
  </si>
  <si>
    <t>0,2502</t>
  </si>
  <si>
    <t>chr3:46021284:G:A</t>
  </si>
  <si>
    <t>XCR1</t>
  </si>
  <si>
    <t>ENSG00000173578</t>
  </si>
  <si>
    <t>ENST00000309285.3</t>
  </si>
  <si>
    <t>c.664C&gt;T</t>
  </si>
  <si>
    <t>p.Arg222Cys</t>
  </si>
  <si>
    <t>1021/5281</t>
  </si>
  <si>
    <t>222/333</t>
  </si>
  <si>
    <t>664/1002</t>
  </si>
  <si>
    <t>XCR1_HUMAN</t>
  </si>
  <si>
    <t>Xcr1</t>
  </si>
  <si>
    <t>chr3:46743902:C:T</t>
  </si>
  <si>
    <t>PRSS45</t>
  </si>
  <si>
    <t>ENSG00000188086</t>
  </si>
  <si>
    <t>ENST00000620911.4</t>
  </si>
  <si>
    <t>c.352G&gt;A</t>
  </si>
  <si>
    <t>p.Val118Met</t>
  </si>
  <si>
    <t>352/1041</t>
  </si>
  <si>
    <t>118/260</t>
  </si>
  <si>
    <t>352/783</t>
  </si>
  <si>
    <t>Prss45/Prss50</t>
  </si>
  <si>
    <t>78.73908941/89.70276008</t>
  </si>
  <si>
    <t>0.466683681/0.927856124</t>
  </si>
  <si>
    <t>5.61836/7.44782</t>
  </si>
  <si>
    <t>chr3:47122334:C:G</t>
  </si>
  <si>
    <t>SETD2</t>
  </si>
  <si>
    <t>ENSG00000181555</t>
  </si>
  <si>
    <t>ENST00000409792.3</t>
  </si>
  <si>
    <t>c.2302G&gt;C</t>
  </si>
  <si>
    <t>p.Val768Leu</t>
  </si>
  <si>
    <t>2345/8142</t>
  </si>
  <si>
    <t>768/2564</t>
  </si>
  <si>
    <t>2302/7695</t>
  </si>
  <si>
    <t>./SETD2_HUMAN</t>
  </si>
  <si>
    <t>Setd2</t>
  </si>
  <si>
    <t>chr3:47247470:C:T</t>
  </si>
  <si>
    <t>KIF9</t>
  </si>
  <si>
    <t>ENSG00000088727</t>
  </si>
  <si>
    <t>ENST00000265529.7</t>
  </si>
  <si>
    <t>c.1136G&gt;A</t>
  </si>
  <si>
    <t>p.Arg379His</t>
  </si>
  <si>
    <t>1817/3311</t>
  </si>
  <si>
    <t>379/790</t>
  </si>
  <si>
    <t>1136/2373</t>
  </si>
  <si>
    <t>./KIF9_HUMAN</t>
  </si>
  <si>
    <t>T/T/D/T</t>
  </si>
  <si>
    <t>Kif9</t>
  </si>
  <si>
    <t>chr3:47510198:C:T</t>
  </si>
  <si>
    <t>ELP6</t>
  </si>
  <si>
    <t>ENSG00000163832</t>
  </si>
  <si>
    <t>ENST00000296149.8</t>
  </si>
  <si>
    <t>c.190G&gt;A</t>
  </si>
  <si>
    <t>p.Val64Met</t>
  </si>
  <si>
    <t>361/1401</t>
  </si>
  <si>
    <t>64/266</t>
  </si>
  <si>
    <t>190/801</t>
  </si>
  <si>
    <t>./CC075_HUMAN</t>
  </si>
  <si>
    <t>Elp6</t>
  </si>
  <si>
    <t>chr3:47916994:A:G</t>
  </si>
  <si>
    <t>MAP4</t>
  </si>
  <si>
    <t>ENSG00000047849</t>
  </si>
  <si>
    <t>ENST00000426837.6</t>
  </si>
  <si>
    <t>c.884T&gt;C</t>
  </si>
  <si>
    <t>p.Met295Thr</t>
  </si>
  <si>
    <t>972/8920</t>
  </si>
  <si>
    <t>295/2297</t>
  </si>
  <si>
    <t>884/6894</t>
  </si>
  <si>
    <t>././MAP4_HUMAN</t>
  </si>
  <si>
    <t>Map4</t>
  </si>
  <si>
    <t>chr3:48268454:C:T</t>
  </si>
  <si>
    <t>ZNF589</t>
  </si>
  <si>
    <t>ENSG00000164048</t>
  </si>
  <si>
    <t>ENST00000354698.7</t>
  </si>
  <si>
    <t>c.763C&gt;T</t>
  </si>
  <si>
    <t>p.Arg255*</t>
  </si>
  <si>
    <t>835/3368</t>
  </si>
  <si>
    <t>255/364</t>
  </si>
  <si>
    <t>763/1095</t>
  </si>
  <si>
    <t>chr3:48584037:G:A</t>
  </si>
  <si>
    <t>COL7A1</t>
  </si>
  <si>
    <t>ENSG00000114270</t>
  </si>
  <si>
    <t>ENST00000328333.12</t>
  </si>
  <si>
    <t>c.4222C&gt;T</t>
  </si>
  <si>
    <t>p.Arg1408Trp</t>
  </si>
  <si>
    <t>4330/9276</t>
  </si>
  <si>
    <t>1408/2944</t>
  </si>
  <si>
    <t>4222/8835</t>
  </si>
  <si>
    <t>CO7A1_HUMAN</t>
  </si>
  <si>
    <t>Col7a1</t>
  </si>
  <si>
    <t>chr3:48655162:T:C</t>
  </si>
  <si>
    <t>CELSR3</t>
  </si>
  <si>
    <t>ENSG00000008300</t>
  </si>
  <si>
    <t>ENST00000164024.4</t>
  </si>
  <si>
    <t>c.4870A&gt;G</t>
  </si>
  <si>
    <t>p.Lys1624Glu</t>
  </si>
  <si>
    <t>5151/11956</t>
  </si>
  <si>
    <t>1624/3312</t>
  </si>
  <si>
    <t>4870/9939</t>
  </si>
  <si>
    <t>CELR3_HUMAN/.</t>
  </si>
  <si>
    <t>Celsr3</t>
  </si>
  <si>
    <t>chr3:49422380:C:T</t>
  </si>
  <si>
    <t>AMT</t>
  </si>
  <si>
    <t>ENSG00000145020</t>
  </si>
  <si>
    <t>ENST00000273588.8</t>
  </si>
  <si>
    <t>c.71G&gt;A</t>
  </si>
  <si>
    <t>p.Arg24His</t>
  </si>
  <si>
    <t>374/2280</t>
  </si>
  <si>
    <t>24/403</t>
  </si>
  <si>
    <t>71/1212</t>
  </si>
  <si>
    <t>D/N/N/N/N</t>
  </si>
  <si>
    <t>./././GCST_HUMAN</t>
  </si>
  <si>
    <t>P/B/P/B</t>
  </si>
  <si>
    <t>Amt</t>
  </si>
  <si>
    <t>chr3:49661743:G:A</t>
  </si>
  <si>
    <t>BSN</t>
  </si>
  <si>
    <t>ENSG00000164061</t>
  </si>
  <si>
    <t>ENST00000296452.4</t>
  </si>
  <si>
    <t>c.9898G&gt;A</t>
  </si>
  <si>
    <t>p.Gly3300Arg</t>
  </si>
  <si>
    <t>10012/15955</t>
  </si>
  <si>
    <t>3300/3926</t>
  </si>
  <si>
    <t>9898/11781</t>
  </si>
  <si>
    <t>BSN_HUMAN</t>
  </si>
  <si>
    <t>Bsn</t>
  </si>
  <si>
    <t>chr3:50289298:C:T</t>
  </si>
  <si>
    <t>IFRD2</t>
  </si>
  <si>
    <t>ENSG00000214706</t>
  </si>
  <si>
    <t>ENST00000417626.6</t>
  </si>
  <si>
    <t>p.Gly345Asp</t>
  </si>
  <si>
    <t>1163/2109</t>
  </si>
  <si>
    <t>345/506</t>
  </si>
  <si>
    <t>1034/1521</t>
  </si>
  <si>
    <t>IFRD2_HUMAN/.</t>
  </si>
  <si>
    <t>Ifrd2</t>
  </si>
  <si>
    <t>chr3:50503327:T:TGCCGGGGCCAGGGTGGGG</t>
  </si>
  <si>
    <t>TGCCGGGGCCAGGGTGGGG</t>
  </si>
  <si>
    <t>CACNA2D2</t>
  </si>
  <si>
    <t>ENSG00000007402</t>
  </si>
  <si>
    <t>ENST00000423994.6</t>
  </si>
  <si>
    <t>c.79_96dupCCCCACCCTGGCCCCGGC</t>
  </si>
  <si>
    <t>p.Gly32_Thr33insProHisProGlyProGly</t>
  </si>
  <si>
    <t>96/5329</t>
  </si>
  <si>
    <t>32/1153</t>
  </si>
  <si>
    <t>96/3462</t>
  </si>
  <si>
    <t>Cacna2d2</t>
  </si>
  <si>
    <t>chr3:53718387:T:A</t>
  </si>
  <si>
    <t>CACNA1D</t>
  </si>
  <si>
    <t>ENSG00000157388</t>
  </si>
  <si>
    <t>ENST00000288139.9</t>
  </si>
  <si>
    <t>c.1477T&gt;A</t>
  </si>
  <si>
    <t>p.Trp493Arg</t>
  </si>
  <si>
    <t>1945/9341</t>
  </si>
  <si>
    <t>493/2181</t>
  </si>
  <si>
    <t>1477/6546</t>
  </si>
  <si>
    <t>./CAC1D_HUMAN</t>
  </si>
  <si>
    <t>Cacna1d</t>
  </si>
  <si>
    <t>chr3:57645673:C:T</t>
  </si>
  <si>
    <t>DENND6A</t>
  </si>
  <si>
    <t>ENSG00000174839</t>
  </si>
  <si>
    <t>ENST00000311128.9</t>
  </si>
  <si>
    <t>c.1025G&gt;A</t>
  </si>
  <si>
    <t>p.Arg342His</t>
  </si>
  <si>
    <t>1096/4655</t>
  </si>
  <si>
    <t>342/608</t>
  </si>
  <si>
    <t>1025/1827</t>
  </si>
  <si>
    <t>F116A_HUMAN</t>
  </si>
  <si>
    <t>./Dennd6a</t>
  </si>
  <si>
    <t>./51.65723048</t>
  </si>
  <si>
    <t>./1.18488</t>
  </si>
  <si>
    <t>chr3:58008838:A:G</t>
  </si>
  <si>
    <t>FLNB</t>
  </si>
  <si>
    <t>ENSG00000136068</t>
  </si>
  <si>
    <t>c.274A&gt;G</t>
  </si>
  <si>
    <t>2487,1</t>
  </si>
  <si>
    <t>./././FLNB_HUMAN</t>
  </si>
  <si>
    <t>Flnb</t>
  </si>
  <si>
    <t>ENST00000490882.5</t>
  </si>
  <si>
    <t>p.Ile92Val</t>
  </si>
  <si>
    <t>439/8079</t>
  </si>
  <si>
    <t>92/2633</t>
  </si>
  <si>
    <t>274/7902</t>
  </si>
  <si>
    <t>c.263C&gt;T</t>
  </si>
  <si>
    <t>chr3:97880061:C:T</t>
  </si>
  <si>
    <t>CRYBG3</t>
  </si>
  <si>
    <t>ENSG00000080200</t>
  </si>
  <si>
    <t>ENST00000389622.6</t>
  </si>
  <si>
    <t>c.6965C&gt;T</t>
  </si>
  <si>
    <t>p.Ser2322Phe</t>
  </si>
  <si>
    <t>7132/10729</t>
  </si>
  <si>
    <t>2322/2970</t>
  </si>
  <si>
    <t>6965/8913</t>
  </si>
  <si>
    <t>CRBG3_HUMAN</t>
  </si>
  <si>
    <t>Crybg3</t>
  </si>
  <si>
    <t>chr3:98169064:G:T</t>
  </si>
  <si>
    <t>OR5H15</t>
  </si>
  <si>
    <t>ENSG00000233412</t>
  </si>
  <si>
    <t>ENST00000356526.2</t>
  </si>
  <si>
    <t>c.365G&gt;T</t>
  </si>
  <si>
    <t>p.Arg122Leu</t>
  </si>
  <si>
    <t>365/942</t>
  </si>
  <si>
    <t>122/313</t>
  </si>
  <si>
    <t>O5H15_HUMAN</t>
  </si>
  <si>
    <t>Olfr183</t>
  </si>
  <si>
    <t>BANK1</t>
  </si>
  <si>
    <t>ENSG00000153064</t>
  </si>
  <si>
    <t>ENST00000322953.8</t>
  </si>
  <si>
    <t>Bank1</t>
  </si>
  <si>
    <t>chr4:102029958:AG:A</t>
  </si>
  <si>
    <t>AG</t>
  </si>
  <si>
    <t>frameshift_variant&amp;splice_region_variant</t>
  </si>
  <si>
    <t>c.1596delG</t>
  </si>
  <si>
    <t>p.Thr533fs</t>
  </si>
  <si>
    <t>1870/3372</t>
  </si>
  <si>
    <t>532/785</t>
  </si>
  <si>
    <t>1596/2358</t>
  </si>
  <si>
    <t>(BANK1|ENSG00000153064|1|1.00)</t>
  </si>
  <si>
    <t>chr4:102639805:C:T</t>
  </si>
  <si>
    <t>MANBA</t>
  </si>
  <si>
    <t>ENSG00000109323</t>
  </si>
  <si>
    <t>ENST00000226578.8</t>
  </si>
  <si>
    <t>c.1922G&gt;A</t>
  </si>
  <si>
    <t>p.Arg641His</t>
  </si>
  <si>
    <t>2022/2904</t>
  </si>
  <si>
    <t>641/879</t>
  </si>
  <si>
    <t>1922/2640</t>
  </si>
  <si>
    <t>./MANBA_HUMAN</t>
  </si>
  <si>
    <t>Manba</t>
  </si>
  <si>
    <t>D/D/./D</t>
  </si>
  <si>
    <t>c.14G&gt;A</t>
  </si>
  <si>
    <t>chr4:109816247:A:T</t>
  </si>
  <si>
    <t>GAR1</t>
  </si>
  <si>
    <t>ENSG00000109534</t>
  </si>
  <si>
    <t>ENST00000226796.6</t>
  </si>
  <si>
    <t>c.83A&gt;T</t>
  </si>
  <si>
    <t>p.His28Leu</t>
  </si>
  <si>
    <t>347/1224</t>
  </si>
  <si>
    <t>28/217</t>
  </si>
  <si>
    <t>83/654</t>
  </si>
  <si>
    <t>./GAR1_HUMAN</t>
  </si>
  <si>
    <t>chr4:119271362:A:G</t>
  </si>
  <si>
    <t>USP53</t>
  </si>
  <si>
    <t>ENSG00000145390</t>
  </si>
  <si>
    <t>ENST00000274030.10</t>
  </si>
  <si>
    <t>c.1502A&gt;G</t>
  </si>
  <si>
    <t>p.Gln501Arg</t>
  </si>
  <si>
    <t>2681/5936</t>
  </si>
  <si>
    <t>501/1073</t>
  </si>
  <si>
    <t>1502/3222</t>
  </si>
  <si>
    <t>UBP53_HUMAN</t>
  </si>
  <si>
    <t>Usp53</t>
  </si>
  <si>
    <t>chr4:119271370:A:T</t>
  </si>
  <si>
    <t>c.1510A&gt;T</t>
  </si>
  <si>
    <t>p.Asn504Tyr</t>
  </si>
  <si>
    <t>2689/5936</t>
  </si>
  <si>
    <t>504/1073</t>
  </si>
  <si>
    <t>1510/3222</t>
  </si>
  <si>
    <t>CT</t>
  </si>
  <si>
    <t>chr4:125320502:G:A</t>
  </si>
  <si>
    <t>FAT4</t>
  </si>
  <si>
    <t>ENSG00000196159</t>
  </si>
  <si>
    <t>ENST00000394329.7</t>
  </si>
  <si>
    <t>c.4091G&gt;A</t>
  </si>
  <si>
    <t>p.Ser1364Asn</t>
  </si>
  <si>
    <t>4104/16123</t>
  </si>
  <si>
    <t>1364/4981</t>
  </si>
  <si>
    <t>4091/14946</t>
  </si>
  <si>
    <t>FAT4_HUMAN</t>
  </si>
  <si>
    <t>Fat4</t>
  </si>
  <si>
    <t>chr4:125407124:C:T</t>
  </si>
  <si>
    <t>c.5552C&gt;T</t>
  </si>
  <si>
    <t>p.Pro1851Leu</t>
  </si>
  <si>
    <t>5565/16123</t>
  </si>
  <si>
    <t>1851/4981</t>
  </si>
  <si>
    <t>5552/14946</t>
  </si>
  <si>
    <t>./FAT4_HUMAN</t>
  </si>
  <si>
    <t>D/D/D/D/N</t>
  </si>
  <si>
    <t>D/T/D/D</t>
  </si>
  <si>
    <t>chr4:1349646:A:G</t>
  </si>
  <si>
    <t>UVSSA</t>
  </si>
  <si>
    <t>ENSG00000163945</t>
  </si>
  <si>
    <t>ENST00000389851.8</t>
  </si>
  <si>
    <t>c.221A&gt;G</t>
  </si>
  <si>
    <t>p.Gln74Arg</t>
  </si>
  <si>
    <t>668/4560</t>
  </si>
  <si>
    <t>74/709</t>
  </si>
  <si>
    <t>221/2130</t>
  </si>
  <si>
    <t>K1530_HUMAN</t>
  </si>
  <si>
    <t>Uvssa</t>
  </si>
  <si>
    <t>ENSG00000109705</t>
  </si>
  <si>
    <t>ENST00000382438.5</t>
  </si>
  <si>
    <t>NKX32_HUMAN</t>
  </si>
  <si>
    <t>chr4:13544282:C:T</t>
  </si>
  <si>
    <t>c.133G&gt;A</t>
  </si>
  <si>
    <t>p.Ala45Thr</t>
  </si>
  <si>
    <t>769/2801</t>
  </si>
  <si>
    <t>45/333</t>
  </si>
  <si>
    <t>133/1002</t>
  </si>
  <si>
    <t>chr4:137521694:T:G</t>
  </si>
  <si>
    <t>PCDH18</t>
  </si>
  <si>
    <t>ENSG00000189184</t>
  </si>
  <si>
    <t>ENST00000344876.8</t>
  </si>
  <si>
    <t>c.2743A&gt;C</t>
  </si>
  <si>
    <t>p.Met915Leu</t>
  </si>
  <si>
    <t>3130/5906</t>
  </si>
  <si>
    <t>915/1135</t>
  </si>
  <si>
    <t>2743/3408</t>
  </si>
  <si>
    <t>./././PCD18_HUMAN</t>
  </si>
  <si>
    <t>B/D/B/P</t>
  </si>
  <si>
    <t>Pcdh18</t>
  </si>
  <si>
    <t>chr4:139388018:G:C</t>
  </si>
  <si>
    <t>NAA15</t>
  </si>
  <si>
    <t>ENSG00000164134</t>
  </si>
  <si>
    <t>ENST00000296543.9</t>
  </si>
  <si>
    <t>c.2535G&gt;C</t>
  </si>
  <si>
    <t>p.Glu845Asp</t>
  </si>
  <si>
    <t>2858/6222</t>
  </si>
  <si>
    <t>845/866</t>
  </si>
  <si>
    <t>2535/2601</t>
  </si>
  <si>
    <t>NAA15_HUMAN</t>
  </si>
  <si>
    <t>Naa15</t>
  </si>
  <si>
    <t>c.122A&gt;G</t>
  </si>
  <si>
    <t>chr4:140926006:T:C</t>
  </si>
  <si>
    <t>RNF150</t>
  </si>
  <si>
    <t>ENSG00000170153</t>
  </si>
  <si>
    <t>ENST00000515673.6</t>
  </si>
  <si>
    <t>c.958A&gt;G</t>
  </si>
  <si>
    <t>p.Met320Val</t>
  </si>
  <si>
    <t>992/9805</t>
  </si>
  <si>
    <t>320/438</t>
  </si>
  <si>
    <t>958/1317</t>
  </si>
  <si>
    <t>././RN150_HUMAN</t>
  </si>
  <si>
    <t>T/T/D/D/D</t>
  </si>
  <si>
    <t>Rnf150</t>
  </si>
  <si>
    <t>chr4:145137935:T:A</t>
  </si>
  <si>
    <t>OTUD4</t>
  </si>
  <si>
    <t>ENSG00000164164</t>
  </si>
  <si>
    <t>ENST00000447906.6</t>
  </si>
  <si>
    <t>c.2840A&gt;T</t>
  </si>
  <si>
    <t>p.Asp947Val</t>
  </si>
  <si>
    <t>3028/3829</t>
  </si>
  <si>
    <t>947/1114</t>
  </si>
  <si>
    <t>2840/3345</t>
  </si>
  <si>
    <t>./OTUD4_HUMAN</t>
  </si>
  <si>
    <t>Otud4</t>
  </si>
  <si>
    <t>T/./T/T/T</t>
  </si>
  <si>
    <t>chr4:150893105:C:T</t>
  </si>
  <si>
    <t>LRBA</t>
  </si>
  <si>
    <t>ENSG00000198589</t>
  </si>
  <si>
    <t>ENST00000357115.7</t>
  </si>
  <si>
    <t>c.2112G&gt;A</t>
  </si>
  <si>
    <t>p.Met704Ile</t>
  </si>
  <si>
    <t>2356/9899</t>
  </si>
  <si>
    <t>704/2863</t>
  </si>
  <si>
    <t>2112/8592</t>
  </si>
  <si>
    <t>LRBA_HUMAN/.</t>
  </si>
  <si>
    <t>Lrba</t>
  </si>
  <si>
    <t>chr4:152552310:A:G</t>
  </si>
  <si>
    <t>ENSG00000243417</t>
  </si>
  <si>
    <t>ENST00000493479.1</t>
  </si>
  <si>
    <t>n.53+2T&gt;C</t>
  </si>
  <si>
    <t>chr4:154235954:C:G</t>
  </si>
  <si>
    <t>DCHS2</t>
  </si>
  <si>
    <t>ENSG00000197410</t>
  </si>
  <si>
    <t>ENST00000623607.3</t>
  </si>
  <si>
    <t>c.7333G&gt;C</t>
  </si>
  <si>
    <t>p.Gly2445Arg</t>
  </si>
  <si>
    <t>7333/8912</t>
  </si>
  <si>
    <t>2445/2916</t>
  </si>
  <si>
    <t>7333/8751</t>
  </si>
  <si>
    <t>PCD23_HUMAN</t>
  </si>
  <si>
    <t>./T/T/.</t>
  </si>
  <si>
    <t>chr4:16166704:G:A</t>
  </si>
  <si>
    <t>TAPT1</t>
  </si>
  <si>
    <t>ENSG00000169762</t>
  </si>
  <si>
    <t>ENST00000405303.6</t>
  </si>
  <si>
    <t>c.1403C&gt;T</t>
  </si>
  <si>
    <t>p.Ser468Leu</t>
  </si>
  <si>
    <t>1487/4591</t>
  </si>
  <si>
    <t>468/567</t>
  </si>
  <si>
    <t>1403/1704</t>
  </si>
  <si>
    <t>TAPT1_HUMAN</t>
  </si>
  <si>
    <t>Tapt1</t>
  </si>
  <si>
    <t>chr4:176221245:C:T</t>
  </si>
  <si>
    <t>ASB5</t>
  </si>
  <si>
    <t>ENSG00000164122</t>
  </si>
  <si>
    <t>ENST00000296525.7</t>
  </si>
  <si>
    <t>c.580G&gt;A</t>
  </si>
  <si>
    <t>p.Val194Ile</t>
  </si>
  <si>
    <t>694/3031</t>
  </si>
  <si>
    <t>194/329</t>
  </si>
  <si>
    <t>580/990</t>
  </si>
  <si>
    <t>ASB5_HUMAN/.</t>
  </si>
  <si>
    <t>Asb5</t>
  </si>
  <si>
    <t>D/D/D/D/D/D/D/D/D</t>
  </si>
  <si>
    <t>FAT1</t>
  </si>
  <si>
    <t>ENSG00000083857</t>
  </si>
  <si>
    <t>ENST00000614102.4</t>
  </si>
  <si>
    <t>FAT1_HUMAN</t>
  </si>
  <si>
    <t>Fat1</t>
  </si>
  <si>
    <t>chr4:186633710:C:G</t>
  </si>
  <si>
    <t>c.4297G&gt;C</t>
  </si>
  <si>
    <t>p.Asp1433His</t>
  </si>
  <si>
    <t>4485/14758</t>
  </si>
  <si>
    <t>1433/4590</t>
  </si>
  <si>
    <t>4297/13773</t>
  </si>
  <si>
    <t>chr4:2462743:C:G</t>
  </si>
  <si>
    <t>CFAP99</t>
  </si>
  <si>
    <t>ENSG00000206113</t>
  </si>
  <si>
    <t>ENST00000635017.1</t>
  </si>
  <si>
    <t>c.1962C&gt;G</t>
  </si>
  <si>
    <t>p.Tyr654*</t>
  </si>
  <si>
    <t>2099/2298</t>
  </si>
  <si>
    <t>654/714</t>
  </si>
  <si>
    <t>1962/2145</t>
  </si>
  <si>
    <t>Rnf4</t>
  </si>
  <si>
    <t>chr4:2939593:C:T</t>
  </si>
  <si>
    <t>NOP14</t>
  </si>
  <si>
    <t>ENSG00000087269</t>
  </si>
  <si>
    <t>ENST00000314262.10</t>
  </si>
  <si>
    <t>c.2252G&gt;A</t>
  </si>
  <si>
    <t>p.Arg751Gln</t>
  </si>
  <si>
    <t>2301/2889</t>
  </si>
  <si>
    <t>751/857</t>
  </si>
  <si>
    <t>2252/2574</t>
  </si>
  <si>
    <t>./NOP14_HUMAN</t>
  </si>
  <si>
    <t>./Nop14</t>
  </si>
  <si>
    <t>./81.72918141</t>
  </si>
  <si>
    <t>./0.565800595</t>
  </si>
  <si>
    <t>./12.73874</t>
  </si>
  <si>
    <t>chr4:3473439:C:T</t>
  </si>
  <si>
    <t>DOK7</t>
  </si>
  <si>
    <t>ENSG00000175920</t>
  </si>
  <si>
    <t>ENST00000340083.5</t>
  </si>
  <si>
    <t>c.134C&gt;T</t>
  </si>
  <si>
    <t>p.Ser45Leu</t>
  </si>
  <si>
    <t>199/2562</t>
  </si>
  <si>
    <t>45/504</t>
  </si>
  <si>
    <t>134/1515</t>
  </si>
  <si>
    <t>2|255</t>
  </si>
  <si>
    <t>not_provided|not_specified</t>
  </si>
  <si>
    <t>CN221809|CN169374</t>
  </si>
  <si>
    <t>MedGen|MedGen</t>
  </si>
  <si>
    <t>DOK7_HUMAN</t>
  </si>
  <si>
    <t>Dok7</t>
  </si>
  <si>
    <t>chr4:3538338:T:C</t>
  </si>
  <si>
    <t>AL590235.1</t>
  </si>
  <si>
    <t>ENSG00000280230</t>
  </si>
  <si>
    <t>ENST00000623890.1</t>
  </si>
  <si>
    <t>c.295T&gt;C</t>
  </si>
  <si>
    <t>p.Trp99Arg</t>
  </si>
  <si>
    <t>295/375</t>
  </si>
  <si>
    <t>99/124</t>
  </si>
  <si>
    <t>chr4:38049742:C:T</t>
  </si>
  <si>
    <t>TBC1D1</t>
  </si>
  <si>
    <t>ENSG00000065882</t>
  </si>
  <si>
    <t>ENST00000261439.8</t>
  </si>
  <si>
    <t>c.1754C&gt;T</t>
  </si>
  <si>
    <t>p.Ser585Leu</t>
  </si>
  <si>
    <t>2109/5700</t>
  </si>
  <si>
    <t>585/1168</t>
  </si>
  <si>
    <t>1754/3507</t>
  </si>
  <si>
    <t>2498,1</t>
  </si>
  <si>
    <t>./././TBCD1_HUMAN</t>
  </si>
  <si>
    <t>Tbc1d1</t>
  </si>
  <si>
    <t>chr4:442063:T:C</t>
  </si>
  <si>
    <t>ZNF721</t>
  </si>
  <si>
    <t>ENSG00000182903</t>
  </si>
  <si>
    <t>ENST00000511833.2</t>
  </si>
  <si>
    <t>c.2404A&gt;G</t>
  </si>
  <si>
    <t>p.Ile802Val</t>
  </si>
  <si>
    <t>2598/2966</t>
  </si>
  <si>
    <t>802/923</t>
  </si>
  <si>
    <t>2404/2772</t>
  </si>
  <si>
    <t>ZN721_HUMAN/./.</t>
  </si>
  <si>
    <t>B/P/P</t>
  </si>
  <si>
    <t>./77.34725171</t>
  </si>
  <si>
    <t>./0.433520496</t>
  </si>
  <si>
    <t>./5.57405</t>
  </si>
  <si>
    <t>CORIN</t>
  </si>
  <si>
    <t>ENSG00000145244</t>
  </si>
  <si>
    <t>ENST00000273857.8</t>
  </si>
  <si>
    <t>Corin</t>
  </si>
  <si>
    <t>chr4:47643167:T:A</t>
  </si>
  <si>
    <t>c.2047A&gt;T</t>
  </si>
  <si>
    <t>p.Ser683Cys</t>
  </si>
  <si>
    <t>2047/4852</t>
  </si>
  <si>
    <t>683/1042</t>
  </si>
  <si>
    <t>2047/3129</t>
  </si>
  <si>
    <t>././CORIN_HUMAN</t>
  </si>
  <si>
    <t>D/./D/D/D/T</t>
  </si>
  <si>
    <t>SPATA18</t>
  </si>
  <si>
    <t>ENSG00000163071</t>
  </si>
  <si>
    <t>ENST00000295213.8</t>
  </si>
  <si>
    <t>./MIEAP_HUMAN/.</t>
  </si>
  <si>
    <t>Spata18</t>
  </si>
  <si>
    <t>chr4:52060787:C:T</t>
  </si>
  <si>
    <t>c.199C&gt;T</t>
  </si>
  <si>
    <t>p.Arg67Cys</t>
  </si>
  <si>
    <t>573/4396</t>
  </si>
  <si>
    <t>67/538</t>
  </si>
  <si>
    <t>199/1617</t>
  </si>
  <si>
    <t>chr4:69205533:G:A</t>
  </si>
  <si>
    <t>UGT2B11</t>
  </si>
  <si>
    <t>ENSG00000213759</t>
  </si>
  <si>
    <t>ENST00000446444.1</t>
  </si>
  <si>
    <t>c.1037C&gt;T</t>
  </si>
  <si>
    <t>p.Ala346Val</t>
  </si>
  <si>
    <t>1046/2088</t>
  </si>
  <si>
    <t>346/529</t>
  </si>
  <si>
    <t>1037/1590</t>
  </si>
  <si>
    <t>UDB11_HUMAN</t>
  </si>
  <si>
    <t>chr4:69214266:C:G</t>
  </si>
  <si>
    <t>c.457G&gt;C</t>
  </si>
  <si>
    <t>p.Val153Leu</t>
  </si>
  <si>
    <t>466/2088</t>
  </si>
  <si>
    <t>153/529</t>
  </si>
  <si>
    <t>457/1590</t>
  </si>
  <si>
    <t>././T</t>
  </si>
  <si>
    <t>chr4:69932567:C:CATT</t>
  </si>
  <si>
    <t>CATT</t>
  </si>
  <si>
    <t>CSN1S1</t>
  </si>
  <si>
    <t>ENSG00000126545</t>
  </si>
  <si>
    <t>ENST00000246891.8</t>
  </si>
  <si>
    <t>c.13_15dupATT</t>
  </si>
  <si>
    <t>p.Ile5dup</t>
  </si>
  <si>
    <t>65/985</t>
  </si>
  <si>
    <t>6/185</t>
  </si>
  <si>
    <t>16/558</t>
  </si>
  <si>
    <t>SHROOM3</t>
  </si>
  <si>
    <t>ENSG00000138771</t>
  </si>
  <si>
    <t>Shroom3</t>
  </si>
  <si>
    <t>D/D/N/N/N</t>
  </si>
  <si>
    <t>P/B/B/P</t>
  </si>
  <si>
    <t>D/D/D/D/D/T</t>
  </si>
  <si>
    <t>GPAT3</t>
  </si>
  <si>
    <t>ENSG00000138678</t>
  </si>
  <si>
    <t>ENST00000264409.4</t>
  </si>
  <si>
    <t>GPAT3_HUMAN</t>
  </si>
  <si>
    <t>Agpat9</t>
  </si>
  <si>
    <t>chr4:83587295:G:A</t>
  </si>
  <si>
    <t>p.Gly174Arg</t>
  </si>
  <si>
    <t>732/2625</t>
  </si>
  <si>
    <t>174/434</t>
  </si>
  <si>
    <t>520/1305</t>
  </si>
  <si>
    <t>./T/T</t>
  </si>
  <si>
    <t>T/T/.</t>
  </si>
  <si>
    <t>2485,0</t>
  </si>
  <si>
    <t>chr4:989342:G:T</t>
  </si>
  <si>
    <t>SLC26A1</t>
  </si>
  <si>
    <t>ENSG00000145217</t>
  </si>
  <si>
    <t>ENST00000361661.6</t>
  </si>
  <si>
    <t>c.1597C&gt;A</t>
  </si>
  <si>
    <t>p.Pro533Thr</t>
  </si>
  <si>
    <t>1975/3660</t>
  </si>
  <si>
    <t>533/701</t>
  </si>
  <si>
    <t>1597/2106</t>
  </si>
  <si>
    <t>S26A1_HUMAN</t>
  </si>
  <si>
    <t>Idua/Slc26a1</t>
  </si>
  <si>
    <t>./68.73083274</t>
  </si>
  <si>
    <t>./0.236922632</t>
  </si>
  <si>
    <t>4.24034/9.75774</t>
  </si>
  <si>
    <t>chr4:991677:C:G</t>
  </si>
  <si>
    <t>c.27G&gt;C</t>
  </si>
  <si>
    <t>p.Gln9His</t>
  </si>
  <si>
    <t>405/3660</t>
  </si>
  <si>
    <t>9/701</t>
  </si>
  <si>
    <t>27/2106</t>
  </si>
  <si>
    <t>S26A1_HUMAN/.</t>
  </si>
  <si>
    <t>chr5:112165033:G:A</t>
  </si>
  <si>
    <t>EPB41L4A</t>
  </si>
  <si>
    <t>ENSG00000129595</t>
  </si>
  <si>
    <t>ENST00000261486.5</t>
  </si>
  <si>
    <t>c.2018C&gt;T</t>
  </si>
  <si>
    <t>p.Thr673Ile</t>
  </si>
  <si>
    <t>2295/4707</t>
  </si>
  <si>
    <t>673/686</t>
  </si>
  <si>
    <t>2018/2061</t>
  </si>
  <si>
    <t>E41LA_HUMAN</t>
  </si>
  <si>
    <t>Epb41l4a</t>
  </si>
  <si>
    <t>chr5:112839105:C:T</t>
  </si>
  <si>
    <t>APC</t>
  </si>
  <si>
    <t>ENSG00000134982</t>
  </si>
  <si>
    <t>ENST00000257430.8</t>
  </si>
  <si>
    <t>c.3511C&gt;T</t>
  </si>
  <si>
    <t>p.Arg1171Cys</t>
  </si>
  <si>
    <t>3567/10701</t>
  </si>
  <si>
    <t>1171/2843</t>
  </si>
  <si>
    <t>3511/8532</t>
  </si>
  <si>
    <t>3|3|3|2</t>
  </si>
  <si>
    <t>CN169374|C0027672:699346009|C2713442:175100|C0032580:ORPHA733:72900001</t>
  </si>
  <si>
    <t>MedGen|MedGen:SNOMED_CT|MedGen:OMIM|MedGen:Orphanet:SNOMED_CT</t>
  </si>
  <si>
    <t>./APC_HUMAN</t>
  </si>
  <si>
    <t>Apc</t>
  </si>
  <si>
    <t>chr5:112892169:G:A</t>
  </si>
  <si>
    <t>ZRSR1</t>
  </si>
  <si>
    <t>ENSG00000212643</t>
  </si>
  <si>
    <t>ENST00000391338.2</t>
  </si>
  <si>
    <t>c.530G&gt;A</t>
  </si>
  <si>
    <t>p.Cys177Tyr</t>
  </si>
  <si>
    <t>748/1673</t>
  </si>
  <si>
    <t>177/479</t>
  </si>
  <si>
    <t>530/1440</t>
  </si>
  <si>
    <t>U2AFL_HUMAN</t>
  </si>
  <si>
    <t>./Reep5</t>
  </si>
  <si>
    <t>./46.48502005</t>
  </si>
  <si>
    <t>15.09569/2.16033</t>
  </si>
  <si>
    <t>chr5:122020214:G:A</t>
  </si>
  <si>
    <t>SRFBP1</t>
  </si>
  <si>
    <t>ENSG00000151304</t>
  </si>
  <si>
    <t>ENST00000339397.4</t>
  </si>
  <si>
    <t>c.479G&gt;A</t>
  </si>
  <si>
    <t>p.Arg160His</t>
  </si>
  <si>
    <t>551/2855</t>
  </si>
  <si>
    <t>160/429</t>
  </si>
  <si>
    <t>479/1290</t>
  </si>
  <si>
    <t>SRFB1_HUMAN</t>
  </si>
  <si>
    <t>Srfbp1</t>
  </si>
  <si>
    <t>chr5:129905308:G:A</t>
  </si>
  <si>
    <t>CHSY3</t>
  </si>
  <si>
    <t>ENSG00000198108</t>
  </si>
  <si>
    <t>ENST00000305031.4</t>
  </si>
  <si>
    <t>p.Gly160Glu</t>
  </si>
  <si>
    <t>837/3850</t>
  </si>
  <si>
    <t>160/882</t>
  </si>
  <si>
    <t>479/2649</t>
  </si>
  <si>
    <t>CHSS3_HUMAN</t>
  </si>
  <si>
    <t>Chsy3</t>
  </si>
  <si>
    <t>chr5:132390809:GGCT:G</t>
  </si>
  <si>
    <t>SLC22A5</t>
  </si>
  <si>
    <t>ENSG00000197375</t>
  </si>
  <si>
    <t>ENST00000435065.6</t>
  </si>
  <si>
    <t>c.1253_1255delTGC</t>
  </si>
  <si>
    <t>p.Leu418del</t>
  </si>
  <si>
    <t>1253/1746</t>
  </si>
  <si>
    <t>418/581</t>
  </si>
  <si>
    <t>1|4</t>
  </si>
  <si>
    <t>Renal_carnitine_transport_defect|not_provided</t>
  </si>
  <si>
    <t>C0342788:212140:ORPHA158:21764004|CN221809</t>
  </si>
  <si>
    <t>MedGen:OMIM:Orphanet:SNOMED_CT|MedGen</t>
  </si>
  <si>
    <t>Slc22a5</t>
  </si>
  <si>
    <t>chr5:132587981:G:T</t>
  </si>
  <si>
    <t>RAD50</t>
  </si>
  <si>
    <t>ENSG00000113522</t>
  </si>
  <si>
    <t>c.943G&gt;T</t>
  </si>
  <si>
    <t>255|0</t>
  </si>
  <si>
    <t>C0027672:699346009|CN169374</t>
  </si>
  <si>
    <t>MedGen:SNOMED_CT|MedGen</t>
  </si>
  <si>
    <t>RAD50_HUMAN</t>
  </si>
  <si>
    <t>Rad50</t>
  </si>
  <si>
    <t>chr5:136251651:T:C</t>
  </si>
  <si>
    <t>TRPC7</t>
  </si>
  <si>
    <t>ENSG00000069018</t>
  </si>
  <si>
    <t>ENST00000513104.5</t>
  </si>
  <si>
    <t>c.1577A&gt;G</t>
  </si>
  <si>
    <t>p.Tyr526Cys</t>
  </si>
  <si>
    <t>1860/2987</t>
  </si>
  <si>
    <t>526/862</t>
  </si>
  <si>
    <t>1577/2589</t>
  </si>
  <si>
    <t>./././TRPC7_HUMAN</t>
  </si>
  <si>
    <t>Trpc7</t>
  </si>
  <si>
    <t>c.1031C&gt;T</t>
  </si>
  <si>
    <t>chr5:138467788:GCTACCTCTTACCCGTCCCCGGTTA:G</t>
  </si>
  <si>
    <t>GCTACCTCTTACCCGTCCCCGGTTA</t>
  </si>
  <si>
    <t>EGR1</t>
  </si>
  <si>
    <t>ENSG00000120738</t>
  </si>
  <si>
    <t>ENST00000239938.4</t>
  </si>
  <si>
    <t>c.1350_1373delCCCGTCCCCGGTTACTACCTCTTA</t>
  </si>
  <si>
    <t>p.Pro451_Tyr458del</t>
  </si>
  <si>
    <t>1622/3138</t>
  </si>
  <si>
    <t>450/543</t>
  </si>
  <si>
    <t>1350/1632</t>
  </si>
  <si>
    <t>Egr1</t>
  </si>
  <si>
    <t>c.220G&gt;A</t>
  </si>
  <si>
    <t>p.Val74Ile</t>
  </si>
  <si>
    <t>chr5:140550875:A:G</t>
  </si>
  <si>
    <t>SRA1</t>
  </si>
  <si>
    <t>ENSG00000213523</t>
  </si>
  <si>
    <t>ENST00000336283.7</t>
  </si>
  <si>
    <t>c.536T&gt;C</t>
  </si>
  <si>
    <t>p.Ile179Thr</t>
  </si>
  <si>
    <t>1300/2107</t>
  </si>
  <si>
    <t>179/236</t>
  </si>
  <si>
    <t>536/711</t>
  </si>
  <si>
    <t>SRA1_HUMAN</t>
  </si>
  <si>
    <t>Sra1</t>
  </si>
  <si>
    <t>chr5:140659019:G:A</t>
  </si>
  <si>
    <t>IK</t>
  </si>
  <si>
    <t>ENSG00000113141</t>
  </si>
  <si>
    <t>ENST00000417647.6</t>
  </si>
  <si>
    <t>c.1031G&gt;A</t>
  </si>
  <si>
    <t>p.Arg344Gln</t>
  </si>
  <si>
    <t>1170/1962</t>
  </si>
  <si>
    <t>344/557</t>
  </si>
  <si>
    <t>1031/1674</t>
  </si>
  <si>
    <t>RED_HUMAN</t>
  </si>
  <si>
    <t>Ik</t>
  </si>
  <si>
    <t>chr5:141193396:T:A</t>
  </si>
  <si>
    <t>PCDHB10</t>
  </si>
  <si>
    <t>ENSG00000120324</t>
  </si>
  <si>
    <t>ENST00000239446.5</t>
  </si>
  <si>
    <t>c.844T&gt;A</t>
  </si>
  <si>
    <t>p.Phe282Ile</t>
  </si>
  <si>
    <t>1044/3290</t>
  </si>
  <si>
    <t>282/800</t>
  </si>
  <si>
    <t>844/2403</t>
  </si>
  <si>
    <t>PCDBA_HUMAN</t>
  </si>
  <si>
    <t>chr5:141194778:G:C</t>
  </si>
  <si>
    <t>c.2226G&gt;C</t>
  </si>
  <si>
    <t>p.Arg742Ser</t>
  </si>
  <si>
    <t>2426/3290</t>
  </si>
  <si>
    <t>742/800</t>
  </si>
  <si>
    <t>2226/2403</t>
  </si>
  <si>
    <t>chr5:141194782:G:A</t>
  </si>
  <si>
    <t>c.2230G&gt;A</t>
  </si>
  <si>
    <t>p.Ala744Thr</t>
  </si>
  <si>
    <t>2430/3290</t>
  </si>
  <si>
    <t>744/800</t>
  </si>
  <si>
    <t>2230/2403</t>
  </si>
  <si>
    <t>chr5:141194786:A:G</t>
  </si>
  <si>
    <t>c.2234A&gt;G</t>
  </si>
  <si>
    <t>p.Glu745Gly</t>
  </si>
  <si>
    <t>2434/3290</t>
  </si>
  <si>
    <t>745/800</t>
  </si>
  <si>
    <t>2234/2403</t>
  </si>
  <si>
    <t>chr5:141194795:C:T</t>
  </si>
  <si>
    <t>c.2243C&gt;T</t>
  </si>
  <si>
    <t>p.Ser748Phe</t>
  </si>
  <si>
    <t>2443/3290</t>
  </si>
  <si>
    <t>748/800</t>
  </si>
  <si>
    <t>2243/2403</t>
  </si>
  <si>
    <t>chr5:141331490:C:T</t>
  </si>
  <si>
    <t>PCDHGA1</t>
  </si>
  <si>
    <t>ENSG00000204956</t>
  </si>
  <si>
    <t>ENST00000517417.2</t>
  </si>
  <si>
    <t>c.806C&gt;T</t>
  </si>
  <si>
    <t>p.Pro269Leu</t>
  </si>
  <si>
    <t>806/4604</t>
  </si>
  <si>
    <t>269/931</t>
  </si>
  <si>
    <t>806/2796</t>
  </si>
  <si>
    <t>./PCDG1_HUMAN</t>
  </si>
  <si>
    <t>Pcdhga1</t>
  </si>
  <si>
    <t>chr5:141389536:A:G</t>
  </si>
  <si>
    <t>PCDHGB4</t>
  </si>
  <si>
    <t>ENSG00000253953</t>
  </si>
  <si>
    <t>ENST00000519479.1</t>
  </si>
  <si>
    <t>c.1652A&gt;G</t>
  </si>
  <si>
    <t>p.Asp551Gly</t>
  </si>
  <si>
    <t>1652/4578</t>
  </si>
  <si>
    <t>551/923</t>
  </si>
  <si>
    <t>1652/2772</t>
  </si>
  <si>
    <t>D/D/D/D/D/D/D/D/D/D/N</t>
  </si>
  <si>
    <t>./PCDGG_HUMAN</t>
  </si>
  <si>
    <t>Pcdhga1/Pcdhga2/Pcdhga3/Pcdhga4/Pcdhga5/Pcdhga6/Pcdhga7/Pcdhgb1/Pcdhgb2/Pcdhgb4/Pcdhgb8</t>
  </si>
  <si>
    <t>./10.53904223/10.92238736/4.641424864/47.25760793/62.19037509/63.67067705/70.77730597/78.86293937/84.73696627</t>
  </si>
  <si>
    <t>3.76189/3.89594/4.08515/4.09655/4.70992/4.73099/5.72657/6.74849/7.96058/7.97448/8.41538</t>
  </si>
  <si>
    <t>chr5:141930223:T:C</t>
  </si>
  <si>
    <t>KIAA0141</t>
  </si>
  <si>
    <t>ENSG00000081791</t>
  </si>
  <si>
    <t>ENST00000194118.8</t>
  </si>
  <si>
    <t>c.703T&gt;C</t>
  </si>
  <si>
    <t>p.Ser235Pro</t>
  </si>
  <si>
    <t>790/2203</t>
  </si>
  <si>
    <t>235/515</t>
  </si>
  <si>
    <t>703/1548</t>
  </si>
  <si>
    <t>DELE_HUMAN</t>
  </si>
  <si>
    <t>0610009O20Rik</t>
  </si>
  <si>
    <t>chr5:141957002:T:C</t>
  </si>
  <si>
    <t>PCDH12</t>
  </si>
  <si>
    <t>ENSG00000113555</t>
  </si>
  <si>
    <t>ENST00000231484.3</t>
  </si>
  <si>
    <t>c.850A&gt;G</t>
  </si>
  <si>
    <t>p.Ser284Gly</t>
  </si>
  <si>
    <t>2061/6562</t>
  </si>
  <si>
    <t>284/1184</t>
  </si>
  <si>
    <t>850/3555</t>
  </si>
  <si>
    <t>PCD12_HUMAN</t>
  </si>
  <si>
    <t>Pcdh12</t>
  </si>
  <si>
    <t>chr5:141957016:A:G</t>
  </si>
  <si>
    <t>c.836T&gt;C</t>
  </si>
  <si>
    <t>p.Val279Ala</t>
  </si>
  <si>
    <t>2047/6562</t>
  </si>
  <si>
    <t>279/1184</t>
  </si>
  <si>
    <t>836/3555</t>
  </si>
  <si>
    <t>chr5:146339871:C:G</t>
  </si>
  <si>
    <t>POU4F3</t>
  </si>
  <si>
    <t>ENSG00000091010</t>
  </si>
  <si>
    <t>ENST00000230732.4</t>
  </si>
  <si>
    <t>c.444C&gt;G</t>
  </si>
  <si>
    <t>p.His148Gln</t>
  </si>
  <si>
    <t>533/1182</t>
  </si>
  <si>
    <t>148/338</t>
  </si>
  <si>
    <t>444/1017</t>
  </si>
  <si>
    <t>PO4F3_HUMAN</t>
  </si>
  <si>
    <t>Pou4f3</t>
  </si>
  <si>
    <t>chr5:146340238:G:T</t>
  </si>
  <si>
    <t>c.811G&gt;T</t>
  </si>
  <si>
    <t>p.Gly271Cys</t>
  </si>
  <si>
    <t>900/1182</t>
  </si>
  <si>
    <t>271/338</t>
  </si>
  <si>
    <t>811/1017</t>
  </si>
  <si>
    <t>chr5:160255643:A:T</t>
  </si>
  <si>
    <t>CCNJL</t>
  </si>
  <si>
    <t>ENSG00000135083</t>
  </si>
  <si>
    <t>ENST00000393977.7</t>
  </si>
  <si>
    <t>c.793T&gt;A</t>
  </si>
  <si>
    <t>p.Cys265Ser</t>
  </si>
  <si>
    <t>1079/3320</t>
  </si>
  <si>
    <t>265/435</t>
  </si>
  <si>
    <t>793/1308</t>
  </si>
  <si>
    <t>././CCNJL_HUMAN</t>
  </si>
  <si>
    <t>chr5:160395256:A:C</t>
  </si>
  <si>
    <t>ZBED8</t>
  </si>
  <si>
    <t>ENSG00000221886</t>
  </si>
  <si>
    <t>ENST00000408953.3</t>
  </si>
  <si>
    <t>c.235T&gt;G</t>
  </si>
  <si>
    <t>p.Leu79Val</t>
  </si>
  <si>
    <t>743/2851</t>
  </si>
  <si>
    <t>79/594</t>
  </si>
  <si>
    <t>235/1785</t>
  </si>
  <si>
    <t>CE054_HUMAN</t>
  </si>
  <si>
    <t>chr5:160404475:C:T</t>
  </si>
  <si>
    <t>SLU7</t>
  </si>
  <si>
    <t>ENSG00000164609</t>
  </si>
  <si>
    <t>ENST00000297151.8</t>
  </si>
  <si>
    <t>c.1546G&gt;A</t>
  </si>
  <si>
    <t>p.Asp516Asn</t>
  </si>
  <si>
    <t>1934/3793</t>
  </si>
  <si>
    <t>516/586</t>
  </si>
  <si>
    <t>1546/1761</t>
  </si>
  <si>
    <t>SLU7_HUMAN</t>
  </si>
  <si>
    <t>Slu7</t>
  </si>
  <si>
    <t>chr5:161691982:G:A</t>
  </si>
  <si>
    <t>GABRA6</t>
  </si>
  <si>
    <t>ENSG00000145863</t>
  </si>
  <si>
    <t>ENST00000274545.9</t>
  </si>
  <si>
    <t>c.868G&gt;A</t>
  </si>
  <si>
    <t>p.Ala290Thr</t>
  </si>
  <si>
    <t>1301/2128</t>
  </si>
  <si>
    <t>290/453</t>
  </si>
  <si>
    <t>868/1362</t>
  </si>
  <si>
    <t>GBRA6_HUMAN</t>
  </si>
  <si>
    <t>Gabra6</t>
  </si>
  <si>
    <t>chr5:16701388:C:T</t>
  </si>
  <si>
    <t>MYO10</t>
  </si>
  <si>
    <t>ENSG00000145555</t>
  </si>
  <si>
    <t>ENST00000274203.13</t>
  </si>
  <si>
    <t>c.3040G&gt;A</t>
  </si>
  <si>
    <t>p.Ala1014Thr</t>
  </si>
  <si>
    <t>3508/11456</t>
  </si>
  <si>
    <t>1014/2069</t>
  </si>
  <si>
    <t>3040/6210</t>
  </si>
  <si>
    <t>./MYO10_HUMAN</t>
  </si>
  <si>
    <t>./D/D/D</t>
  </si>
  <si>
    <t>Myo10</t>
  </si>
  <si>
    <t>chr5:169684220:A:G</t>
  </si>
  <si>
    <t>DOCK2</t>
  </si>
  <si>
    <t>ENSG00000134516</t>
  </si>
  <si>
    <t>ENST00000256935.12</t>
  </si>
  <si>
    <t>c.631A&gt;G</t>
  </si>
  <si>
    <t>p.Met211Val</t>
  </si>
  <si>
    <t>711/6097</t>
  </si>
  <si>
    <t>211/1830</t>
  </si>
  <si>
    <t>631/5493</t>
  </si>
  <si>
    <t>DOCK2_HUMAN</t>
  </si>
  <si>
    <t>Dock2</t>
  </si>
  <si>
    <t>splice_acceptor_variant&amp;intron_variant</t>
  </si>
  <si>
    <t>chr5:33448686:C:A</t>
  </si>
  <si>
    <t>TARS</t>
  </si>
  <si>
    <t>ENSG00000113407</t>
  </si>
  <si>
    <t>ENST00000455217.6</t>
  </si>
  <si>
    <t>c.284C&gt;A</t>
  </si>
  <si>
    <t>p.Ala95Glu</t>
  </si>
  <si>
    <t>406/2523</t>
  </si>
  <si>
    <t>95/756</t>
  </si>
  <si>
    <t>284/2271</t>
  </si>
  <si>
    <t>./SYTC_HUMAN</t>
  </si>
  <si>
    <t>Tars</t>
  </si>
  <si>
    <t>chr5:33984546:T:C</t>
  </si>
  <si>
    <t>SLC45A2</t>
  </si>
  <si>
    <t>ENSG00000164175</t>
  </si>
  <si>
    <t>ENST00000296589.8</t>
  </si>
  <si>
    <t>c.38A&gt;G</t>
  </si>
  <si>
    <t>p.Tyr13Cys</t>
  </si>
  <si>
    <t>185/1772</t>
  </si>
  <si>
    <t>13/530</t>
  </si>
  <si>
    <t>38/1593</t>
  </si>
  <si>
    <t>././S45A2_HUMAN</t>
  </si>
  <si>
    <t>Slc45a2</t>
  </si>
  <si>
    <t>chr5:71522328:G:C</t>
  </si>
  <si>
    <t>BDP1</t>
  </si>
  <si>
    <t>ENSG00000145734</t>
  </si>
  <si>
    <t>ENST00000358731.8</t>
  </si>
  <si>
    <t>c.5031G&gt;C</t>
  </si>
  <si>
    <t>p.Met1677Ile</t>
  </si>
  <si>
    <t>5294/11073</t>
  </si>
  <si>
    <t>1677/2624</t>
  </si>
  <si>
    <t>5031/7875</t>
  </si>
  <si>
    <t>BDP1_HUMAN/.</t>
  </si>
  <si>
    <t>Bdp1</t>
  </si>
  <si>
    <t>chr5:83512208:C:T</t>
  </si>
  <si>
    <t>VCAN</t>
  </si>
  <si>
    <t>ENSG00000038427</t>
  </si>
  <si>
    <t>ENST00000265077.7</t>
  </si>
  <si>
    <t>c.854C&gt;T</t>
  </si>
  <si>
    <t>p.Ala285Val</t>
  </si>
  <si>
    <t>1419/12625</t>
  </si>
  <si>
    <t>285/3396</t>
  </si>
  <si>
    <t>854/10191</t>
  </si>
  <si>
    <t>3|3</t>
  </si>
  <si>
    <t>Wagner_syndrome|Vitreoretinopathy</t>
  </si>
  <si>
    <t>C0339540:143200:232064001|HP:0007773:CN006819</t>
  </si>
  <si>
    <t>MedGen:OMIM:SNOMED_CT|Human_Phenotype_Ontology:MedGen</t>
  </si>
  <si>
    <t>./././CSPG2_HUMAN/.</t>
  </si>
  <si>
    <t>D/P/D/D/P</t>
  </si>
  <si>
    <t>D/D/D/D/P</t>
  </si>
  <si>
    <t>T/T/D/T/D/T/T</t>
  </si>
  <si>
    <t>Vcan</t>
  </si>
  <si>
    <t>chr5:90653530:G:A</t>
  </si>
  <si>
    <t>ADGRV1</t>
  </si>
  <si>
    <t>ENSG00000164199</t>
  </si>
  <si>
    <t>ENST00000405460.6</t>
  </si>
  <si>
    <t>c.3956G&gt;A</t>
  </si>
  <si>
    <t>p.Arg1319Gln</t>
  </si>
  <si>
    <t>4052/19338</t>
  </si>
  <si>
    <t>1319/6306</t>
  </si>
  <si>
    <t>3956/18921</t>
  </si>
  <si>
    <t>GPR98_HUMAN</t>
  </si>
  <si>
    <t>Adgrv1</t>
  </si>
  <si>
    <t>c.1078G&gt;A</t>
  </si>
  <si>
    <t>CGG</t>
  </si>
  <si>
    <t>chr5:96889200:T:G</t>
  </si>
  <si>
    <t>ERAP2</t>
  </si>
  <si>
    <t>ENSG00000164308</t>
  </si>
  <si>
    <t>ENST00000437043.7</t>
  </si>
  <si>
    <t>c.865T&gt;G</t>
  </si>
  <si>
    <t>p.Ser289Ala</t>
  </si>
  <si>
    <t>1576/5705</t>
  </si>
  <si>
    <t>289/960</t>
  </si>
  <si>
    <t>865/2883</t>
  </si>
  <si>
    <t>2365,5</t>
  </si>
  <si>
    <t>./ERAP2_HUMAN</t>
  </si>
  <si>
    <t>chr6:106973780:C:T</t>
  </si>
  <si>
    <t>CD24</t>
  </si>
  <si>
    <t>ENSG00000272398</t>
  </si>
  <si>
    <t>ENST00000622315.1</t>
  </si>
  <si>
    <t>p.Gly36Arg</t>
  </si>
  <si>
    <t>260/825</t>
  </si>
  <si>
    <t>36/129</t>
  </si>
  <si>
    <t>106/390</t>
  </si>
  <si>
    <t>chr6:108561641:G:A</t>
  </si>
  <si>
    <t>FOXO3</t>
  </si>
  <si>
    <t>ENSG00000118689</t>
  </si>
  <si>
    <t>ENST00000343882.10</t>
  </si>
  <si>
    <t>c.433G&gt;A</t>
  </si>
  <si>
    <t>p.Gly145Arg</t>
  </si>
  <si>
    <t>737/7308</t>
  </si>
  <si>
    <t>145/673</t>
  </si>
  <si>
    <t>433/2022</t>
  </si>
  <si>
    <t>FOXO3_HUMAN</t>
  </si>
  <si>
    <t>Foxo3</t>
  </si>
  <si>
    <t>chr6:112100731:T:A</t>
  </si>
  <si>
    <t>FAM229B</t>
  </si>
  <si>
    <t>ENSG00000203778</t>
  </si>
  <si>
    <t>ENST00000368656.6</t>
  </si>
  <si>
    <t>c.187T&gt;A</t>
  </si>
  <si>
    <t>p.Tyr63Asn</t>
  </si>
  <si>
    <t>484/2543</t>
  </si>
  <si>
    <t>63/80</t>
  </si>
  <si>
    <t>187/243</t>
  </si>
  <si>
    <t>2483,0</t>
  </si>
  <si>
    <t>CF225_HUMAN</t>
  </si>
  <si>
    <t>Fam229b</t>
  </si>
  <si>
    <t>chr6:116792887:G:A</t>
  </si>
  <si>
    <t>GPRC6A</t>
  </si>
  <si>
    <t>ENSG00000173612</t>
  </si>
  <si>
    <t>ENST00000310357.7</t>
  </si>
  <si>
    <t>c.2036C&gt;T</t>
  </si>
  <si>
    <t>p.Thr679Met</t>
  </si>
  <si>
    <t>2058/2860</t>
  </si>
  <si>
    <t>679/926</t>
  </si>
  <si>
    <t>2036/2781</t>
  </si>
  <si>
    <t>././GPC6A_HUMAN</t>
  </si>
  <si>
    <t>Gprc6a</t>
  </si>
  <si>
    <t>ROS1</t>
  </si>
  <si>
    <t>ENSG00000047936</t>
  </si>
  <si>
    <t>ROS1_HUMAN</t>
  </si>
  <si>
    <t>Ros1</t>
  </si>
  <si>
    <t>chr6:138107166:C:T</t>
  </si>
  <si>
    <t>PERP</t>
  </si>
  <si>
    <t>ENSG00000112378</t>
  </si>
  <si>
    <t>ENST00000421351.3</t>
  </si>
  <si>
    <t>c.175G&gt;A</t>
  </si>
  <si>
    <t>p.Gly59Arg</t>
  </si>
  <si>
    <t>346/4290</t>
  </si>
  <si>
    <t>59/193</t>
  </si>
  <si>
    <t>175/582</t>
  </si>
  <si>
    <t>PERP_HUMAN</t>
  </si>
  <si>
    <t>Perp</t>
  </si>
  <si>
    <t>chr6:138262722:A:C</t>
  </si>
  <si>
    <t>ARFGEF3</t>
  </si>
  <si>
    <t>ENSG00000112379</t>
  </si>
  <si>
    <t>ENST00000251691.4</t>
  </si>
  <si>
    <t>c.1239A&gt;C</t>
  </si>
  <si>
    <t>p.Glu413Asp</t>
  </si>
  <si>
    <t>1405/14877</t>
  </si>
  <si>
    <t>413/2177</t>
  </si>
  <si>
    <t>1239/6534</t>
  </si>
  <si>
    <t>BIG3_HUMAN</t>
  </si>
  <si>
    <t>Arfgef3</t>
  </si>
  <si>
    <t>chr6:138430470:T:C</t>
  </si>
  <si>
    <t>NHSL1</t>
  </si>
  <si>
    <t>ENSG00000135540</t>
  </si>
  <si>
    <t>ENST00000427025.6</t>
  </si>
  <si>
    <t>c.3887A&gt;G</t>
  </si>
  <si>
    <t>p.Lys1296Arg</t>
  </si>
  <si>
    <t>4516/7500</t>
  </si>
  <si>
    <t>1296/1610</t>
  </si>
  <si>
    <t>3887/4833</t>
  </si>
  <si>
    <t>./NHSL1_HUMAN</t>
  </si>
  <si>
    <t>Nhsl1</t>
  </si>
  <si>
    <t>chr6:1390452:G:A</t>
  </si>
  <si>
    <t>FOXF2</t>
  </si>
  <si>
    <t>ENSG00000137273</t>
  </si>
  <si>
    <t>ENST00000259806.1</t>
  </si>
  <si>
    <t>p.Gly169Ser</t>
  </si>
  <si>
    <t>619/2187</t>
  </si>
  <si>
    <t>169/444</t>
  </si>
  <si>
    <t>505/1335</t>
  </si>
  <si>
    <t>FOXF2_HUMAN</t>
  </si>
  <si>
    <t>Foxf2</t>
  </si>
  <si>
    <t>c.755C&gt;A</t>
  </si>
  <si>
    <t>D/P/P</t>
  </si>
  <si>
    <t>chr6:151350264:C:T</t>
  </si>
  <si>
    <t>AKAP12</t>
  </si>
  <si>
    <t>ENSG00000131016</t>
  </si>
  <si>
    <t>ENST00000253332.5</t>
  </si>
  <si>
    <t>c.1873C&gt;T</t>
  </si>
  <si>
    <t>p.Arg625Trp</t>
  </si>
  <si>
    <t>2062/6597</t>
  </si>
  <si>
    <t>625/1782</t>
  </si>
  <si>
    <t>1873/5349</t>
  </si>
  <si>
    <t>././AKA12_HUMAN</t>
  </si>
  <si>
    <t>Akap12</t>
  </si>
  <si>
    <t>chr6:152148143:C:T</t>
  </si>
  <si>
    <t>SYNE1</t>
  </si>
  <si>
    <t>ENSG00000131018</t>
  </si>
  <si>
    <t>ENST00000367255.9</t>
  </si>
  <si>
    <t>c.24878G&gt;A</t>
  </si>
  <si>
    <t>p.Arg8293Gln</t>
  </si>
  <si>
    <t>25480/27748</t>
  </si>
  <si>
    <t>8293/8797</t>
  </si>
  <si>
    <t>24878/26394</t>
  </si>
  <si>
    <t>SYNE1_HUMAN/./././.</t>
  </si>
  <si>
    <t>T/./T/T/D/D/D</t>
  </si>
  <si>
    <t>Syne1</t>
  </si>
  <si>
    <t>TIAM2</t>
  </si>
  <si>
    <t>ENSG00000146426</t>
  </si>
  <si>
    <t>ENST00000529824.6</t>
  </si>
  <si>
    <t>Tiam2</t>
  </si>
  <si>
    <t>chr6:155176861:C:A</t>
  </si>
  <si>
    <t>c.2407C&gt;A</t>
  </si>
  <si>
    <t>p.Pro803Thr</t>
  </si>
  <si>
    <t>2407/5262</t>
  </si>
  <si>
    <t>803/1730</t>
  </si>
  <si>
    <t>2407/5193</t>
  </si>
  <si>
    <t>./././TIAM2_HUMAN</t>
  </si>
  <si>
    <t>CG</t>
  </si>
  <si>
    <t>B/D/D/D</t>
  </si>
  <si>
    <t>chr6:169239653:T:A</t>
  </si>
  <si>
    <t>THBS2</t>
  </si>
  <si>
    <t>ENSG00000186340</t>
  </si>
  <si>
    <t>ENST00000366787.7</t>
  </si>
  <si>
    <t>c.1075A&gt;T</t>
  </si>
  <si>
    <t>p.Thr359Ser</t>
  </si>
  <si>
    <t>1325/5811</t>
  </si>
  <si>
    <t>359/1172</t>
  </si>
  <si>
    <t>1075/3519</t>
  </si>
  <si>
    <t>TSP2_HUMAN</t>
  </si>
  <si>
    <t>Thbs2</t>
  </si>
  <si>
    <t>chr6:170318562:C:T</t>
  </si>
  <si>
    <t>FAM120B</t>
  </si>
  <si>
    <t>ENSG00000112584</t>
  </si>
  <si>
    <t>ENST00000537664.5</t>
  </si>
  <si>
    <t>c.1241C&gt;T</t>
  </si>
  <si>
    <t>p.Thr414Met</t>
  </si>
  <si>
    <t>1326/3212</t>
  </si>
  <si>
    <t>414/933</t>
  </si>
  <si>
    <t>1241/2802</t>
  </si>
  <si>
    <t>F120B_HUMAN/.</t>
  </si>
  <si>
    <t>Fam120b</t>
  </si>
  <si>
    <t>chr6:17616695:C:G</t>
  </si>
  <si>
    <t>NUP153</t>
  </si>
  <si>
    <t>ENSG00000124789</t>
  </si>
  <si>
    <t>ENST00000537253.5</t>
  </si>
  <si>
    <t>c.4268G&gt;C</t>
  </si>
  <si>
    <t>p.Ser1423Thr</t>
  </si>
  <si>
    <t>4715/6030</t>
  </si>
  <si>
    <t>1423/1506</t>
  </si>
  <si>
    <t>4268/4521</t>
  </si>
  <si>
    <t>././NU153_HUMAN</t>
  </si>
  <si>
    <t>Nup153</t>
  </si>
  <si>
    <t>c.106A&gt;G</t>
  </si>
  <si>
    <t>chr6:26505156:T:C</t>
  </si>
  <si>
    <t>BTN1A1</t>
  </si>
  <si>
    <t>ENSG00000124557</t>
  </si>
  <si>
    <t>ENST00000244513.10</t>
  </si>
  <si>
    <t>c.659T&gt;C</t>
  </si>
  <si>
    <t>p.Ile220Thr</t>
  </si>
  <si>
    <t>725/2895</t>
  </si>
  <si>
    <t>220/526</t>
  </si>
  <si>
    <t>659/1581</t>
  </si>
  <si>
    <t>BT1A1_HUMAN</t>
  </si>
  <si>
    <t>Btn1a1</t>
  </si>
  <si>
    <t>chr6:27810412:CCACGCCAAGCGGGTGACTAT:C</t>
  </si>
  <si>
    <t>CCACGCCAAGCGGGTGACTAT</t>
  </si>
  <si>
    <t>HIST1H3H</t>
  </si>
  <si>
    <t>ENSG00000278828</t>
  </si>
  <si>
    <t>ENST00000369163.3</t>
  </si>
  <si>
    <t>c.342_361delCGCCAAGCGGGTGACTATCA</t>
  </si>
  <si>
    <t>p.Lys116fs</t>
  </si>
  <si>
    <t>352/1237</t>
  </si>
  <si>
    <t>114/136</t>
  </si>
  <si>
    <t>342/411</t>
  </si>
  <si>
    <t>(HIST1H3H|ENSG00000278828|1|1.00)</t>
  </si>
  <si>
    <t>Hist1h3b</t>
  </si>
  <si>
    <t>chr6:30704571:G:C</t>
  </si>
  <si>
    <t>MDC1</t>
  </si>
  <si>
    <t>ENSG00000137337</t>
  </si>
  <si>
    <t>ENST00000376406.7</t>
  </si>
  <si>
    <t>c.4612C&gt;G</t>
  </si>
  <si>
    <t>p.Gln1538Glu</t>
  </si>
  <si>
    <t>5260/7576</t>
  </si>
  <si>
    <t>1538/2089</t>
  </si>
  <si>
    <t>4612/6270</t>
  </si>
  <si>
    <t>./MDC1_HUMAN</t>
  </si>
  <si>
    <t>./Mdc1</t>
  </si>
  <si>
    <t>./99.83486671</t>
  </si>
  <si>
    <t>./5.197716727</t>
  </si>
  <si>
    <t>./10.92667</t>
  </si>
  <si>
    <t>chr6:30705014:C:T</t>
  </si>
  <si>
    <t>c.4169G&gt;A</t>
  </si>
  <si>
    <t>p.Arg1390Gln</t>
  </si>
  <si>
    <t>4817/7576</t>
  </si>
  <si>
    <t>1390/2089</t>
  </si>
  <si>
    <t>4169/6270</t>
  </si>
  <si>
    <t>chr6:30705181:AATCTGGAGCTCAGG:A</t>
  </si>
  <si>
    <t>AATCTGGAGCTCAGG</t>
  </si>
  <si>
    <t>c.3988_4001delCCTGAGCTCCAGAT</t>
  </si>
  <si>
    <t>p.Pro1330fs</t>
  </si>
  <si>
    <t>4649/7576</t>
  </si>
  <si>
    <t>1330/2089</t>
  </si>
  <si>
    <t>3988/6270</t>
  </si>
  <si>
    <t>(MDC1|ENSG00000137337|1|1.00)</t>
  </si>
  <si>
    <t>chr6:30915812:T:C</t>
  </si>
  <si>
    <t>VARS2</t>
  </si>
  <si>
    <t>ENSG00000137411</t>
  </si>
  <si>
    <t>ENST00000541562.5</t>
  </si>
  <si>
    <t>c.541T&gt;C</t>
  </si>
  <si>
    <t>p.Ser181Pro</t>
  </si>
  <si>
    <t>622/3566</t>
  </si>
  <si>
    <t>181/1093</t>
  </si>
  <si>
    <t>541/3282</t>
  </si>
  <si>
    <t>././SYVM_HUMAN</t>
  </si>
  <si>
    <t>Vars2</t>
  </si>
  <si>
    <t>chr6:30986797:AGCACAGCCACCAACTCTGAGTCCAGAACGACCTCCAATGGGGCTGGCACAGCCACCAACTCTGAGTCCAGCACGACCTCCAGTGGGGCCAGCACAGCCACCAACTCTGAGTCCAGCACACCCTCCAGTGGGGCCG:A</t>
  </si>
  <si>
    <t>AGCACAGCCACCAACTCTGAGTCCAGAACGACCTCCAATGGGGCTGGCACAGCCACCAACTCTGAGTCCAGCACGACCTCCAGTGGGGCCAGCACAGCCACCAACTCTGAGTCCAGCACACCCTCCAGTGGGGCCG</t>
  </si>
  <si>
    <t>MUC21</t>
  </si>
  <si>
    <t>ENSG00000204544</t>
  </si>
  <si>
    <t>ENST00000376296.3</t>
  </si>
  <si>
    <t>c.648_782del</t>
  </si>
  <si>
    <t>p.Arg216_Ser260del</t>
  </si>
  <si>
    <t>889/3651</t>
  </si>
  <si>
    <t>216/566</t>
  </si>
  <si>
    <t>648/1701</t>
  </si>
  <si>
    <t>chr6:31948454:A:C</t>
  </si>
  <si>
    <t>ENSG00000244255</t>
  </si>
  <si>
    <t>ENST00000456570.5</t>
  </si>
  <si>
    <t>c.2484A&gt;C</t>
  </si>
  <si>
    <t>p.Glu828Asp</t>
  </si>
  <si>
    <t>2539/3874</t>
  </si>
  <si>
    <t>828/1266</t>
  </si>
  <si>
    <t>2484/3801</t>
  </si>
  <si>
    <t>./CFAB_HUMAN/.</t>
  </si>
  <si>
    <t>Cfb</t>
  </si>
  <si>
    <t>CFB</t>
  </si>
  <si>
    <t>ENSG00000243649</t>
  </si>
  <si>
    <t>ENST00000425368.6</t>
  </si>
  <si>
    <t>c.978A&gt;C</t>
  </si>
  <si>
    <t>p.Glu326Asp</t>
  </si>
  <si>
    <t>1491/2862</t>
  </si>
  <si>
    <t>326/764</t>
  </si>
  <si>
    <t>978/2295</t>
  </si>
  <si>
    <t>chr6:31963919:G:A</t>
  </si>
  <si>
    <t>SKIV2L</t>
  </si>
  <si>
    <t>ENSG00000204351</t>
  </si>
  <si>
    <t>ENST00000375394.6</t>
  </si>
  <si>
    <t>c.1654G&gt;A</t>
  </si>
  <si>
    <t>p.Gly552Arg</t>
  </si>
  <si>
    <t>1767/3894</t>
  </si>
  <si>
    <t>552/1246</t>
  </si>
  <si>
    <t>1654/3741</t>
  </si>
  <si>
    <t>SKIV2_HUMAN</t>
  </si>
  <si>
    <t>Skiv2l</t>
  </si>
  <si>
    <t>chr6:32041359:C:G</t>
  </si>
  <si>
    <t>TNXB</t>
  </si>
  <si>
    <t>ENSG00000168477</t>
  </si>
  <si>
    <t>ENST00000375244.7</t>
  </si>
  <si>
    <t>c.12725G&gt;C</t>
  </si>
  <si>
    <t>p.Gly4242Ala</t>
  </si>
  <si>
    <t>12927/13132</t>
  </si>
  <si>
    <t>4242/4244</t>
  </si>
  <si>
    <t>12725/12735</t>
  </si>
  <si>
    <t>Cyp21a1/Tnxb</t>
  </si>
  <si>
    <t>./16.8141071</t>
  </si>
  <si>
    <t>28.28926/9.91382</t>
  </si>
  <si>
    <t>Tnxb</t>
  </si>
  <si>
    <t>chr6:32069856:G:A</t>
  </si>
  <si>
    <t>c.5284C&gt;T</t>
  </si>
  <si>
    <t>p.Arg1762Trp</t>
  </si>
  <si>
    <t>5486/13132</t>
  </si>
  <si>
    <t>1762/4244</t>
  </si>
  <si>
    <t>5284/12735</t>
  </si>
  <si>
    <t>chr6:32081647:G:C</t>
  </si>
  <si>
    <t>c.3763C&gt;G</t>
  </si>
  <si>
    <t>p.Arg1255Gly</t>
  </si>
  <si>
    <t>3965/13132</t>
  </si>
  <si>
    <t>1255/4244</t>
  </si>
  <si>
    <t>3763/12735</t>
  </si>
  <si>
    <t>chr6:32853476:A:T</t>
  </si>
  <si>
    <t>TAP1</t>
  </si>
  <si>
    <t>ENSG00000168394</t>
  </si>
  <si>
    <t>ENST00000354258.4</t>
  </si>
  <si>
    <t>c.341T&gt;A</t>
  </si>
  <si>
    <t>p.Leu114Gln</t>
  </si>
  <si>
    <t>503/2959</t>
  </si>
  <si>
    <t>114/808</t>
  </si>
  <si>
    <t>341/2427</t>
  </si>
  <si>
    <t>TAP1_HUMAN</t>
  </si>
  <si>
    <t>Psmb9/Tap1</t>
  </si>
  <si>
    <t>83.77565464/97.94762916</t>
  </si>
  <si>
    <t>0.637604436/2.134974852</t>
  </si>
  <si>
    <t>13.77511/7.62151</t>
  </si>
  <si>
    <t>c.304C&gt;T</t>
  </si>
  <si>
    <t>chr6:39867596:G:A</t>
  </si>
  <si>
    <t>DAAM2</t>
  </si>
  <si>
    <t>ENSG00000146122</t>
  </si>
  <si>
    <t>ENST00000633794.1</t>
  </si>
  <si>
    <t>c.515G&gt;A</t>
  </si>
  <si>
    <t>p.Arg172His</t>
  </si>
  <si>
    <t>739/3871</t>
  </si>
  <si>
    <t>172/1077</t>
  </si>
  <si>
    <t>515/3234</t>
  </si>
  <si>
    <t>./DAAM2_HUMAN</t>
  </si>
  <si>
    <t>Daam2</t>
  </si>
  <si>
    <t>chr6:41930239:G:A</t>
  </si>
  <si>
    <t>BYSL</t>
  </si>
  <si>
    <t>ENSG00000112578</t>
  </si>
  <si>
    <t>ENST00000230340.8</t>
  </si>
  <si>
    <t>c.539G&gt;A</t>
  </si>
  <si>
    <t>p.Arg180Gln</t>
  </si>
  <si>
    <t>914/2029</t>
  </si>
  <si>
    <t>180/437</t>
  </si>
  <si>
    <t>539/1314</t>
  </si>
  <si>
    <t>BYST_HUMAN</t>
  </si>
  <si>
    <t>Bysl</t>
  </si>
  <si>
    <t>chr6:42128697:C:T</t>
  </si>
  <si>
    <t>C6orf132</t>
  </si>
  <si>
    <t>ENSG00000188112</t>
  </si>
  <si>
    <t>ENST00000341865.8</t>
  </si>
  <si>
    <t>c.227G&gt;A</t>
  </si>
  <si>
    <t>p.Arg76Gln</t>
  </si>
  <si>
    <t>227/6210</t>
  </si>
  <si>
    <t>76/1188</t>
  </si>
  <si>
    <t>227/3567</t>
  </si>
  <si>
    <t>chr6:44286412:C:G</t>
  </si>
  <si>
    <t>TCTE1</t>
  </si>
  <si>
    <t>ENSG00000146221</t>
  </si>
  <si>
    <t>ENST00000371505.4</t>
  </si>
  <si>
    <t>c.398G&gt;C</t>
  </si>
  <si>
    <t>p.Arg133Pro</t>
  </si>
  <si>
    <t>521/3067</t>
  </si>
  <si>
    <t>133/501</t>
  </si>
  <si>
    <t>398/1506</t>
  </si>
  <si>
    <t>TCTE1_HUMAN</t>
  </si>
  <si>
    <t>Tcte1/Tmem151b</t>
  </si>
  <si>
    <t>./88.47605567</t>
  </si>
  <si>
    <t>./0.846940207</t>
  </si>
  <si>
    <t>1.49718/8.37700</t>
  </si>
  <si>
    <t>chr6:44287758:T:C</t>
  </si>
  <si>
    <t>c.68A&gt;G</t>
  </si>
  <si>
    <t>p.Asn23Ser</t>
  </si>
  <si>
    <t>191/3067</t>
  </si>
  <si>
    <t>23/501</t>
  </si>
  <si>
    <t>68/1506</t>
  </si>
  <si>
    <t>PKHD1</t>
  </si>
  <si>
    <t>ENSG00000170927</t>
  </si>
  <si>
    <t>ENST00000371117.7</t>
  </si>
  <si>
    <t>Pkhd1</t>
  </si>
  <si>
    <t>chr6:52050268:C:A</t>
  </si>
  <si>
    <t>c.2168G&gt;T</t>
  </si>
  <si>
    <t>p.Arg723Leu</t>
  </si>
  <si>
    <t>2444/16282</t>
  </si>
  <si>
    <t>723/4074</t>
  </si>
  <si>
    <t>2168/12225</t>
  </si>
  <si>
    <t>./PKHD1_HUMAN</t>
  </si>
  <si>
    <t>chr6:53651774:C:T</t>
  </si>
  <si>
    <t>KLHL31</t>
  </si>
  <si>
    <t>ENSG00000124743</t>
  </si>
  <si>
    <t>ENST00000370905.3</t>
  </si>
  <si>
    <t>c.1729G&gt;A</t>
  </si>
  <si>
    <t>p.Glu577Lys</t>
  </si>
  <si>
    <t>1870/5743</t>
  </si>
  <si>
    <t>577/634</t>
  </si>
  <si>
    <t>1729/1905</t>
  </si>
  <si>
    <t>KLH31_HUMAN</t>
  </si>
  <si>
    <t>Klhl31</t>
  </si>
  <si>
    <t>chr6:598088:T:C</t>
  </si>
  <si>
    <t>EXOC2</t>
  </si>
  <si>
    <t>ENSG00000112685</t>
  </si>
  <si>
    <t>ENST00000230449.8</t>
  </si>
  <si>
    <t>c.1006A&gt;G</t>
  </si>
  <si>
    <t>p.Arg336Gly</t>
  </si>
  <si>
    <t>1142/4449</t>
  </si>
  <si>
    <t>336/924</t>
  </si>
  <si>
    <t>1006/2775</t>
  </si>
  <si>
    <t>EXOC2_HUMAN</t>
  </si>
  <si>
    <t>Exoc2</t>
  </si>
  <si>
    <t>chr6:63720846:T:C</t>
  </si>
  <si>
    <t>EYS</t>
  </si>
  <si>
    <t>ENSG00000188107</t>
  </si>
  <si>
    <t>ENST00000370621.7</t>
  </si>
  <si>
    <t>c.9248A&gt;G</t>
  </si>
  <si>
    <t>p.Asn3083Ser</t>
  </si>
  <si>
    <t>9775/10485</t>
  </si>
  <si>
    <t>3083/3165</t>
  </si>
  <si>
    <t>9248/9498</t>
  </si>
  <si>
    <t>./EYS_HUMAN</t>
  </si>
  <si>
    <t>T/T/./T</t>
  </si>
  <si>
    <t>./Phf3</t>
  </si>
  <si>
    <t>12.09601321/99.92922859</t>
  </si>
  <si>
    <t>20.95425/5.45391</t>
  </si>
  <si>
    <t>chr6:63984432:C:T</t>
  </si>
  <si>
    <t>c.7006G&gt;A</t>
  </si>
  <si>
    <t>p.Val2336Ile</t>
  </si>
  <si>
    <t>7533/10485</t>
  </si>
  <si>
    <t>2336/3165</t>
  </si>
  <si>
    <t>7006/9498</t>
  </si>
  <si>
    <t>2482,1</t>
  </si>
  <si>
    <t>chr6:72284097:G:C</t>
  </si>
  <si>
    <t>RIMS1</t>
  </si>
  <si>
    <t>ENSG00000079841</t>
  </si>
  <si>
    <t>ENST00000521978.5</t>
  </si>
  <si>
    <t>c.3533G&gt;C</t>
  </si>
  <si>
    <t>p.Gly1178Ala</t>
  </si>
  <si>
    <t>3533/5079</t>
  </si>
  <si>
    <t>1178/1692</t>
  </si>
  <si>
    <t>D/D/D/D/D/D/D/D/D/D/D/D/N</t>
  </si>
  <si>
    <t>././././RIMS1_HUMAN</t>
  </si>
  <si>
    <t>35,35,545,559,1178</t>
  </si>
  <si>
    <t>D/T/T/T</t>
  </si>
  <si>
    <t>Rims1</t>
  </si>
  <si>
    <t>chr6:75313335:G:T</t>
  </si>
  <si>
    <t>FILIP1</t>
  </si>
  <si>
    <t>ENSG00000118407</t>
  </si>
  <si>
    <t>ENST00000237172.11</t>
  </si>
  <si>
    <t>c.2497C&gt;A</t>
  </si>
  <si>
    <t>p.His833Asn</t>
  </si>
  <si>
    <t>2828/4580</t>
  </si>
  <si>
    <t>833/1213</t>
  </si>
  <si>
    <t>2497/3642</t>
  </si>
  <si>
    <t>./FLIP1_HUMAN/.</t>
  </si>
  <si>
    <t>Filip1</t>
  </si>
  <si>
    <t>c.319G&gt;A</t>
  </si>
  <si>
    <t>chr6:87088187:C:T</t>
  </si>
  <si>
    <t>CGA</t>
  </si>
  <si>
    <t>ENSG00000135346</t>
  </si>
  <si>
    <t>ENST00000610310.3</t>
  </si>
  <si>
    <t>p.Arg5Lys</t>
  </si>
  <si>
    <t>113/615</t>
  </si>
  <si>
    <t>5/147</t>
  </si>
  <si>
    <t>14/444</t>
  </si>
  <si>
    <t>GLHA_HUMAN</t>
  </si>
  <si>
    <t>Cga</t>
  </si>
  <si>
    <t>chr6:87284694:TTGGGAAA:T</t>
  </si>
  <si>
    <t>TTGGGAAA</t>
  </si>
  <si>
    <t>GJB7</t>
  </si>
  <si>
    <t>ENSG00000164411</t>
  </si>
  <si>
    <t>ENST00000525899.5</t>
  </si>
  <si>
    <t>c.212_218delTTTCCCA</t>
  </si>
  <si>
    <t>p.Ile71fs</t>
  </si>
  <si>
    <t>564/2281</t>
  </si>
  <si>
    <t>71/223</t>
  </si>
  <si>
    <t>212/672</t>
  </si>
  <si>
    <t>(GJB7|ENSG00000164411|1|1.00)</t>
  </si>
  <si>
    <t>T/D</t>
  </si>
  <si>
    <t>FBXO24</t>
  </si>
  <si>
    <t>ENSG00000106336</t>
  </si>
  <si>
    <t>./Fbxo24</t>
  </si>
  <si>
    <t>./18.7839113</t>
  </si>
  <si>
    <t>./8.07452</t>
  </si>
  <si>
    <t>ZAN</t>
  </si>
  <si>
    <t>ENSG00000146839</t>
  </si>
  <si>
    <t>ENST00000613979.4</t>
  </si>
  <si>
    <t>Zan</t>
  </si>
  <si>
    <t>chr7:100752771:TTGAAGAGACTACCATCTCCACAGAAAAACTCACCATCCCCACAGAAAAACCCACCATCTCCCCAGAAAAACCCACCATCTCCACGGAAAAACCCACCATCCCCACGGAAAAACCCACCATCCCCAC:T</t>
  </si>
  <si>
    <t>TTGAAGAGACTACCATCTCCACAGAAAAACTCACCATCCCCACAGAAAAACCCACCATCTCCCCAGAAAAACCCACCATCTCCACGGAAAAACCCACCATCCCCACGGAAAAACCCACCATCCCCAC</t>
  </si>
  <si>
    <t>c.2738_2863del</t>
  </si>
  <si>
    <t>p.Pro913_Lys954del</t>
  </si>
  <si>
    <t>2903/8669</t>
  </si>
  <si>
    <t>913/2812</t>
  </si>
  <si>
    <t>2738/8439</t>
  </si>
  <si>
    <t>chr7:101034958:C:T</t>
  </si>
  <si>
    <t>MUC17</t>
  </si>
  <si>
    <t>ENSG00000169876</t>
  </si>
  <si>
    <t>ENST00000306151.8</t>
  </si>
  <si>
    <t>c.3542C&gt;T</t>
  </si>
  <si>
    <t>p.Ser1181Leu</t>
  </si>
  <si>
    <t>3606/14247</t>
  </si>
  <si>
    <t>1181/4493</t>
  </si>
  <si>
    <t>3542/13482</t>
  </si>
  <si>
    <t>MUC17_HUMAN</t>
  </si>
  <si>
    <t>chr7:101038059:C:T</t>
  </si>
  <si>
    <t>c.6643C&gt;T</t>
  </si>
  <si>
    <t>p.Pro2215Ser</t>
  </si>
  <si>
    <t>6707/14247</t>
  </si>
  <si>
    <t>2215/4493</t>
  </si>
  <si>
    <t>6643/13482</t>
  </si>
  <si>
    <t>chr7:101038086:A:C</t>
  </si>
  <si>
    <t>c.6670A&gt;C</t>
  </si>
  <si>
    <t>p.Ser2224Arg</t>
  </si>
  <si>
    <t>6734/14247</t>
  </si>
  <si>
    <t>2224/4493</t>
  </si>
  <si>
    <t>6670/13482</t>
  </si>
  <si>
    <t>c.439G&gt;A</t>
  </si>
  <si>
    <t>chr7:12333499:T:C</t>
  </si>
  <si>
    <t>VWDE</t>
  </si>
  <si>
    <t>ENSG00000146530</t>
  </si>
  <si>
    <t>ENST00000275358.7</t>
  </si>
  <si>
    <t>c.4724A&gt;G</t>
  </si>
  <si>
    <t>p.Glu1575Gly</t>
  </si>
  <si>
    <t>4913/5260</t>
  </si>
  <si>
    <t>1575/1590</t>
  </si>
  <si>
    <t>4724/4773</t>
  </si>
  <si>
    <t>2480,3</t>
  </si>
  <si>
    <t>VWDE_HUMAN</t>
  </si>
  <si>
    <t>Vwde</t>
  </si>
  <si>
    <t>chr7:128359212:C:T</t>
  </si>
  <si>
    <t>PRRT4</t>
  </si>
  <si>
    <t>ENSG00000224940</t>
  </si>
  <si>
    <t>ENST00000446477.6</t>
  </si>
  <si>
    <t>c.694G&gt;A</t>
  </si>
  <si>
    <t>p.Gly232Ser</t>
  </si>
  <si>
    <t>1008/3544</t>
  </si>
  <si>
    <t>232/899</t>
  </si>
  <si>
    <t>694/2700</t>
  </si>
  <si>
    <t>PRRT4_HUMAN/.</t>
  </si>
  <si>
    <t>Prrt4</t>
  </si>
  <si>
    <t>chr7:128394976:GAGA:G</t>
  </si>
  <si>
    <t>GAGA</t>
  </si>
  <si>
    <t>IMPDH1</t>
  </si>
  <si>
    <t>ENSG00000106348</t>
  </si>
  <si>
    <t>ENST00000338791.10</t>
  </si>
  <si>
    <t>c.1460_1462delTCT</t>
  </si>
  <si>
    <t>p.Phe487del</t>
  </si>
  <si>
    <t>1813/2881</t>
  </si>
  <si>
    <t>487/599</t>
  </si>
  <si>
    <t>1460/1800</t>
  </si>
  <si>
    <t>Impdh1</t>
  </si>
  <si>
    <t>chr7:128865175:C:A</t>
  </si>
  <si>
    <t>ATP6V1F</t>
  </si>
  <si>
    <t>ENSG00000128524</t>
  </si>
  <si>
    <t>ENST00000492758.1</t>
  </si>
  <si>
    <t>c.214C&gt;A</t>
  </si>
  <si>
    <t>p.Pro72Thr</t>
  </si>
  <si>
    <t>215/711</t>
  </si>
  <si>
    <t>72/147</t>
  </si>
  <si>
    <t>214/444</t>
  </si>
  <si>
    <t>Atp6v1f/Kcp</t>
  </si>
  <si>
    <t>./54.94810097</t>
  </si>
  <si>
    <t>./0.014844891</t>
  </si>
  <si>
    <t>./1.36900</t>
  </si>
  <si>
    <t>chr7:131510314:G:A</t>
  </si>
  <si>
    <t>PODXL</t>
  </si>
  <si>
    <t>ENSG00000128567</t>
  </si>
  <si>
    <t>ENST00000378555.7</t>
  </si>
  <si>
    <t>c.724C&gt;T</t>
  </si>
  <si>
    <t>p.His242Tyr</t>
  </si>
  <si>
    <t>972/2105</t>
  </si>
  <si>
    <t>242/558</t>
  </si>
  <si>
    <t>724/1677</t>
  </si>
  <si>
    <t>PODXL_HUMAN</t>
  </si>
  <si>
    <t>Pcx</t>
  </si>
  <si>
    <t>chr7:132975188:C:T</t>
  </si>
  <si>
    <t>CHCHD3</t>
  </si>
  <si>
    <t>ENSG00000106554</t>
  </si>
  <si>
    <t>ENST00000423635.5</t>
  </si>
  <si>
    <t>c.440G&gt;A</t>
  </si>
  <si>
    <t>p.Arg147His</t>
  </si>
  <si>
    <t>573/1310</t>
  </si>
  <si>
    <t>147/241</t>
  </si>
  <si>
    <t>440/726</t>
  </si>
  <si>
    <t>././CHCH3_HUMAN</t>
  </si>
  <si>
    <t>Chchd3</t>
  </si>
  <si>
    <t>chr7:138918968:C:G</t>
  </si>
  <si>
    <t>KIAA1549</t>
  </si>
  <si>
    <t>ENSG00000122778</t>
  </si>
  <si>
    <t>ENST00000422774.1</t>
  </si>
  <si>
    <t>c.658G&gt;C</t>
  </si>
  <si>
    <t>p.Ala220Pro</t>
  </si>
  <si>
    <t>707/6283</t>
  </si>
  <si>
    <t>220/1950</t>
  </si>
  <si>
    <t>658/5853</t>
  </si>
  <si>
    <t>2455,0</t>
  </si>
  <si>
    <t>K1549_HUMAN/.</t>
  </si>
  <si>
    <t>D630045J12Rik</t>
  </si>
  <si>
    <t>chr7:139596961:T:C</t>
  </si>
  <si>
    <t>HIPK2</t>
  </si>
  <si>
    <t>ENSG00000064393</t>
  </si>
  <si>
    <t>ENST00000406875.7</t>
  </si>
  <si>
    <t>c.2473A&gt;G</t>
  </si>
  <si>
    <t>p.Ile825Val</t>
  </si>
  <si>
    <t>2568/15049</t>
  </si>
  <si>
    <t>825/1198</t>
  </si>
  <si>
    <t>2473/3597</t>
  </si>
  <si>
    <t>HIPK2_HUMAN/.</t>
  </si>
  <si>
    <t>Hipk2</t>
  </si>
  <si>
    <t>c.235C&gt;T</t>
  </si>
  <si>
    <t>WARNING_TRANSCRIPT_INCOMPLETE</t>
  </si>
  <si>
    <t>chr7:143222550:T:G</t>
  </si>
  <si>
    <t>TAS2R40</t>
  </si>
  <si>
    <t>ENSG00000221937</t>
  </si>
  <si>
    <t>ENST00000408947.4</t>
  </si>
  <si>
    <t>c.472T&gt;G</t>
  </si>
  <si>
    <t>p.Phe158Val</t>
  </si>
  <si>
    <t>514/1043</t>
  </si>
  <si>
    <t>158/323</t>
  </si>
  <si>
    <t>472/972</t>
  </si>
  <si>
    <t>T2R40_HUMAN</t>
  </si>
  <si>
    <t>Tas2r144</t>
  </si>
  <si>
    <t>chr7:144363729:G:A</t>
  </si>
  <si>
    <t>ARHGEF5</t>
  </si>
  <si>
    <t>ENSG00000050327</t>
  </si>
  <si>
    <t>ENST00000056217.9</t>
  </si>
  <si>
    <t>c.1060G&gt;A</t>
  </si>
  <si>
    <t>p.Glu354Lys</t>
  </si>
  <si>
    <t>1234/5544</t>
  </si>
  <si>
    <t>354/1597</t>
  </si>
  <si>
    <t>1060/4794</t>
  </si>
  <si>
    <t>ARHG5_HUMAN</t>
  </si>
  <si>
    <t>Arhgef5</t>
  </si>
  <si>
    <t>chr7:144682942:C:T</t>
  </si>
  <si>
    <t>TPK1</t>
  </si>
  <si>
    <t>ENSG00000196511</t>
  </si>
  <si>
    <t>c.152G&gt;A</t>
  </si>
  <si>
    <t>Tpk1</t>
  </si>
  <si>
    <t>ENST00000360057.7</t>
  </si>
  <si>
    <t>p.Arg51His</t>
  </si>
  <si>
    <t>255/2439</t>
  </si>
  <si>
    <t>51/243</t>
  </si>
  <si>
    <t>152/732</t>
  </si>
  <si>
    <t>chr7:149253698:T:A</t>
  </si>
  <si>
    <t>ZNF212</t>
  </si>
  <si>
    <t>ENSG00000170260</t>
  </si>
  <si>
    <t>ENST00000335870.6</t>
  </si>
  <si>
    <t>c.771T&gt;A</t>
  </si>
  <si>
    <t>p.Ser257Arg</t>
  </si>
  <si>
    <t>899/2810</t>
  </si>
  <si>
    <t>257/495</t>
  </si>
  <si>
    <t>771/1488</t>
  </si>
  <si>
    <t>ZN212_HUMAN</t>
  </si>
  <si>
    <t>Zfp212</t>
  </si>
  <si>
    <t>chr7:149820707:G:A</t>
  </si>
  <si>
    <t>SSPO</t>
  </si>
  <si>
    <t>ENSG00000197558</t>
  </si>
  <si>
    <t>ENST00000378016.4</t>
  </si>
  <si>
    <t>c.12239G&gt;A</t>
  </si>
  <si>
    <t>p.Arg4080His</t>
  </si>
  <si>
    <t>12239/15589</t>
  </si>
  <si>
    <t>4080/5150</t>
  </si>
  <si>
    <t>12239/15453</t>
  </si>
  <si>
    <t>SSPO_HUMAN</t>
  </si>
  <si>
    <t>Sspo</t>
  </si>
  <si>
    <t>chr7:152108106:G:A</t>
  </si>
  <si>
    <t>GALNT11</t>
  </si>
  <si>
    <t>ENSG00000178234</t>
  </si>
  <si>
    <t>ENST00000430044.6</t>
  </si>
  <si>
    <t>c.781G&gt;A</t>
  </si>
  <si>
    <t>p.Ala261Thr</t>
  </si>
  <si>
    <t>1011/2727</t>
  </si>
  <si>
    <t>261/608</t>
  </si>
  <si>
    <t>781/1827</t>
  </si>
  <si>
    <t>././GLT11_HUMAN</t>
  </si>
  <si>
    <t>Galnt11</t>
  </si>
  <si>
    <t>chr7:15385543:G:A</t>
  </si>
  <si>
    <t>AGMO</t>
  </si>
  <si>
    <t>ENSG00000187546</t>
  </si>
  <si>
    <t>ENST00000342526.7</t>
  </si>
  <si>
    <t>c.977C&gt;T</t>
  </si>
  <si>
    <t>p.Pro326Leu</t>
  </si>
  <si>
    <t>1147/2475</t>
  </si>
  <si>
    <t>326/445</t>
  </si>
  <si>
    <t>977/1338</t>
  </si>
  <si>
    <t>ALKMO_HUMAN</t>
  </si>
  <si>
    <t>Agmo</t>
  </si>
  <si>
    <t>chr7:155071387:C:T</t>
  </si>
  <si>
    <t>HTR5A</t>
  </si>
  <si>
    <t>ENSG00000157219</t>
  </si>
  <si>
    <t>ENST00000287907.2</t>
  </si>
  <si>
    <t>c.488C&gt;T</t>
  </si>
  <si>
    <t>p.Ala163Val</t>
  </si>
  <si>
    <t>1064/2912</t>
  </si>
  <si>
    <t>163/357</t>
  </si>
  <si>
    <t>488/1074</t>
  </si>
  <si>
    <t>5HT5A_HUMAN</t>
  </si>
  <si>
    <t>./Htr5a</t>
  </si>
  <si>
    <t>./23.42533616</t>
  </si>
  <si>
    <t>0.50251/2.63038</t>
  </si>
  <si>
    <t>c.73C&gt;G</t>
  </si>
  <si>
    <t>chr7:16526980:C:T</t>
  </si>
  <si>
    <t>LRRC72</t>
  </si>
  <si>
    <t>ENSG00000205858</t>
  </si>
  <si>
    <t>ENST00000401542.2</t>
  </si>
  <si>
    <t>c.28C&gt;T</t>
  </si>
  <si>
    <t>p.Arg10Cys</t>
  </si>
  <si>
    <t>85/1000</t>
  </si>
  <si>
    <t>10/287</t>
  </si>
  <si>
    <t>28/864</t>
  </si>
  <si>
    <t>Lrrc72/Sostdc1</t>
  </si>
  <si>
    <t>1.32148/2.98727</t>
  </si>
  <si>
    <t>chr7:2377047:C:G</t>
  </si>
  <si>
    <t>EIF3B</t>
  </si>
  <si>
    <t>ENSG00000106263</t>
  </si>
  <si>
    <t>ENST00000360876.8</t>
  </si>
  <si>
    <t>c.2126C&gt;G</t>
  </si>
  <si>
    <t>p.Pro709Arg</t>
  </si>
  <si>
    <t>2182/3055</t>
  </si>
  <si>
    <t>709/814</t>
  </si>
  <si>
    <t>2126/2445</t>
  </si>
  <si>
    <t>EIF3B_HUMAN</t>
  </si>
  <si>
    <t>Eif3b</t>
  </si>
  <si>
    <t>chr7:27199691:GGCGGCGGCTGCAGCGGCAGCCGCGGCAGCA:G</t>
  </si>
  <si>
    <t>GGCGGCGGCTGCAGCGGCAGCCGCGGCAGCA</t>
  </si>
  <si>
    <t>HOXA13</t>
  </si>
  <si>
    <t>ENSG00000106031</t>
  </si>
  <si>
    <t>ENST00000222753.5</t>
  </si>
  <si>
    <t>c.357_386delTGCTGCCGCGGCTGCCGCTGCAGCCGCCGC</t>
  </si>
  <si>
    <t>p.Ala120_Ala129del</t>
  </si>
  <si>
    <t>415/5030</t>
  </si>
  <si>
    <t>119/388</t>
  </si>
  <si>
    <t>357/1167</t>
  </si>
  <si>
    <t>./Hoxa13</t>
  </si>
  <si>
    <t>./2.41409</t>
  </si>
  <si>
    <t>c.487G&gt;A</t>
  </si>
  <si>
    <t>c.707A&gt;C</t>
  </si>
  <si>
    <t>chr7:44539319:C:T</t>
  </si>
  <si>
    <t>NPC1L1</t>
  </si>
  <si>
    <t>ENSG00000015520</t>
  </si>
  <si>
    <t>ENST00000289547.8</t>
  </si>
  <si>
    <t>p.Val360Ile</t>
  </si>
  <si>
    <t>1134/5048</t>
  </si>
  <si>
    <t>360/1359</t>
  </si>
  <si>
    <t>1078/4080</t>
  </si>
  <si>
    <t>Npc1l1</t>
  </si>
  <si>
    <t>chr7:44757476:C:T</t>
  </si>
  <si>
    <t>ZMIZ2</t>
  </si>
  <si>
    <t>ENSG00000122515</t>
  </si>
  <si>
    <t>ENST00000615423.1</t>
  </si>
  <si>
    <t>c.467C&gt;T</t>
  </si>
  <si>
    <t>p.Ala156Val</t>
  </si>
  <si>
    <t>467/2772</t>
  </si>
  <si>
    <t>156/923</t>
  </si>
  <si>
    <t>./ZMIZ2_HUMAN/.</t>
  </si>
  <si>
    <t>T/D/D/D/T/.</t>
  </si>
  <si>
    <t>Zmiz2</t>
  </si>
  <si>
    <t>chr7:47880773:A:G</t>
  </si>
  <si>
    <t>PKD1L1</t>
  </si>
  <si>
    <t>ENSG00000158683</t>
  </si>
  <si>
    <t>ENST00000289672.6</t>
  </si>
  <si>
    <t>c.3475T&gt;C</t>
  </si>
  <si>
    <t>p.Tyr1159His</t>
  </si>
  <si>
    <t>3526/9092</t>
  </si>
  <si>
    <t>1159/2849</t>
  </si>
  <si>
    <t>3475/8550</t>
  </si>
  <si>
    <t>PK1L1_HUMAN</t>
  </si>
  <si>
    <t>Hus1/Pkd1l1</t>
  </si>
  <si>
    <t>78.46190139/98.04788865</t>
  </si>
  <si>
    <t>0.461228372/2.171086137</t>
  </si>
  <si>
    <t>11.14655/2.12288</t>
  </si>
  <si>
    <t>chr7:4909943:G:T</t>
  </si>
  <si>
    <t>MMD2</t>
  </si>
  <si>
    <t>ENSG00000136297</t>
  </si>
  <si>
    <t>ENST00000404774.7</t>
  </si>
  <si>
    <t>c.547C&gt;A</t>
  </si>
  <si>
    <t>p.Leu183Ile</t>
  </si>
  <si>
    <t>742/2415</t>
  </si>
  <si>
    <t>183/270</t>
  </si>
  <si>
    <t>547/813</t>
  </si>
  <si>
    <t>./PAQRA_HUMAN/.</t>
  </si>
  <si>
    <t>Mmd2</t>
  </si>
  <si>
    <t>chr7:51028458:T:C</t>
  </si>
  <si>
    <t>COBL</t>
  </si>
  <si>
    <t>ENSG00000106078</t>
  </si>
  <si>
    <t>ENST00000395542.6</t>
  </si>
  <si>
    <t>c.2809A&gt;G</t>
  </si>
  <si>
    <t>p.Lys937Glu</t>
  </si>
  <si>
    <t>2994/5339</t>
  </si>
  <si>
    <t>937/1271</t>
  </si>
  <si>
    <t>2809/3816</t>
  </si>
  <si>
    <t>././COBL_HUMAN/./.</t>
  </si>
  <si>
    <t>B/B/B/P/D</t>
  </si>
  <si>
    <t>B/B/P/P/D</t>
  </si>
  <si>
    <t>Cobl</t>
  </si>
  <si>
    <t>chr7:51029538:C:G</t>
  </si>
  <si>
    <t>c.1729G&gt;C</t>
  </si>
  <si>
    <t>p.Gly577Arg</t>
  </si>
  <si>
    <t>1914/5339</t>
  </si>
  <si>
    <t>577/1271</t>
  </si>
  <si>
    <t>1729/3816</t>
  </si>
  <si>
    <t>P/P/P/D/D</t>
  </si>
  <si>
    <t>520,577,520,602,62</t>
  </si>
  <si>
    <t>chr7:55964668:G:A</t>
  </si>
  <si>
    <t>GBAS</t>
  </si>
  <si>
    <t>ENSG00000146729</t>
  </si>
  <si>
    <t>ENST00000322090.7</t>
  </si>
  <si>
    <t>c.59G&gt;A</t>
  </si>
  <si>
    <t>p.Arg20Gln</t>
  </si>
  <si>
    <t>88/1999</t>
  </si>
  <si>
    <t>20/286</t>
  </si>
  <si>
    <t>59/861</t>
  </si>
  <si>
    <t>./NIPS2_HUMAN</t>
  </si>
  <si>
    <t>Gbas</t>
  </si>
  <si>
    <t>chr7:56081083:G:A</t>
  </si>
  <si>
    <t>PHKG1</t>
  </si>
  <si>
    <t>ENSG00000164776</t>
  </si>
  <si>
    <t>ENST00000452681.6</t>
  </si>
  <si>
    <t>p.Leu411Phe</t>
  </si>
  <si>
    <t>1426/2226</t>
  </si>
  <si>
    <t>411/419</t>
  </si>
  <si>
    <t>1231/1260</t>
  </si>
  <si>
    <t>./././PHKG1_HUMAN</t>
  </si>
  <si>
    <t>Phkg1</t>
  </si>
  <si>
    <t>chr7:57469603:C:A</t>
  </si>
  <si>
    <t>ZNF716</t>
  </si>
  <si>
    <t>ENSG00000182111</t>
  </si>
  <si>
    <t>ENST00000420713.1</t>
  </si>
  <si>
    <t>c.1142C&gt;A</t>
  </si>
  <si>
    <t>p.Thr381Asn</t>
  </si>
  <si>
    <t>1254/5197</t>
  </si>
  <si>
    <t>381/495</t>
  </si>
  <si>
    <t>1142/1488</t>
  </si>
  <si>
    <t>ZN716_HUMAN</t>
  </si>
  <si>
    <t>chr7:5992008:T:C</t>
  </si>
  <si>
    <t>PMS2</t>
  </si>
  <si>
    <t>ENSG00000122512</t>
  </si>
  <si>
    <t>c.953A&gt;G</t>
  </si>
  <si>
    <t>2|3|2|3</t>
  </si>
  <si>
    <t>CN221809|C0027672:699346009|C1333990:ORPHA144:315058005|CN169374</t>
  </si>
  <si>
    <t>MedGen|MedGen:SNOMED_CT|MedGen:Orphanet:SNOMED_CT|MedGen</t>
  </si>
  <si>
    <t>./PMS2_HUMAN/.</t>
  </si>
  <si>
    <t>Pms2</t>
  </si>
  <si>
    <t>ENST00000265849.11</t>
  </si>
  <si>
    <t>p.Tyr318Cys</t>
  </si>
  <si>
    <t>1059/2855</t>
  </si>
  <si>
    <t>318/862</t>
  </si>
  <si>
    <t>953/2589</t>
  </si>
  <si>
    <t>c.676G&gt;A</t>
  </si>
  <si>
    <t>T/T/./T/T</t>
  </si>
  <si>
    <t>c.665G&gt;A</t>
  </si>
  <si>
    <t>chr7:89335036:C:A</t>
  </si>
  <si>
    <t>ZNF804B</t>
  </si>
  <si>
    <t>ENSG00000182348</t>
  </si>
  <si>
    <t>ENST00000333190.4</t>
  </si>
  <si>
    <t>c.2054C&gt;A</t>
  </si>
  <si>
    <t>p.Thr685Asn</t>
  </si>
  <si>
    <t>2663/4659</t>
  </si>
  <si>
    <t>685/1349</t>
  </si>
  <si>
    <t>2054/4050</t>
  </si>
  <si>
    <t>Z804B_HUMAN</t>
  </si>
  <si>
    <t>Zfp804b</t>
  </si>
  <si>
    <t>D/././.</t>
  </si>
  <si>
    <t>chr7:99972004:G:A</t>
  </si>
  <si>
    <t>AZGP1</t>
  </si>
  <si>
    <t>ENSG00000160862</t>
  </si>
  <si>
    <t>ENST00000292401.8</t>
  </si>
  <si>
    <t>c.79C&gt;T</t>
  </si>
  <si>
    <t>p.Arg27Cys</t>
  </si>
  <si>
    <t>216/1307</t>
  </si>
  <si>
    <t>27/298</t>
  </si>
  <si>
    <t>79/897</t>
  </si>
  <si>
    <t>ZA2G_HUMAN</t>
  </si>
  <si>
    <t>Azgp1</t>
  </si>
  <si>
    <t>chr8:102655572:C:G</t>
  </si>
  <si>
    <t>KLF10</t>
  </si>
  <si>
    <t>ENSG00000155090</t>
  </si>
  <si>
    <t>ENST00000285407.10</t>
  </si>
  <si>
    <t>c.30G&gt;C</t>
  </si>
  <si>
    <t>p.Gln10His</t>
  </si>
  <si>
    <t>331/3097</t>
  </si>
  <si>
    <t>10/480</t>
  </si>
  <si>
    <t>30/1443</t>
  </si>
  <si>
    <t>KLF10_HUMAN</t>
  </si>
  <si>
    <t>Klf10</t>
  </si>
  <si>
    <t>chr8:103885780:A:C</t>
  </si>
  <si>
    <t>RIMS2</t>
  </si>
  <si>
    <t>ENSG00000176406</t>
  </si>
  <si>
    <t>ENST00000436393.6</t>
  </si>
  <si>
    <t>c.515A&gt;C</t>
  </si>
  <si>
    <t>p.Gln172Pro</t>
  </si>
  <si>
    <t>756/4384</t>
  </si>
  <si>
    <t>172/1367</t>
  </si>
  <si>
    <t>515/4104</t>
  </si>
  <si>
    <t>RIMS2_HUMAN/./././.</t>
  </si>
  <si>
    <t>B/D/P/P/P</t>
  </si>
  <si>
    <t>B/D/D/D/D</t>
  </si>
  <si>
    <t>T/D/D/D/D/D/./.</t>
  </si>
  <si>
    <t>Rims2</t>
  </si>
  <si>
    <t>A/A</t>
  </si>
  <si>
    <t>CSMD3</t>
  </si>
  <si>
    <t>ENSG00000164796</t>
  </si>
  <si>
    <t>Csmd3</t>
  </si>
  <si>
    <t>chr8:11332029:C:G</t>
  </si>
  <si>
    <t>SLC35G5</t>
  </si>
  <si>
    <t>ENSG00000177710</t>
  </si>
  <si>
    <t>ENST00000382435.4</t>
  </si>
  <si>
    <t>c.923C&gt;G</t>
  </si>
  <si>
    <t>p.Ser308Cys</t>
  </si>
  <si>
    <t>1142/1321</t>
  </si>
  <si>
    <t>308/338</t>
  </si>
  <si>
    <t>923/1017</t>
  </si>
  <si>
    <t>S35G5_HUMAN</t>
  </si>
  <si>
    <t>chr8:11786163:G:T</t>
  </si>
  <si>
    <t>NEIL2</t>
  </si>
  <si>
    <t>ENSG00000154328</t>
  </si>
  <si>
    <t>ENST00000284503.6</t>
  </si>
  <si>
    <t>c.889G&gt;T</t>
  </si>
  <si>
    <t>p.Val297Phe</t>
  </si>
  <si>
    <t>1488/2671</t>
  </si>
  <si>
    <t>297/332</t>
  </si>
  <si>
    <t>889/999</t>
  </si>
  <si>
    <t>./NEIL2_HUMAN</t>
  </si>
  <si>
    <t>T/T/D/D/T</t>
  </si>
  <si>
    <t>Neil2</t>
  </si>
  <si>
    <t>chr8:133284281:C:T</t>
  </si>
  <si>
    <t>NDRG1</t>
  </si>
  <si>
    <t>ENSG00000104419</t>
  </si>
  <si>
    <t>ENST00000323851.11</t>
  </si>
  <si>
    <t>c.31G&gt;A</t>
  </si>
  <si>
    <t>p.Ala11Thr</t>
  </si>
  <si>
    <t>153/3014</t>
  </si>
  <si>
    <t>11/394</t>
  </si>
  <si>
    <t>31/1185</t>
  </si>
  <si>
    <t>CN043578|CN169374</t>
  </si>
  <si>
    <t>./NDRG1_HUMAN</t>
  </si>
  <si>
    <t>T/T/D/T/T/T/T/T/T/T/T</t>
  </si>
  <si>
    <t>Ndrg1</t>
  </si>
  <si>
    <t>chr8:143859323:C:CCGGCCT</t>
  </si>
  <si>
    <t>EPPK1</t>
  </si>
  <si>
    <t>ENSG00000261150</t>
  </si>
  <si>
    <t>ENST00000615648.1</t>
  </si>
  <si>
    <t>Eppk1</t>
  </si>
  <si>
    <t>chr8:143866761:G:C</t>
  </si>
  <si>
    <t>c.6493C&gt;G</t>
  </si>
  <si>
    <t>p.Gln2165Glu</t>
  </si>
  <si>
    <t>6565/16002</t>
  </si>
  <si>
    <t>2165/5088</t>
  </si>
  <si>
    <t>6493/15267</t>
  </si>
  <si>
    <t>chr8:143868806:C:T</t>
  </si>
  <si>
    <t>c.4448G&gt;A</t>
  </si>
  <si>
    <t>p.Arg1483Gln</t>
  </si>
  <si>
    <t>4520/16002</t>
  </si>
  <si>
    <t>1483/5088</t>
  </si>
  <si>
    <t>4448/15267</t>
  </si>
  <si>
    <t>SPATC1</t>
  </si>
  <si>
    <t>ENSG00000186583</t>
  </si>
  <si>
    <t>./SPERI_HUMAN</t>
  </si>
  <si>
    <t>WDR97</t>
  </si>
  <si>
    <t>ENSG00000179698</t>
  </si>
  <si>
    <t>chr8:144497201:G:A</t>
  </si>
  <si>
    <t>PPP1R16A</t>
  </si>
  <si>
    <t>ENSG00000160972</t>
  </si>
  <si>
    <t>ENST00000292539.8</t>
  </si>
  <si>
    <t>c.7G&gt;A</t>
  </si>
  <si>
    <t>p.Glu3Lys</t>
  </si>
  <si>
    <t>924/2722</t>
  </si>
  <si>
    <t>3/528</t>
  </si>
  <si>
    <t>7/1587</t>
  </si>
  <si>
    <t>PP16A_HUMAN</t>
  </si>
  <si>
    <t>Ppp1r16a</t>
  </si>
  <si>
    <t>chr8:17628559:T:C</t>
  </si>
  <si>
    <t>PDGFRL</t>
  </si>
  <si>
    <t>ENSG00000104213</t>
  </si>
  <si>
    <t>ENST00000251630.10</t>
  </si>
  <si>
    <t>c.578T&gt;C</t>
  </si>
  <si>
    <t>p.Val193Ala</t>
  </si>
  <si>
    <t>1019/1901</t>
  </si>
  <si>
    <t>193/375</t>
  </si>
  <si>
    <t>578/1128</t>
  </si>
  <si>
    <t>PGFRL_HUMAN</t>
  </si>
  <si>
    <t>Pdgfrl</t>
  </si>
  <si>
    <t>c.4327G&gt;A</t>
  </si>
  <si>
    <t>chr8:28716897:C:T</t>
  </si>
  <si>
    <t>EXTL3</t>
  </si>
  <si>
    <t>ENSG00000012232</t>
  </si>
  <si>
    <t>ENST00000220562.8</t>
  </si>
  <si>
    <t>c.838C&gt;T</t>
  </si>
  <si>
    <t>p.Arg280Cys</t>
  </si>
  <si>
    <t>1740/6483</t>
  </si>
  <si>
    <t>280/919</t>
  </si>
  <si>
    <t>838/2760</t>
  </si>
  <si>
    <t>EXTL3_HUMAN</t>
  </si>
  <si>
    <t>Extl3</t>
  </si>
  <si>
    <t>CSMD1</t>
  </si>
  <si>
    <t>ENSG00000183117</t>
  </si>
  <si>
    <t>D/D/N/N</t>
  </si>
  <si>
    <t>./CSMD1_HUMAN/.</t>
  </si>
  <si>
    <t>T/./T/./.</t>
  </si>
  <si>
    <t>Csmd1</t>
  </si>
  <si>
    <t>chr8:37837931:G:A</t>
  </si>
  <si>
    <t>ADGRA2</t>
  </si>
  <si>
    <t>ENSG00000020181</t>
  </si>
  <si>
    <t>ENST00000412232.2</t>
  </si>
  <si>
    <t>c.2251G&gt;A</t>
  </si>
  <si>
    <t>p.Val751Met</t>
  </si>
  <si>
    <t>2264/5651</t>
  </si>
  <si>
    <t>751/1338</t>
  </si>
  <si>
    <t>2251/4017</t>
  </si>
  <si>
    <t>GP124_HUMAN</t>
  </si>
  <si>
    <t>Adgra2</t>
  </si>
  <si>
    <t>D/D/D/D/D/D/D/D/D/D/D</t>
  </si>
  <si>
    <t>chr8:47826777:C:G</t>
  </si>
  <si>
    <t>PRKDC</t>
  </si>
  <si>
    <t>ENSG00000253729</t>
  </si>
  <si>
    <t>ENST00000314191.6</t>
  </si>
  <si>
    <t>c.8662G&gt;C</t>
  </si>
  <si>
    <t>p.Val2888Leu</t>
  </si>
  <si>
    <t>8719/13509</t>
  </si>
  <si>
    <t>2888/4128</t>
  </si>
  <si>
    <t>8662/12387</t>
  </si>
  <si>
    <t>./PRKDC_HUMAN</t>
  </si>
  <si>
    <t>Prkdc</t>
  </si>
  <si>
    <t>chr8:52656696:C:T</t>
  </si>
  <si>
    <t>RB1CC1</t>
  </si>
  <si>
    <t>ENSG00000023287</t>
  </si>
  <si>
    <t>ENST00000025008.9</t>
  </si>
  <si>
    <t>p.Glu1045Lys</t>
  </si>
  <si>
    <t>3657/6635</t>
  </si>
  <si>
    <t>1045/1594</t>
  </si>
  <si>
    <t>3133/4785</t>
  </si>
  <si>
    <t>./RBCC1_HUMAN</t>
  </si>
  <si>
    <t>Rb1cc1</t>
  </si>
  <si>
    <t>chr8:54628132:T:C</t>
  </si>
  <si>
    <t>RP1</t>
  </si>
  <si>
    <t>ENSG00000104237</t>
  </si>
  <si>
    <t>ENST00000220676.1</t>
  </si>
  <si>
    <t>c.4250T&gt;C</t>
  </si>
  <si>
    <t>p.Leu1417Pro</t>
  </si>
  <si>
    <t>4398/7100</t>
  </si>
  <si>
    <t>1417/2156</t>
  </si>
  <si>
    <t>4250/6471</t>
  </si>
  <si>
    <t>RP1_HUMAN</t>
  </si>
  <si>
    <t>Rp1</t>
  </si>
  <si>
    <t>chr8:66432530:C:T</t>
  </si>
  <si>
    <t>ADHFE1</t>
  </si>
  <si>
    <t>ENSG00000147576</t>
  </si>
  <si>
    <t>ENST00000396623.7</t>
  </si>
  <si>
    <t>c.14C&gt;T</t>
  </si>
  <si>
    <t>p.Ala5Val</t>
  </si>
  <si>
    <t>45/1990</t>
  </si>
  <si>
    <t>5/467</t>
  </si>
  <si>
    <t>14/1404</t>
  </si>
  <si>
    <t>HOT_HUMAN</t>
  </si>
  <si>
    <t>Adhfe1</t>
  </si>
  <si>
    <t>590/1221</t>
  </si>
  <si>
    <t>chr8:6825326:C:G</t>
  </si>
  <si>
    <t>XKR5</t>
  </si>
  <si>
    <t>ENSG00000275591</t>
  </si>
  <si>
    <t>ENST00000618742.2</t>
  </si>
  <si>
    <t>c.266G&gt;C</t>
  </si>
  <si>
    <t>p.Ser89Thr</t>
  </si>
  <si>
    <t>417/4893</t>
  </si>
  <si>
    <t>89/686</t>
  </si>
  <si>
    <t>266/2061</t>
  </si>
  <si>
    <t>XKR5_HUMAN</t>
  </si>
  <si>
    <t>Xkr5</t>
  </si>
  <si>
    <t>chr8:97276620:T:C</t>
  </si>
  <si>
    <t>TSPYL5</t>
  </si>
  <si>
    <t>ENSG00000180543</t>
  </si>
  <si>
    <t>ENST00000322128.4</t>
  </si>
  <si>
    <t>c.1225A&gt;G</t>
  </si>
  <si>
    <t>p.Thr409Ala</t>
  </si>
  <si>
    <t>1345/4491</t>
  </si>
  <si>
    <t>409/417</t>
  </si>
  <si>
    <t>1225/1254</t>
  </si>
  <si>
    <t>TSYL5_HUMAN</t>
  </si>
  <si>
    <t>Tspyl5</t>
  </si>
  <si>
    <t>chr9:100284483:G:C</t>
  </si>
  <si>
    <t>INVS</t>
  </si>
  <si>
    <t>ENSG00000119509</t>
  </si>
  <si>
    <t>ENST00000262457.6</t>
  </si>
  <si>
    <t>c.1948G&gt;C</t>
  </si>
  <si>
    <t>p.Ala650Pro</t>
  </si>
  <si>
    <t>2133/3709</t>
  </si>
  <si>
    <t>650/1065</t>
  </si>
  <si>
    <t>1948/3198</t>
  </si>
  <si>
    <t>./INVS_HUMAN/.</t>
  </si>
  <si>
    <t>Invs</t>
  </si>
  <si>
    <t>chr9:100346788:T:C</t>
  </si>
  <si>
    <t>TEX10</t>
  </si>
  <si>
    <t>ENSG00000136891</t>
  </si>
  <si>
    <t>ENST00000374902.8</t>
  </si>
  <si>
    <t>c.799A&gt;G</t>
  </si>
  <si>
    <t>p.Ile267Val</t>
  </si>
  <si>
    <t>976/3074</t>
  </si>
  <si>
    <t>267/929</t>
  </si>
  <si>
    <t>799/2790</t>
  </si>
  <si>
    <t>././././TEX10_HUMAN</t>
  </si>
  <si>
    <t>Tex10</t>
  </si>
  <si>
    <t>chr9:101670766:T:C</t>
  </si>
  <si>
    <t>GRIN3A</t>
  </si>
  <si>
    <t>ENSG00000198785</t>
  </si>
  <si>
    <t>ENST00000361820.3</t>
  </si>
  <si>
    <t>c.1646A&gt;G</t>
  </si>
  <si>
    <t>p.Asn549Ser</t>
  </si>
  <si>
    <t>2247/7770</t>
  </si>
  <si>
    <t>549/1115</t>
  </si>
  <si>
    <t>1646/3348</t>
  </si>
  <si>
    <t>NMD3A_HUMAN</t>
  </si>
  <si>
    <t>Grin3a</t>
  </si>
  <si>
    <t>chr9:107487682:G:A</t>
  </si>
  <si>
    <t>KLF4</t>
  </si>
  <si>
    <t>ENSG00000136826</t>
  </si>
  <si>
    <t>ENST00000374672.4</t>
  </si>
  <si>
    <t>c.712C&gt;T</t>
  </si>
  <si>
    <t>p.Pro238Ser</t>
  </si>
  <si>
    <t>1186/2813</t>
  </si>
  <si>
    <t>238/479</t>
  </si>
  <si>
    <t>712/1440</t>
  </si>
  <si>
    <t>KLF4_HUMAN/.</t>
  </si>
  <si>
    <t>Klf4</t>
  </si>
  <si>
    <t>C9orf43</t>
  </si>
  <si>
    <t>ENSG00000157653</t>
  </si>
  <si>
    <t>ENST00000288462.4</t>
  </si>
  <si>
    <t>CI043_HUMAN</t>
  </si>
  <si>
    <t>4933430I17Rik</t>
  </si>
  <si>
    <t>chr9:113424302:C:T</t>
  </si>
  <si>
    <t>c.793C&gt;T</t>
  </si>
  <si>
    <t>p.Arg265Cys</t>
  </si>
  <si>
    <t>1239/2130</t>
  </si>
  <si>
    <t>265/461</t>
  </si>
  <si>
    <t>793/1386</t>
  </si>
  <si>
    <t>chr9:113596837:G:A</t>
  </si>
  <si>
    <t>RGS3</t>
  </si>
  <si>
    <t>ENSG00000138835</t>
  </si>
  <si>
    <t>ENST00000350696.9</t>
  </si>
  <si>
    <t>c.3481G&gt;A</t>
  </si>
  <si>
    <t>p.Asp1161Asn</t>
  </si>
  <si>
    <t>3481/4387</t>
  </si>
  <si>
    <t>1161/1198</t>
  </si>
  <si>
    <t>3481/3597</t>
  </si>
  <si>
    <t>./././././RGS3_HUMAN</t>
  </si>
  <si>
    <t>B/P/P/D/D/D</t>
  </si>
  <si>
    <t>P/P/D/D/D/D</t>
  </si>
  <si>
    <t>D/D/D/D/D/T/D/D/./.</t>
  </si>
  <si>
    <t>Rgs3</t>
  </si>
  <si>
    <t>chr9:114597583:G:A</t>
  </si>
  <si>
    <t>ATP6V1G1</t>
  </si>
  <si>
    <t>ENSG00000136888</t>
  </si>
  <si>
    <t>ENST00000374050.3</t>
  </si>
  <si>
    <t>c.197G&gt;A</t>
  </si>
  <si>
    <t>p.Arg66His</t>
  </si>
  <si>
    <t>290/1080</t>
  </si>
  <si>
    <t>66/118</t>
  </si>
  <si>
    <t>197/357</t>
  </si>
  <si>
    <t>VATG1_HUMAN</t>
  </si>
  <si>
    <t>Atp6v1g1</t>
  </si>
  <si>
    <t>c.809C&gt;T</t>
  </si>
  <si>
    <t>c.514C&gt;T</t>
  </si>
  <si>
    <t>chr9:128218613:G:T</t>
  </si>
  <si>
    <t>DNM1</t>
  </si>
  <si>
    <t>ENSG00000106976</t>
  </si>
  <si>
    <t>ENST00000372923.7</t>
  </si>
  <si>
    <t>c.267G&gt;T</t>
  </si>
  <si>
    <t>p.Lys89Asn</t>
  </si>
  <si>
    <t>386/3244</t>
  </si>
  <si>
    <t>89/864</t>
  </si>
  <si>
    <t>267/2595</t>
  </si>
  <si>
    <t>DYN1_HUMAN/./.</t>
  </si>
  <si>
    <t>D/P/D</t>
  </si>
  <si>
    <t>D/D/D/D/./D/./.</t>
  </si>
  <si>
    <t>Dnm1</t>
  </si>
  <si>
    <t>chr9:128420947:G:A</t>
  </si>
  <si>
    <t>CERCAM</t>
  </si>
  <si>
    <t>ENSG00000167123</t>
  </si>
  <si>
    <t>ENST00000372838.8</t>
  </si>
  <si>
    <t>c.70G&gt;A</t>
  </si>
  <si>
    <t>p.Gly24Ser</t>
  </si>
  <si>
    <t>468/2685</t>
  </si>
  <si>
    <t>24/595</t>
  </si>
  <si>
    <t>70/1788</t>
  </si>
  <si>
    <t>GT253_HUMAN</t>
  </si>
  <si>
    <t>Cercam</t>
  </si>
  <si>
    <t>chr9:129615490:G:A</t>
  </si>
  <si>
    <t>C9orf50</t>
  </si>
  <si>
    <t>ENSG00000179058</t>
  </si>
  <si>
    <t>ENST00000372478.4</t>
  </si>
  <si>
    <t>c.874C&gt;T</t>
  </si>
  <si>
    <t>p.Arg292Cys</t>
  </si>
  <si>
    <t>1076/1620</t>
  </si>
  <si>
    <t>292/431</t>
  </si>
  <si>
    <t>874/1296</t>
  </si>
  <si>
    <t>CI050_HUMAN</t>
  </si>
  <si>
    <t>1700001O22Rik/Ntmt1</t>
  </si>
  <si>
    <t>./22.09247464</t>
  </si>
  <si>
    <t>0.89927/5.80108</t>
  </si>
  <si>
    <t>chr9:129722216:G:A</t>
  </si>
  <si>
    <t>PRRX2</t>
  </si>
  <si>
    <t>ENSG00000167157</t>
  </si>
  <si>
    <t>ENST00000372469.5</t>
  </si>
  <si>
    <t>(PRRX2|ENSG00000167157|1|1.00)</t>
  </si>
  <si>
    <t>Prrx2</t>
  </si>
  <si>
    <t>chr9:129869769:C:T</t>
  </si>
  <si>
    <t>USP20</t>
  </si>
  <si>
    <t>ENSG00000136878</t>
  </si>
  <si>
    <t>ENST00000315480.8</t>
  </si>
  <si>
    <t>c.1490C&gt;T</t>
  </si>
  <si>
    <t>p.Pro497Leu</t>
  </si>
  <si>
    <t>1648/4458</t>
  </si>
  <si>
    <t>497/914</t>
  </si>
  <si>
    <t>1490/2745</t>
  </si>
  <si>
    <t>UBP20_HUMAN</t>
  </si>
  <si>
    <t>Usp20</t>
  </si>
  <si>
    <t>chr9:129880199:A:G</t>
  </si>
  <si>
    <t>c.2671A&gt;G</t>
  </si>
  <si>
    <t>p.Ser891Gly</t>
  </si>
  <si>
    <t>2829/4458</t>
  </si>
  <si>
    <t>891/914</t>
  </si>
  <si>
    <t>2671/2745</t>
  </si>
  <si>
    <t>HMCN2</t>
  </si>
  <si>
    <t>ENSG00000148357</t>
  </si>
  <si>
    <t>ENST00000624552.3</t>
  </si>
  <si>
    <t>Hmcn2</t>
  </si>
  <si>
    <t>chr9:130384721:C:G</t>
  </si>
  <si>
    <t>c.9026C&gt;G</t>
  </si>
  <si>
    <t>p.Ser3009Trp</t>
  </si>
  <si>
    <t>9026/15610</t>
  </si>
  <si>
    <t>3009/5059</t>
  </si>
  <si>
    <t>9026/15180</t>
  </si>
  <si>
    <t>chr9:130631564:A:G</t>
  </si>
  <si>
    <t>FUBP3</t>
  </si>
  <si>
    <t>ENSG00000107164</t>
  </si>
  <si>
    <t>ENST00000319725.9</t>
  </si>
  <si>
    <t>c.1286A&gt;G</t>
  </si>
  <si>
    <t>p.Asn429Ser</t>
  </si>
  <si>
    <t>1361/3124</t>
  </si>
  <si>
    <t>429/572</t>
  </si>
  <si>
    <t>1286/1719</t>
  </si>
  <si>
    <t>./FUBP3_HUMAN</t>
  </si>
  <si>
    <t>Fubp3</t>
  </si>
  <si>
    <t>ABL1</t>
  </si>
  <si>
    <t>ENSG00000097007</t>
  </si>
  <si>
    <t>ABL1_HUMAN/.</t>
  </si>
  <si>
    <t>Abl1</t>
  </si>
  <si>
    <t>chr9:13162694:C:T</t>
  </si>
  <si>
    <t>MPDZ</t>
  </si>
  <si>
    <t>ENSG00000107186</t>
  </si>
  <si>
    <t>ENST00000546205.5</t>
  </si>
  <si>
    <t>c.3398G&gt;A</t>
  </si>
  <si>
    <t>p.Gly1133Asp</t>
  </si>
  <si>
    <t>3463/6342</t>
  </si>
  <si>
    <t>1133/2084</t>
  </si>
  <si>
    <t>3398/6255</t>
  </si>
  <si>
    <t>1119,11,1119,1069,1119</t>
  </si>
  <si>
    <t>T/T/T/T/D/T/T/D/T/T</t>
  </si>
  <si>
    <t>Mpdz</t>
  </si>
  <si>
    <t>chr9:132499482:C:T</t>
  </si>
  <si>
    <t>CFAP77</t>
  </si>
  <si>
    <t>ENSG00000188523</t>
  </si>
  <si>
    <t>ENST00000343036.6</t>
  </si>
  <si>
    <t>p.Arg172Trp</t>
  </si>
  <si>
    <t>562/1818</t>
  </si>
  <si>
    <t>172/320</t>
  </si>
  <si>
    <t>514/963</t>
  </si>
  <si>
    <t>./CI171_HUMAN</t>
  </si>
  <si>
    <t>Cfap77</t>
  </si>
  <si>
    <t>chr9:134690995:C:T</t>
  </si>
  <si>
    <t>COL5A1</t>
  </si>
  <si>
    <t>ENSG00000130635</t>
  </si>
  <si>
    <t>ENST00000371817.7</t>
  </si>
  <si>
    <t>c.193C&gt;T</t>
  </si>
  <si>
    <t>p.Arg65Trp</t>
  </si>
  <si>
    <t>607/8471</t>
  </si>
  <si>
    <t>65/1838</t>
  </si>
  <si>
    <t>193/5517</t>
  </si>
  <si>
    <t>0|2|0|3</t>
  </si>
  <si>
    <t>CN169374|C0268335:130000:ORPHA287:20766005:83470009|CN118826:ORPHA91387|CN071434</t>
  </si>
  <si>
    <t>MedGen|MedGen:OMIM:Orphanet:SNOMED_CT:SNOMED_CT|MedGen:Orphanet|MedGen</t>
  </si>
  <si>
    <t>CO5A1_HUMAN</t>
  </si>
  <si>
    <t>Col5a1</t>
  </si>
  <si>
    <t>chr9:134815627:G:A</t>
  </si>
  <si>
    <t>c.4066G&gt;A</t>
  </si>
  <si>
    <t>p.Ala1356Thr</t>
  </si>
  <si>
    <t>4480/8471</t>
  </si>
  <si>
    <t>1356/1838</t>
  </si>
  <si>
    <t>4066/5517</t>
  </si>
  <si>
    <t>not_specified|Thoracic_aortic_aneurysm_and_aortic_dissection</t>
  </si>
  <si>
    <t>CN169374|CN118826:ORPHA91387</t>
  </si>
  <si>
    <t>MedGen|MedGen:Orphanet</t>
  </si>
  <si>
    <t>chr9:136337032:G:A</t>
  </si>
  <si>
    <t>GPSM1</t>
  </si>
  <si>
    <t>ENSG00000160360</t>
  </si>
  <si>
    <t>ENST00000440944.5</t>
  </si>
  <si>
    <t>c.538G&gt;A</t>
  </si>
  <si>
    <t>p.Asp180Asn</t>
  </si>
  <si>
    <t>758/3633</t>
  </si>
  <si>
    <t>180/675</t>
  </si>
  <si>
    <t>538/2028</t>
  </si>
  <si>
    <t>GPSM1_HUMAN/.</t>
  </si>
  <si>
    <t>Gpsm1</t>
  </si>
  <si>
    <t>T/./T/T</t>
  </si>
  <si>
    <t>chr9:136517316:C:T</t>
  </si>
  <si>
    <t>NOTCH1</t>
  </si>
  <si>
    <t>ENSG00000148400</t>
  </si>
  <si>
    <t>ENST00000277541.6</t>
  </si>
  <si>
    <t>c.1511G&gt;A</t>
  </si>
  <si>
    <t>p.Arg504His</t>
  </si>
  <si>
    <t>1587/9371</t>
  </si>
  <si>
    <t>504/2555</t>
  </si>
  <si>
    <t>1511/7668</t>
  </si>
  <si>
    <t>CN219575:616028</t>
  </si>
  <si>
    <t>NOTC1_HUMAN</t>
  </si>
  <si>
    <t>Notch1</t>
  </si>
  <si>
    <t>chr9:136745852:T:A</t>
  </si>
  <si>
    <t>LCN6</t>
  </si>
  <si>
    <t>ENSG00000267206</t>
  </si>
  <si>
    <t>ENST00000341206.8</t>
  </si>
  <si>
    <t>c.293A&gt;T</t>
  </si>
  <si>
    <t>p.Glu98Val</t>
  </si>
  <si>
    <t>338/717</t>
  </si>
  <si>
    <t>98/163</t>
  </si>
  <si>
    <t>293/492</t>
  </si>
  <si>
    <t>LCN6_HUMAN</t>
  </si>
  <si>
    <t>Lcn6</t>
  </si>
  <si>
    <t>ENSG00000204003</t>
  </si>
  <si>
    <t>ENST00000435202.5</t>
  </si>
  <si>
    <t>c.263A&gt;T</t>
  </si>
  <si>
    <t>p.Glu88Val</t>
  </si>
  <si>
    <t>263/2420</t>
  </si>
  <si>
    <t>88/153</t>
  </si>
  <si>
    <t>263/462</t>
  </si>
  <si>
    <t>chr9:136745853:C:T</t>
  </si>
  <si>
    <t>c.292G&gt;A</t>
  </si>
  <si>
    <t>p.Glu98Lys</t>
  </si>
  <si>
    <t>337/717</t>
  </si>
  <si>
    <t>292/492</t>
  </si>
  <si>
    <t>c.262G&gt;A</t>
  </si>
  <si>
    <t>p.Glu88Lys</t>
  </si>
  <si>
    <t>262/2420</t>
  </si>
  <si>
    <t>262/462</t>
  </si>
  <si>
    <t>chr9:136800065:C:T</t>
  </si>
  <si>
    <t>CCDC183</t>
  </si>
  <si>
    <t>ENSG00000213213</t>
  </si>
  <si>
    <t>ENST00000338005.6</t>
  </si>
  <si>
    <t>c.334C&gt;T</t>
  </si>
  <si>
    <t>p.His112Tyr</t>
  </si>
  <si>
    <t>369/1671</t>
  </si>
  <si>
    <t>112/534</t>
  </si>
  <si>
    <t>334/1605</t>
  </si>
  <si>
    <t>K1984_HUMAN</t>
  </si>
  <si>
    <t>Ccdc183</t>
  </si>
  <si>
    <t>chr9:137043251:G:A</t>
  </si>
  <si>
    <t>NPDC1</t>
  </si>
  <si>
    <t>ENSG00000107281</t>
  </si>
  <si>
    <t>ENST00000371600.7</t>
  </si>
  <si>
    <t>c.169C&gt;T</t>
  </si>
  <si>
    <t>p.Arg57Cys</t>
  </si>
  <si>
    <t>842/2187</t>
  </si>
  <si>
    <t>57/403</t>
  </si>
  <si>
    <t>169/1212</t>
  </si>
  <si>
    <t>Npdc1</t>
  </si>
  <si>
    <t>FAM166A</t>
  </si>
  <si>
    <t>ENSG00000188163</t>
  </si>
  <si>
    <t>ENST00000344774.5</t>
  </si>
  <si>
    <t>F166A_HUMAN</t>
  </si>
  <si>
    <t>Fam166a</t>
  </si>
  <si>
    <t>chr9:137245175:C:T</t>
  </si>
  <si>
    <t>c.566G&gt;A</t>
  </si>
  <si>
    <t>p.Arg189His</t>
  </si>
  <si>
    <t>621/1124</t>
  </si>
  <si>
    <t>189/317</t>
  </si>
  <si>
    <t>566/954</t>
  </si>
  <si>
    <t>T/T/T/./T</t>
  </si>
  <si>
    <t>CNTLN</t>
  </si>
  <si>
    <t>ENSG00000044459</t>
  </si>
  <si>
    <t>CNTLN_HUMAN/./.</t>
  </si>
  <si>
    <t>Cntln</t>
  </si>
  <si>
    <t>chr9:18639262:A:G</t>
  </si>
  <si>
    <t>ADAMTSL1</t>
  </si>
  <si>
    <t>ENSG00000178031</t>
  </si>
  <si>
    <t>ENST00000380548.8</t>
  </si>
  <si>
    <t>c.685A&gt;G</t>
  </si>
  <si>
    <t>p.Thr229Ala</t>
  </si>
  <si>
    <t>1024/8030</t>
  </si>
  <si>
    <t>229/1762</t>
  </si>
  <si>
    <t>685/5289</t>
  </si>
  <si>
    <t>ATL1_HUMAN/.</t>
  </si>
  <si>
    <t>Adamtsl1</t>
  </si>
  <si>
    <t>chr9:19336797:T:C</t>
  </si>
  <si>
    <t>DENND4C</t>
  </si>
  <si>
    <t>ENSG00000137145</t>
  </si>
  <si>
    <t>ENST00000434457.6</t>
  </si>
  <si>
    <t>c.2846T&gt;C</t>
  </si>
  <si>
    <t>p.Ile949Thr</t>
  </si>
  <si>
    <t>3262/6718</t>
  </si>
  <si>
    <t>949/1958</t>
  </si>
  <si>
    <t>2846/5877</t>
  </si>
  <si>
    <t>Dennd4c</t>
  </si>
  <si>
    <t>chr9:21206602:C:T</t>
  </si>
  <si>
    <t>IFNA10</t>
  </si>
  <si>
    <t>c.407G&gt;A</t>
  </si>
  <si>
    <t>c.1168G&gt;A</t>
  </si>
  <si>
    <t>chr9:36003642:T:C</t>
  </si>
  <si>
    <t>OR13C7</t>
  </si>
  <si>
    <t>ENSG00000243641</t>
  </si>
  <si>
    <t>ENST00000424348.1</t>
  </si>
  <si>
    <t>c.226A&gt;G</t>
  </si>
  <si>
    <t>p.Thr76Ala</t>
  </si>
  <si>
    <t>226/959</t>
  </si>
  <si>
    <t>76/318</t>
  </si>
  <si>
    <t>WARNING_TRANSCRIPT_MULTIPLE_STOP_CODONS</t>
  </si>
  <si>
    <t>SPATA31A1</t>
  </si>
  <si>
    <t>ENSG00000204849</t>
  </si>
  <si>
    <t>ENST00000377647.4</t>
  </si>
  <si>
    <t>F75A1_HUMAN</t>
  </si>
  <si>
    <t>Spata31</t>
  </si>
  <si>
    <t>chr9:39361079:C:A</t>
  </si>
  <si>
    <t>c.3356C&gt;A</t>
  </si>
  <si>
    <t>p.Pro1119His</t>
  </si>
  <si>
    <t>3376/4256</t>
  </si>
  <si>
    <t>1119/1361</t>
  </si>
  <si>
    <t>3356/4086</t>
  </si>
  <si>
    <t>chr9:404985:G:A</t>
  </si>
  <si>
    <t>DOCK8</t>
  </si>
  <si>
    <t>ENSG00000107099</t>
  </si>
  <si>
    <t>ENST00000432829.6</t>
  </si>
  <si>
    <t>c.3302G&gt;A</t>
  </si>
  <si>
    <t>p.Cys1101Tyr</t>
  </si>
  <si>
    <t>3414/7452</t>
  </si>
  <si>
    <t>1101/2099</t>
  </si>
  <si>
    <t>3302/6300</t>
  </si>
  <si>
    <t>./././DOCK8_HUMAN</t>
  </si>
  <si>
    <t>././D/D/D</t>
  </si>
  <si>
    <t>Dock8</t>
  </si>
  <si>
    <t>chr9:742386:A:G</t>
  </si>
  <si>
    <t>KANK1</t>
  </si>
  <si>
    <t>ENSG00000107104</t>
  </si>
  <si>
    <t>ENST00000382297.6</t>
  </si>
  <si>
    <t>c.3878A&gt;G</t>
  </si>
  <si>
    <t>p.Asn1293Ser</t>
  </si>
  <si>
    <t>4000/5051</t>
  </si>
  <si>
    <t>1293/1352</t>
  </si>
  <si>
    <t>3878/4059</t>
  </si>
  <si>
    <t>././KANK1_HUMAN</t>
  </si>
  <si>
    <t>D/./D/D/.</t>
  </si>
  <si>
    <t>Kank1</t>
  </si>
  <si>
    <t>SPATA31D4</t>
  </si>
  <si>
    <t>ENSG00000189357</t>
  </si>
  <si>
    <t>ENST00000419782.4</t>
  </si>
  <si>
    <t>Spata31d1a</t>
  </si>
  <si>
    <t>chr9:81932569:G:A</t>
  </si>
  <si>
    <t>c.2408G&gt;A</t>
  </si>
  <si>
    <t>p.Gly803Glu</t>
  </si>
  <si>
    <t>2408/4787</t>
  </si>
  <si>
    <t>803/917</t>
  </si>
  <si>
    <t>2408/2754</t>
  </si>
  <si>
    <t>chr9:84001057:C:T</t>
  </si>
  <si>
    <t>RMI1</t>
  </si>
  <si>
    <t>ENSG00000178966</t>
  </si>
  <si>
    <t>ENST00000325875.7</t>
  </si>
  <si>
    <t>c.71C&gt;T</t>
  </si>
  <si>
    <t>p.Pro24Leu</t>
  </si>
  <si>
    <t>403/3420</t>
  </si>
  <si>
    <t>24/625</t>
  </si>
  <si>
    <t>71/1878</t>
  </si>
  <si>
    <t>RMI1_HUMAN</t>
  </si>
  <si>
    <t>Rmi1</t>
  </si>
  <si>
    <t>ROR2</t>
  </si>
  <si>
    <t>ENSG00000169071</t>
  </si>
  <si>
    <t>Ror2</t>
  </si>
  <si>
    <t>chr9:94300673:G:A</t>
  </si>
  <si>
    <t>ZNF169</t>
  </si>
  <si>
    <t>ENSG00000175787</t>
  </si>
  <si>
    <t>ENST00000395395.6</t>
  </si>
  <si>
    <t>c.1115G&gt;A</t>
  </si>
  <si>
    <t>p.Arg372Lys</t>
  </si>
  <si>
    <t>1205/1986</t>
  </si>
  <si>
    <t>372/603</t>
  </si>
  <si>
    <t>1115/1812</t>
  </si>
  <si>
    <t>ZN169_HUMAN</t>
  </si>
  <si>
    <t>Zfp169</t>
  </si>
  <si>
    <t>chr9:94300679:T:A</t>
  </si>
  <si>
    <t>c.1121T&gt;A</t>
  </si>
  <si>
    <t>p.Phe374Tyr</t>
  </si>
  <si>
    <t>1211/1986</t>
  </si>
  <si>
    <t>374/603</t>
  </si>
  <si>
    <t>1121/1812</t>
  </si>
  <si>
    <t>chr9:96818687:CT:C</t>
  </si>
  <si>
    <t>ZNF782</t>
  </si>
  <si>
    <t>ENSG00000196597</t>
  </si>
  <si>
    <t>ENST00000481138.5</t>
  </si>
  <si>
    <t>c.1335delA</t>
  </si>
  <si>
    <t>p.Glu447fs</t>
  </si>
  <si>
    <t>1997/4213</t>
  </si>
  <si>
    <t>445/699</t>
  </si>
  <si>
    <t>1335/2100</t>
  </si>
  <si>
    <t>(ZNF782|ENSG00000196597|1|1.00)</t>
  </si>
  <si>
    <t>chr10:100256329:A:T</t>
  </si>
  <si>
    <t>CWF19L1</t>
  </si>
  <si>
    <t>ENSG00000095485</t>
  </si>
  <si>
    <t>ENST00000354105.8</t>
  </si>
  <si>
    <t>c.437T&gt;A</t>
  </si>
  <si>
    <t>p.Phe146Tyr</t>
  </si>
  <si>
    <t>524/2633</t>
  </si>
  <si>
    <t>146/538</t>
  </si>
  <si>
    <t>437/1617</t>
  </si>
  <si>
    <t>./C19L1_HUMAN</t>
  </si>
  <si>
    <t>Cwf19l1</t>
  </si>
  <si>
    <t>chr10:100502424:G:A</t>
  </si>
  <si>
    <t>SEC31B</t>
  </si>
  <si>
    <t>ENSG00000075826</t>
  </si>
  <si>
    <t>ENST00000370345.7</t>
  </si>
  <si>
    <t>c.1240C&gt;T</t>
  </si>
  <si>
    <t>p.Pro414Ser</t>
  </si>
  <si>
    <t>1338/4612</t>
  </si>
  <si>
    <t>414/1179</t>
  </si>
  <si>
    <t>1240/3540</t>
  </si>
  <si>
    <t>./SC31B_HUMAN</t>
  </si>
  <si>
    <t>Sec31b</t>
  </si>
  <si>
    <t>chr10:103603504:T:A</t>
  </si>
  <si>
    <t>SH3PXD2A</t>
  </si>
  <si>
    <t>ENSG00000107957</t>
  </si>
  <si>
    <t>ENST00000369774.8</t>
  </si>
  <si>
    <t>c.1714A&gt;T</t>
  </si>
  <si>
    <t>p.Ser572Cys</t>
  </si>
  <si>
    <t>1991/11468</t>
  </si>
  <si>
    <t>572/1133</t>
  </si>
  <si>
    <t>1714/3402</t>
  </si>
  <si>
    <t>SPD2A_HUMAN/././.</t>
  </si>
  <si>
    <t>Sh3pxd2a</t>
  </si>
  <si>
    <t>chr10:104059655:A:G</t>
  </si>
  <si>
    <t>COL17A1</t>
  </si>
  <si>
    <t>ENSG00000065618</t>
  </si>
  <si>
    <t>ENST00000353479.9</t>
  </si>
  <si>
    <t>c.1205T&gt;C</t>
  </si>
  <si>
    <t>p.Leu402Pro</t>
  </si>
  <si>
    <t>1496/5734</t>
  </si>
  <si>
    <t>402/1497</t>
  </si>
  <si>
    <t>1205/4494</t>
  </si>
  <si>
    <t>./COHA1_HUMAN</t>
  </si>
  <si>
    <t>chr10:113679798:CGG:C</t>
  </si>
  <si>
    <t>CASP7</t>
  </si>
  <si>
    <t>ENSG00000165806</t>
  </si>
  <si>
    <t>ENST00000369321.6</t>
  </si>
  <si>
    <t>c.45_46delGG</t>
  </si>
  <si>
    <t>p.Glu16fs</t>
  </si>
  <si>
    <t>131/2620</t>
  </si>
  <si>
    <t>15/388</t>
  </si>
  <si>
    <t>45/1167</t>
  </si>
  <si>
    <t>Casp7</t>
  </si>
  <si>
    <t>chr10:113679803:C:A</t>
  </si>
  <si>
    <t>c.49C&gt;A</t>
  </si>
  <si>
    <t>p.Arg17Ser</t>
  </si>
  <si>
    <t>135/2620</t>
  </si>
  <si>
    <t>17/388</t>
  </si>
  <si>
    <t>49/1167</t>
  </si>
  <si>
    <t>chr10:113679806:AC:A</t>
  </si>
  <si>
    <t>AC</t>
  </si>
  <si>
    <t>c.53delC</t>
  </si>
  <si>
    <t>p.Thr18fs</t>
  </si>
  <si>
    <t>139/2620</t>
  </si>
  <si>
    <t>18/388</t>
  </si>
  <si>
    <t>53/1167</t>
  </si>
  <si>
    <t>chr10:113726432:C:T</t>
  </si>
  <si>
    <t>c.935C&gt;T</t>
  </si>
  <si>
    <t>p.Pro312Leu</t>
  </si>
  <si>
    <t>1021/2620</t>
  </si>
  <si>
    <t>312/388</t>
  </si>
  <si>
    <t>935/1167</t>
  </si>
  <si>
    <t>./././CASP7_HUMAN</t>
  </si>
  <si>
    <t>./D/./D/D/./D</t>
  </si>
  <si>
    <t>chr10:113847212:T:A</t>
  </si>
  <si>
    <t>DCLRE1A</t>
  </si>
  <si>
    <t>ENSG00000198924</t>
  </si>
  <si>
    <t>c.2249A&gt;T</t>
  </si>
  <si>
    <t>DCR1A_HUMAN</t>
  </si>
  <si>
    <t>Dclre1a</t>
  </si>
  <si>
    <t>ENST00000361384.6</t>
  </si>
  <si>
    <t>p.Tyr750Phe</t>
  </si>
  <si>
    <t>3167/4468</t>
  </si>
  <si>
    <t>750/1040</t>
  </si>
  <si>
    <t>2249/3123</t>
  </si>
  <si>
    <t>chr10:114286412:A:C</t>
  </si>
  <si>
    <t>VWA2</t>
  </si>
  <si>
    <t>ENSG00000165816</t>
  </si>
  <si>
    <t>ENST00000392982.7</t>
  </si>
  <si>
    <t>c.1471A&gt;C</t>
  </si>
  <si>
    <t>p.Thr491Pro</t>
  </si>
  <si>
    <t>1721/2794</t>
  </si>
  <si>
    <t>491/755</t>
  </si>
  <si>
    <t>1471/2268</t>
  </si>
  <si>
    <t>./VWA2_HUMAN/.</t>
  </si>
  <si>
    <t>Vwa2</t>
  </si>
  <si>
    <t>chr10:11462716:C:T</t>
  </si>
  <si>
    <t>USP6NL</t>
  </si>
  <si>
    <t>ENSG00000148429</t>
  </si>
  <si>
    <t>ENST00000379237.6</t>
  </si>
  <si>
    <t>c.2281G&gt;A</t>
  </si>
  <si>
    <t>p.Glu761Lys</t>
  </si>
  <si>
    <t>2340/4546</t>
  </si>
  <si>
    <t>761/851</t>
  </si>
  <si>
    <t>2281/2556</t>
  </si>
  <si>
    <t>US6NL_HUMAN/.</t>
  </si>
  <si>
    <t>Usp6nl</t>
  </si>
  <si>
    <t>c.373G&gt;A</t>
  </si>
  <si>
    <t>LHPP</t>
  </si>
  <si>
    <t>ENSG00000107902</t>
  </si>
  <si>
    <t>ENST00000368842.9</t>
  </si>
  <si>
    <t>././LHPP_HUMAN</t>
  </si>
  <si>
    <t>Lhpp</t>
  </si>
  <si>
    <t>chr10:124484228:G:C</t>
  </si>
  <si>
    <t>c.215G&gt;C</t>
  </si>
  <si>
    <t>p.Gly72Ala</t>
  </si>
  <si>
    <t>243/1622</t>
  </si>
  <si>
    <t>72/270</t>
  </si>
  <si>
    <t>215/813</t>
  </si>
  <si>
    <t>CFAP46</t>
  </si>
  <si>
    <t>ENSG00000171811</t>
  </si>
  <si>
    <t>chr10:133292682:G:A</t>
  </si>
  <si>
    <t>TUBGCP2</t>
  </si>
  <si>
    <t>ENSG00000130640</t>
  </si>
  <si>
    <t>ENST00000543663.5</t>
  </si>
  <si>
    <t>c.1115C&gt;T</t>
  </si>
  <si>
    <t>p.Ser372Leu</t>
  </si>
  <si>
    <t>1488/4302</t>
  </si>
  <si>
    <t>372/930</t>
  </si>
  <si>
    <t>1115/2793</t>
  </si>
  <si>
    <t>././GCP2_HUMAN</t>
  </si>
  <si>
    <t>Tubgcp2</t>
  </si>
  <si>
    <t>chr10:16828965:G:A</t>
  </si>
  <si>
    <t>CUBN</t>
  </si>
  <si>
    <t>ENSG00000107611</t>
  </si>
  <si>
    <t>ENST00000377833.8</t>
  </si>
  <si>
    <t>c.10604C&gt;T</t>
  </si>
  <si>
    <t>p.Thr3535Met</t>
  </si>
  <si>
    <t>10670/11949</t>
  </si>
  <si>
    <t>3535/3623</t>
  </si>
  <si>
    <t>10604/10872</t>
  </si>
  <si>
    <t>CUBN_HUMAN</t>
  </si>
  <si>
    <t>Cubn</t>
  </si>
  <si>
    <t>TMEM236</t>
  </si>
  <si>
    <t>ENSG00000148483</t>
  </si>
  <si>
    <t>./TM236_HUMAN</t>
  </si>
  <si>
    <t>Tmem236</t>
  </si>
  <si>
    <t>chr10:19817146:G:C</t>
  </si>
  <si>
    <t>PLXDC2</t>
  </si>
  <si>
    <t>ENSG00000120594</t>
  </si>
  <si>
    <t>ENST00000377252.4</t>
  </si>
  <si>
    <t>c.67G&gt;C</t>
  </si>
  <si>
    <t>p.Asp23His</t>
  </si>
  <si>
    <t>908/12468</t>
  </si>
  <si>
    <t>23/529</t>
  </si>
  <si>
    <t>67/1590</t>
  </si>
  <si>
    <t>./PXDC2_HUMAN</t>
  </si>
  <si>
    <t>Plxdc2</t>
  </si>
  <si>
    <t>chr10:20852645:T:C</t>
  </si>
  <si>
    <t>NEBL</t>
  </si>
  <si>
    <t>ENSG00000078114</t>
  </si>
  <si>
    <t>ENST00000377122.8</t>
  </si>
  <si>
    <t>c.908A&gt;G</t>
  </si>
  <si>
    <t>p.Glu303Gly</t>
  </si>
  <si>
    <t>1305/9216</t>
  </si>
  <si>
    <t>303/1014</t>
  </si>
  <si>
    <t>908/3045</t>
  </si>
  <si>
    <t>NEBL_HUMAN</t>
  </si>
  <si>
    <t>P/P/B/B</t>
  </si>
  <si>
    <t>chr10:25997174:C:T</t>
  </si>
  <si>
    <t>MYO3A</t>
  </si>
  <si>
    <t>ENSG00000095777</t>
  </si>
  <si>
    <t>ENST00000265944.9</t>
  </si>
  <si>
    <t>c.424C&gt;T</t>
  </si>
  <si>
    <t>p.His142Tyr</t>
  </si>
  <si>
    <t>590/5581</t>
  </si>
  <si>
    <t>142/1616</t>
  </si>
  <si>
    <t>424/4851</t>
  </si>
  <si>
    <t>././MYO3A_HUMAN/.</t>
  </si>
  <si>
    <t>Myo3a</t>
  </si>
  <si>
    <t>chr10:35640380:AGCGCCCCCC:A</t>
  </si>
  <si>
    <t>AGCGCCCCCC</t>
  </si>
  <si>
    <t>FZD8</t>
  </si>
  <si>
    <t>ENSG00000177283</t>
  </si>
  <si>
    <t>ENST00000374694.2</t>
  </si>
  <si>
    <t>c.1041_1049delGGGGGGCGC</t>
  </si>
  <si>
    <t>p.Gly348_Ala350del</t>
  </si>
  <si>
    <t>1898/4030</t>
  </si>
  <si>
    <t>347/694</t>
  </si>
  <si>
    <t>1041/2085</t>
  </si>
  <si>
    <t>Fzd8</t>
  </si>
  <si>
    <t>chr10:38117701:G:A</t>
  </si>
  <si>
    <t>ZNF37A</t>
  </si>
  <si>
    <t>ENSG00000075407</t>
  </si>
  <si>
    <t>ENST00000351773.7</t>
  </si>
  <si>
    <t>c.550G&gt;A</t>
  </si>
  <si>
    <t>p.Asp184Asn</t>
  </si>
  <si>
    <t>1380/7027</t>
  </si>
  <si>
    <t>184/561</t>
  </si>
  <si>
    <t>550/1686</t>
  </si>
  <si>
    <t>ZN37A_HUMAN</t>
  </si>
  <si>
    <t>chr10:42592898:C:A</t>
  </si>
  <si>
    <t>ZNF33B</t>
  </si>
  <si>
    <t>ENSG00000196693</t>
  </si>
  <si>
    <t>ENST00000359467.7</t>
  </si>
  <si>
    <t>c.2052G&gt;T</t>
  </si>
  <si>
    <t>p.Glu684Asp</t>
  </si>
  <si>
    <t>2167/5958</t>
  </si>
  <si>
    <t>684/778</t>
  </si>
  <si>
    <t>2052/2337</t>
  </si>
  <si>
    <t>ZN33B_HUMAN</t>
  </si>
  <si>
    <t>chr10:47350053:C:G</t>
  </si>
  <si>
    <t>RBP3</t>
  </si>
  <si>
    <t>ENSG00000265203</t>
  </si>
  <si>
    <t>ENST00000584701.1</t>
  </si>
  <si>
    <t>c.1569C&gt;G</t>
  </si>
  <si>
    <t>p.His523Gln</t>
  </si>
  <si>
    <t>1683/4276</t>
  </si>
  <si>
    <t>523/1247</t>
  </si>
  <si>
    <t>1569/3744</t>
  </si>
  <si>
    <t>Retinitis_pigmentosa_66</t>
  </si>
  <si>
    <t>C3715216:615233</t>
  </si>
  <si>
    <t>Rbp3</t>
  </si>
  <si>
    <t>chr10:48175879:C:T</t>
  </si>
  <si>
    <t>FRMPD2</t>
  </si>
  <si>
    <t>ENSG00000170324</t>
  </si>
  <si>
    <t>ENST00000636244.1</t>
  </si>
  <si>
    <t>c.2956G&gt;A</t>
  </si>
  <si>
    <t>p.Gly986Arg</t>
  </si>
  <si>
    <t>2956/4194</t>
  </si>
  <si>
    <t>986/1397</t>
  </si>
  <si>
    <t>./FRPD2_HUMAN/.</t>
  </si>
  <si>
    <t>Gm626</t>
  </si>
  <si>
    <t>chr10:49472425:C:A</t>
  </si>
  <si>
    <t>ERCC6</t>
  </si>
  <si>
    <t>ENSG00000225830</t>
  </si>
  <si>
    <t>ENST00000355832.9</t>
  </si>
  <si>
    <t>c.2875G&gt;T</t>
  </si>
  <si>
    <t>p.Val959Leu</t>
  </si>
  <si>
    <t>2954/8008</t>
  </si>
  <si>
    <t>959/1493</t>
  </si>
  <si>
    <t>2875/4482</t>
  </si>
  <si>
    <t>ERCC6_HUMAN/.</t>
  </si>
  <si>
    <t>Ercc6</t>
  </si>
  <si>
    <t>chr10:49482694:G:A</t>
  </si>
  <si>
    <t>c.2162C&gt;T</t>
  </si>
  <si>
    <t>p.Pro721Leu</t>
  </si>
  <si>
    <t>2241/8008</t>
  </si>
  <si>
    <t>721/1493</t>
  </si>
  <si>
    <t>2162/4482</t>
  </si>
  <si>
    <t>chr10:52316693:T:C</t>
  </si>
  <si>
    <t>DKK1</t>
  </si>
  <si>
    <t>ENSG00000107984</t>
  </si>
  <si>
    <t>c.687T&gt;C</t>
  </si>
  <si>
    <t>Dkk1</t>
  </si>
  <si>
    <t>c.304G&gt;A</t>
  </si>
  <si>
    <t>chr10:75643094:CATTAAAAAAAAATTTTTTTTTGACA:C</t>
  </si>
  <si>
    <t>CATTAAAAAAAAATTTTTTTTTGACA</t>
  </si>
  <si>
    <t>gene_fusion</t>
  </si>
  <si>
    <t>ENSG00000148655&amp;ENSG00000268659</t>
  </si>
  <si>
    <t>gene_variant</t>
  </si>
  <si>
    <t>ENSG00000268659</t>
  </si>
  <si>
    <t>n.75643095_75643119delATTAAAAAAAAATTTTTTTTTGACA</t>
  </si>
  <si>
    <t>1700112E06Rik</t>
  </si>
  <si>
    <t>chr10:80609473:C:T</t>
  </si>
  <si>
    <t>SH2D4B</t>
  </si>
  <si>
    <t>ENSG00000178217</t>
  </si>
  <si>
    <t>ENST00000339284.6</t>
  </si>
  <si>
    <t>c.907C&gt;T</t>
  </si>
  <si>
    <t>p.Arg303Cys</t>
  </si>
  <si>
    <t>1337/3983</t>
  </si>
  <si>
    <t>303/357</t>
  </si>
  <si>
    <t>907/1074</t>
  </si>
  <si>
    <t>SH24B_HUMAN/./.</t>
  </si>
  <si>
    <t>Sh2d4b</t>
  </si>
  <si>
    <t>chr10:89725066:C:T</t>
  </si>
  <si>
    <t>KIF20B</t>
  </si>
  <si>
    <t>ENSG00000138182</t>
  </si>
  <si>
    <t>ENST00000371728.7</t>
  </si>
  <si>
    <t>c.1909C&gt;T</t>
  </si>
  <si>
    <t>p.Arg637Cys</t>
  </si>
  <si>
    <t>1974/6419</t>
  </si>
  <si>
    <t>637/1820</t>
  </si>
  <si>
    <t>1909/5463</t>
  </si>
  <si>
    <t>KI20B_HUMAN/.</t>
  </si>
  <si>
    <t>Kif20b</t>
  </si>
  <si>
    <t>chr10:89739021:G:C</t>
  </si>
  <si>
    <t>c.3840G&gt;C</t>
  </si>
  <si>
    <t>p.Arg1280Ser</t>
  </si>
  <si>
    <t>3905/6419</t>
  </si>
  <si>
    <t>1280/1820</t>
  </si>
  <si>
    <t>3840/5463</t>
  </si>
  <si>
    <t>D/D/./.</t>
  </si>
  <si>
    <t>chr10:99362365:G:A</t>
  </si>
  <si>
    <t>CNNM1</t>
  </si>
  <si>
    <t>ENSG00000119946</t>
  </si>
  <si>
    <t>ENST00000356713.4</t>
  </si>
  <si>
    <t>c.1997G&gt;A</t>
  </si>
  <si>
    <t>p.Arg666His</t>
  </si>
  <si>
    <t>2286/5959</t>
  </si>
  <si>
    <t>666/951</t>
  </si>
  <si>
    <t>1997/2856</t>
  </si>
  <si>
    <t>./././CNNM1_HUMAN</t>
  </si>
  <si>
    <t>Cnnm1</t>
  </si>
  <si>
    <t>chr11:100299333:G:A</t>
  </si>
  <si>
    <t>CNTN5</t>
  </si>
  <si>
    <t>ENSG00000149972</t>
  </si>
  <si>
    <t>ENST00000524871.5</t>
  </si>
  <si>
    <t>c.2557G&gt;A</t>
  </si>
  <si>
    <t>p.Val853Ile</t>
  </si>
  <si>
    <t>2847/6258</t>
  </si>
  <si>
    <t>853/1100</t>
  </si>
  <si>
    <t>2557/3303</t>
  </si>
  <si>
    <t>./CNTN5_HUMAN</t>
  </si>
  <si>
    <t>D/D/D/D/./.</t>
  </si>
  <si>
    <t>Cntn5</t>
  </si>
  <si>
    <t>DYNC2H1</t>
  </si>
  <si>
    <t>ENSG00000187240</t>
  </si>
  <si>
    <t>ENST00000398093.7</t>
  </si>
  <si>
    <t>DYHC2_HUMAN/.</t>
  </si>
  <si>
    <t>Dync2h1</t>
  </si>
  <si>
    <t>chr11:103222045:A:C</t>
  </si>
  <si>
    <t>c.9123A&gt;C</t>
  </si>
  <si>
    <t>p.Arg3041Ser</t>
  </si>
  <si>
    <t>9123/12945</t>
  </si>
  <si>
    <t>3041/4314</t>
  </si>
  <si>
    <t>c.481G&gt;A</t>
  </si>
  <si>
    <t>chr11:1185995:T:C</t>
  </si>
  <si>
    <t>MUC5AC</t>
  </si>
  <si>
    <t>ENSG00000215182</t>
  </si>
  <si>
    <t>ENST00000621226.2</t>
  </si>
  <si>
    <t>c.7850T&gt;C</t>
  </si>
  <si>
    <t>p.Ile2617Thr</t>
  </si>
  <si>
    <t>7897/17448</t>
  </si>
  <si>
    <t>2617/5654</t>
  </si>
  <si>
    <t>7850/16965</t>
  </si>
  <si>
    <t>Muc5ac</t>
  </si>
  <si>
    <t>chr11:1185998:G:C</t>
  </si>
  <si>
    <t>c.7853G&gt;C</t>
  </si>
  <si>
    <t>p.Ser2618Thr</t>
  </si>
  <si>
    <t>7900/17448</t>
  </si>
  <si>
    <t>2618/5654</t>
  </si>
  <si>
    <t>7853/16965</t>
  </si>
  <si>
    <t>chr11:1190726:T:C</t>
  </si>
  <si>
    <t>c.12581T&gt;C</t>
  </si>
  <si>
    <t>p.Ile4194Thr</t>
  </si>
  <si>
    <t>12628/17448</t>
  </si>
  <si>
    <t>4194/5654</t>
  </si>
  <si>
    <t>12581/16965</t>
  </si>
  <si>
    <t>chr11:119335726:C:T</t>
  </si>
  <si>
    <t>RNF26</t>
  </si>
  <si>
    <t>ENSG00000173456</t>
  </si>
  <si>
    <t>ENST00000311413.4</t>
  </si>
  <si>
    <t>c.604C&gt;T</t>
  </si>
  <si>
    <t>p.Leu202Phe</t>
  </si>
  <si>
    <t>1200/2787</t>
  </si>
  <si>
    <t>202/433</t>
  </si>
  <si>
    <t>604/1302</t>
  </si>
  <si>
    <t>RNF26_HUMAN</t>
  </si>
  <si>
    <t>Rnf26</t>
  </si>
  <si>
    <t>chr11:121591090:A:T</t>
  </si>
  <si>
    <t>SORL1</t>
  </si>
  <si>
    <t>ENSG00000137642</t>
  </si>
  <si>
    <t>ENST00000260197.11</t>
  </si>
  <si>
    <t>c.4303A&gt;T</t>
  </si>
  <si>
    <t>p.Thr1435Ser</t>
  </si>
  <si>
    <t>4432/10904</t>
  </si>
  <si>
    <t>1435/2214</t>
  </si>
  <si>
    <t>4303/6645</t>
  </si>
  <si>
    <t>./SORL_HUMAN</t>
  </si>
  <si>
    <t>Sorl1</t>
  </si>
  <si>
    <t>chr11:121619793:A:C</t>
  </si>
  <si>
    <t>c.5765A&gt;C</t>
  </si>
  <si>
    <t>p.Tyr1922Ser</t>
  </si>
  <si>
    <t>5894/10904</t>
  </si>
  <si>
    <t>1922/2214</t>
  </si>
  <si>
    <t>5765/6645</t>
  </si>
  <si>
    <t>chr11:123806286:G:A</t>
  </si>
  <si>
    <t>OR6M1</t>
  </si>
  <si>
    <t>ENSG00000196099</t>
  </si>
  <si>
    <t>ENST00000309154.2</t>
  </si>
  <si>
    <t>c.64C&gt;T</t>
  </si>
  <si>
    <t>p.Arg22*</t>
  </si>
  <si>
    <t>102/1053</t>
  </si>
  <si>
    <t>22/313</t>
  </si>
  <si>
    <t>64/942</t>
  </si>
  <si>
    <t>chr11:124887403:G:A</t>
  </si>
  <si>
    <t>ROBO4</t>
  </si>
  <si>
    <t>ENSG00000154133</t>
  </si>
  <si>
    <t>ENST00000306534.7</t>
  </si>
  <si>
    <t>c.2153C&gt;T</t>
  </si>
  <si>
    <t>p.Pro718Leu</t>
  </si>
  <si>
    <t>2639/4710</t>
  </si>
  <si>
    <t>718/1007</t>
  </si>
  <si>
    <t>2153/3024</t>
  </si>
  <si>
    <t>././ROBO4_HUMAN</t>
  </si>
  <si>
    <t>Robo4</t>
  </si>
  <si>
    <t>ADAMTS8</t>
  </si>
  <si>
    <t>ENSG00000134917</t>
  </si>
  <si>
    <t>ENST00000257359.6</t>
  </si>
  <si>
    <t>ATS8_HUMAN</t>
  </si>
  <si>
    <t>Adamts8</t>
  </si>
  <si>
    <t>chr11:130416280:A:T</t>
  </si>
  <si>
    <t>c.1147T&gt;A</t>
  </si>
  <si>
    <t>p.Phe383Ile</t>
  </si>
  <si>
    <t>1854/4010</t>
  </si>
  <si>
    <t>383/889</t>
  </si>
  <si>
    <t>1147/2670</t>
  </si>
  <si>
    <t>chr11:1621710:TTTGGAGCCCCCACAGGAGCCACAGCCCCCCTTGGAACCCCCACAGGAGCCACAGCCCCCCTTGGAGCCCCCACAGGAGCCACAGCCCCCCTTGGAACCCCCACAGGAGACACAGCCCCCCTTGGAACCCCCACAAGAGCCATAGCCCCCC:T</t>
  </si>
  <si>
    <t>TTTGGAGCCCCCACAGGAGCCACAGCCCCCCTTGGAACCCCCACAGGAGCCACAGCCCCCCTTGGAGCCCCCACAGGAGCCACAGCCCCCCTTGGAACCCCCACAGGAGACACAGCCCCCCTTGGAACCCCCACAAGAGCCATAGCCCCCC</t>
  </si>
  <si>
    <t>ENSG00000241598</t>
  </si>
  <si>
    <t>ENST00000399682.1</t>
  </si>
  <si>
    <t>c.234_383del</t>
  </si>
  <si>
    <t>p.Gly79_Lys128del</t>
  </si>
  <si>
    <t>428/1181</t>
  </si>
  <si>
    <t>78/228</t>
  </si>
  <si>
    <t>234/687</t>
  </si>
  <si>
    <t>chr11:16782771:C:T</t>
  </si>
  <si>
    <t>PLEKHA7</t>
  </si>
  <si>
    <t>ENSG00000166689</t>
  </si>
  <si>
    <t>ENST00000531066.5</t>
  </si>
  <si>
    <t>c.3776G&gt;A</t>
  </si>
  <si>
    <t>p.Arg1259His</t>
  </si>
  <si>
    <t>3818/4561</t>
  </si>
  <si>
    <t>1259/1271</t>
  </si>
  <si>
    <t>3776/3816</t>
  </si>
  <si>
    <t>Plekha7</t>
  </si>
  <si>
    <t>chr11:17193919:A:G</t>
  </si>
  <si>
    <t>ENSG00000213779</t>
  </si>
  <si>
    <t>ENST00000496042.1</t>
  </si>
  <si>
    <t>Pik3c2a</t>
  </si>
  <si>
    <t>chr11:19166325:A:C</t>
  </si>
  <si>
    <t>ZDHHC13</t>
  </si>
  <si>
    <t>ENSG00000177054</t>
  </si>
  <si>
    <t>ENST00000446113.6</t>
  </si>
  <si>
    <t>c.1414A&gt;C</t>
  </si>
  <si>
    <t>p.Ile472Leu</t>
  </si>
  <si>
    <t>1535/2445</t>
  </si>
  <si>
    <t>472/622</t>
  </si>
  <si>
    <t>1414/1869</t>
  </si>
  <si>
    <t>ZDH13_HUMAN</t>
  </si>
  <si>
    <t>Zdhhc13</t>
  </si>
  <si>
    <t>chr11:2404985:T:G</t>
  </si>
  <si>
    <t>TRPM5</t>
  </si>
  <si>
    <t>ENSG00000070985</t>
  </si>
  <si>
    <t>ENST00000533060.5</t>
  </si>
  <si>
    <t>c.3474A&gt;C</t>
  </si>
  <si>
    <t>p.Leu1158Phe</t>
  </si>
  <si>
    <t>3480/3562</t>
  </si>
  <si>
    <t>1158/1173</t>
  </si>
  <si>
    <t>3474/3522</t>
  </si>
  <si>
    <t>././TRPM5_HUMAN</t>
  </si>
  <si>
    <t>Trpm5</t>
  </si>
  <si>
    <t>chr11:2413167:G:A</t>
  </si>
  <si>
    <t>c.2063C&gt;T</t>
  </si>
  <si>
    <t>p.Thr688Met</t>
  </si>
  <si>
    <t>2069/3562</t>
  </si>
  <si>
    <t>688/1173</t>
  </si>
  <si>
    <t>2063/3522</t>
  </si>
  <si>
    <t>NLRP6</t>
  </si>
  <si>
    <t>ENSG00000174885</t>
  </si>
  <si>
    <t>./NALP6_HUMAN</t>
  </si>
  <si>
    <t>Nlrp6</t>
  </si>
  <si>
    <t>chr11:2885138:G:C</t>
  </si>
  <si>
    <t>CDKN1C</t>
  </si>
  <si>
    <t>ENSG00000129757</t>
  </si>
  <si>
    <t>ENST00000414822.7</t>
  </si>
  <si>
    <t>c.352C&gt;G</t>
  </si>
  <si>
    <t>p.Pro118Ala</t>
  </si>
  <si>
    <t>744/2051</t>
  </si>
  <si>
    <t>118/316</t>
  </si>
  <si>
    <t>352/951</t>
  </si>
  <si>
    <t>CDN1C_HUMAN</t>
  </si>
  <si>
    <t>c.313G&gt;A</t>
  </si>
  <si>
    <t>p.Val105Ile</t>
  </si>
  <si>
    <t>chr11:4086815:C:G</t>
  </si>
  <si>
    <t>STIM1</t>
  </si>
  <si>
    <t>ENSG00000167323</t>
  </si>
  <si>
    <t>ENST00000616714.4</t>
  </si>
  <si>
    <t>c.1813C&gt;G</t>
  </si>
  <si>
    <t>p.Pro605Ala</t>
  </si>
  <si>
    <t>2381/4356</t>
  </si>
  <si>
    <t>605/791</t>
  </si>
  <si>
    <t>1813/2376</t>
  </si>
  <si>
    <t>Stim1</t>
  </si>
  <si>
    <t>chr11:43884007:C:T</t>
  </si>
  <si>
    <t>ALKBH3</t>
  </si>
  <si>
    <t>ENSG00000166199</t>
  </si>
  <si>
    <t>c.208C&gt;T</t>
  </si>
  <si>
    <t>(ALKBH3|ENSG00000166199|1|1.00)</t>
  </si>
  <si>
    <t>Alkbh3</t>
  </si>
  <si>
    <t>ENST00000302708.8</t>
  </si>
  <si>
    <t>p.Arg70*</t>
  </si>
  <si>
    <t>619/1474</t>
  </si>
  <si>
    <t>70/286</t>
  </si>
  <si>
    <t>208/861</t>
  </si>
  <si>
    <t>chr11:47247684:T:C</t>
  </si>
  <si>
    <t>ACP2</t>
  </si>
  <si>
    <t>ENSG00000134575</t>
  </si>
  <si>
    <t>ENST00000256997.7</t>
  </si>
  <si>
    <t>c.254A&gt;G</t>
  </si>
  <si>
    <t>p.Gln85Arg</t>
  </si>
  <si>
    <t>371/2203</t>
  </si>
  <si>
    <t>85/423</t>
  </si>
  <si>
    <t>254/1272</t>
  </si>
  <si>
    <t>D/N/N/N/N/N/N/N</t>
  </si>
  <si>
    <t>././././PPAL_HUMAN</t>
  </si>
  <si>
    <t>85,85,53,57,85</t>
  </si>
  <si>
    <t>Acp2</t>
  </si>
  <si>
    <t>chr11:47350058:A:G</t>
  </si>
  <si>
    <t>MYBPC3</t>
  </si>
  <si>
    <t>ENSG00000134571</t>
  </si>
  <si>
    <t>ENST00000256993.8</t>
  </si>
  <si>
    <t>c.461T&gt;C</t>
  </si>
  <si>
    <t>p.Ile154Thr</t>
  </si>
  <si>
    <t>516/4217</t>
  </si>
  <si>
    <t>154/1274</t>
  </si>
  <si>
    <t>461/3825</t>
  </si>
  <si>
    <t>not_specified|Primary_familial_hypertrophic_cardiomyopathy</t>
  </si>
  <si>
    <t>CN169374|C0949658:ORPHA155:83978005</t>
  </si>
  <si>
    <t>MYPC3_HUMAN</t>
  </si>
  <si>
    <t>Mybpc3</t>
  </si>
  <si>
    <t>chr11:47350068:C:T</t>
  </si>
  <si>
    <t>c.451G&gt;A</t>
  </si>
  <si>
    <t>p.Asp151Asn</t>
  </si>
  <si>
    <t>506/4217</t>
  </si>
  <si>
    <t>151/1274</t>
  </si>
  <si>
    <t>451/3825</t>
  </si>
  <si>
    <t>chr11:47588267:G:A</t>
  </si>
  <si>
    <t>FAM180B</t>
  </si>
  <si>
    <t>ENSG00000196666</t>
  </si>
  <si>
    <t>ENST00000538490.1</t>
  </si>
  <si>
    <t>p.Val147Ile</t>
  </si>
  <si>
    <t>461/1388</t>
  </si>
  <si>
    <t>147/201</t>
  </si>
  <si>
    <t>439/606</t>
  </si>
  <si>
    <t>F180B_HUMAN</t>
  </si>
  <si>
    <t>chr11:4769241:G:C</t>
  </si>
  <si>
    <t>OR51F1</t>
  </si>
  <si>
    <t>ENSG00000280021</t>
  </si>
  <si>
    <t>ENST00000380383.1</t>
  </si>
  <si>
    <t>c.698C&gt;G</t>
  </si>
  <si>
    <t>p.Ser233Cys</t>
  </si>
  <si>
    <t>698/960</t>
  </si>
  <si>
    <t>233/319</t>
  </si>
  <si>
    <t>P/P/P</t>
  </si>
  <si>
    <t>O51F1_HUMAN</t>
  </si>
  <si>
    <t>chr11:4821890:G:A</t>
  </si>
  <si>
    <t>OR51F2</t>
  </si>
  <si>
    <t>ENSG00000176925</t>
  </si>
  <si>
    <t>ENST00000322110.6</t>
  </si>
  <si>
    <t>505/1029</t>
  </si>
  <si>
    <t>169/342</t>
  </si>
  <si>
    <t>O51F2_HUMAN</t>
  </si>
  <si>
    <t>./Olfr568</t>
  </si>
  <si>
    <t>72.38145789/75.29488087</t>
  </si>
  <si>
    <t>0.306902668/0.373041938</t>
  </si>
  <si>
    <t>4.71715/5.80023</t>
  </si>
  <si>
    <t>chr11:48245917:G:A</t>
  </si>
  <si>
    <t>OR4X2</t>
  </si>
  <si>
    <t>ENSG00000172208</t>
  </si>
  <si>
    <t>ENST00000624868.1</t>
  </si>
  <si>
    <t>c.814G&gt;A</t>
  </si>
  <si>
    <t>p.Ala272Thr</t>
  </si>
  <si>
    <t>862/1025</t>
  </si>
  <si>
    <t>272/303</t>
  </si>
  <si>
    <t>814/912</t>
  </si>
  <si>
    <t>2465,0</t>
  </si>
  <si>
    <t>OR4X2_HUMAN</t>
  </si>
  <si>
    <t>AT</t>
  </si>
  <si>
    <t>c.458G&gt;A</t>
  </si>
  <si>
    <t>./75.29488087</t>
  </si>
  <si>
    <t>./0.373041938</t>
  </si>
  <si>
    <t>chr11:55773778:C:T</t>
  </si>
  <si>
    <t>OR5D13</t>
  </si>
  <si>
    <t>ENSG00000279761</t>
  </si>
  <si>
    <t>ENST00000623930.1</t>
  </si>
  <si>
    <t>c.341C&gt;T</t>
  </si>
  <si>
    <t>p.Thr114Ile</t>
  </si>
  <si>
    <t>341/945</t>
  </si>
  <si>
    <t>114/314</t>
  </si>
  <si>
    <t>OR5DD_HUMAN</t>
  </si>
  <si>
    <t>LMNTD2</t>
  </si>
  <si>
    <t>ENSG00000185522</t>
  </si>
  <si>
    <t>CK035_HUMAN</t>
  </si>
  <si>
    <t>Lmntd2</t>
  </si>
  <si>
    <t>stop_lost</t>
  </si>
  <si>
    <t>chr11:56122843:T:A</t>
  </si>
  <si>
    <t>OR8H3</t>
  </si>
  <si>
    <t>ENSG00000181761</t>
  </si>
  <si>
    <t>ENST00000313472.3</t>
  </si>
  <si>
    <t>c.471T&gt;A</t>
  </si>
  <si>
    <t>p.Phe157Leu</t>
  </si>
  <si>
    <t>471/939</t>
  </si>
  <si>
    <t>157/312</t>
  </si>
  <si>
    <t>OR8H3_HUMAN</t>
  </si>
  <si>
    <t>chr11:56490998:T:C</t>
  </si>
  <si>
    <t>OR5M8</t>
  </si>
  <si>
    <t>ENSG00000181371</t>
  </si>
  <si>
    <t>ENST00000327216.3</t>
  </si>
  <si>
    <t>373/936</t>
  </si>
  <si>
    <t>125/311</t>
  </si>
  <si>
    <t>OR5M8_HUMAN</t>
  </si>
  <si>
    <t>Olfr1031</t>
  </si>
  <si>
    <t>chr11:56642123:T:C</t>
  </si>
  <si>
    <t>OR5AP2</t>
  </si>
  <si>
    <t>ENSG00000172464</t>
  </si>
  <si>
    <t>ENST00000544374.1</t>
  </si>
  <si>
    <t>c.320A&gt;G</t>
  </si>
  <si>
    <t>p.Gln107Arg</t>
  </si>
  <si>
    <t>349/1006</t>
  </si>
  <si>
    <t>107/317</t>
  </si>
  <si>
    <t>320/954</t>
  </si>
  <si>
    <t>O5AP2_HUMAN</t>
  </si>
  <si>
    <t>Olfr1020</t>
  </si>
  <si>
    <t>chr11:56743594:G:A</t>
  </si>
  <si>
    <t>OR9G4</t>
  </si>
  <si>
    <t>ENSG00000172457</t>
  </si>
  <si>
    <t>ENST00000302957.3</t>
  </si>
  <si>
    <t>c.218C&gt;T</t>
  </si>
  <si>
    <t>p.Pro73Leu</t>
  </si>
  <si>
    <t>218/985</t>
  </si>
  <si>
    <t>73/327</t>
  </si>
  <si>
    <t>218/984</t>
  </si>
  <si>
    <t>OR9G4_HUMAN</t>
  </si>
  <si>
    <t>Olfr1006</t>
  </si>
  <si>
    <t>./Trim5</t>
  </si>
  <si>
    <t>chr11:57791633:A:G</t>
  </si>
  <si>
    <t>CTNND1</t>
  </si>
  <si>
    <t>ENSG00000198561</t>
  </si>
  <si>
    <t>ENST00000399050.8</t>
  </si>
  <si>
    <t>c.155A&gt;G</t>
  </si>
  <si>
    <t>p.Asn52Ser</t>
  </si>
  <si>
    <t>691/6313</t>
  </si>
  <si>
    <t>52/968</t>
  </si>
  <si>
    <t>155/2907</t>
  </si>
  <si>
    <t>D/D/D/D/D/D/D/D/D/D/D/D/D/D/D/D/D/D/D/D/D/N/N/N/N/N/N/N/N/N/N/N</t>
  </si>
  <si>
    <t>././CTND1_HUMAN/././.</t>
  </si>
  <si>
    <t>Ctnnd1</t>
  </si>
  <si>
    <t>OR5B17</t>
  </si>
  <si>
    <t>ENSG00000197786</t>
  </si>
  <si>
    <t>ENST00000357377.3</t>
  </si>
  <si>
    <t>Olfr1467</t>
  </si>
  <si>
    <t>chr11:58359058:A:T</t>
  </si>
  <si>
    <t>c.12T&gt;A</t>
  </si>
  <si>
    <t>p.Asn4Lys</t>
  </si>
  <si>
    <t>12/946</t>
  </si>
  <si>
    <t>4/314</t>
  </si>
  <si>
    <t>12/945</t>
  </si>
  <si>
    <t>OR5BH_HUMAN</t>
  </si>
  <si>
    <t>chr11:58579480:G:A</t>
  </si>
  <si>
    <t>ZFP91</t>
  </si>
  <si>
    <t>ENSG00000186660</t>
  </si>
  <si>
    <t>ENST00000316059.6</t>
  </si>
  <si>
    <t>c.199G&gt;A</t>
  </si>
  <si>
    <t>p.Ala67Thr</t>
  </si>
  <si>
    <t>370/5220</t>
  </si>
  <si>
    <t>67/570</t>
  </si>
  <si>
    <t>199/1713</t>
  </si>
  <si>
    <t>2472,0</t>
  </si>
  <si>
    <t>./ZFP91_HUMAN</t>
  </si>
  <si>
    <t>./Zfp91</t>
  </si>
  <si>
    <t>./8.37242</t>
  </si>
  <si>
    <t>ENSG00000255073</t>
  </si>
  <si>
    <t>ENST00000389919.8</t>
  </si>
  <si>
    <t>309/2319</t>
  </si>
  <si>
    <t>67/529</t>
  </si>
  <si>
    <t>199/1590</t>
  </si>
  <si>
    <t>chr11:5901022:G:C</t>
  </si>
  <si>
    <t>OR52E5</t>
  </si>
  <si>
    <t>ENSG00000277932</t>
  </si>
  <si>
    <t>ENST00000610445.1</t>
  </si>
  <si>
    <t>c.246G&gt;C</t>
  </si>
  <si>
    <t>p.Lys82Asn</t>
  </si>
  <si>
    <t>246/1314</t>
  </si>
  <si>
    <t>82/327</t>
  </si>
  <si>
    <t>246/984</t>
  </si>
  <si>
    <t>./93.00542581</t>
  </si>
  <si>
    <t>./1.201528238</t>
  </si>
  <si>
    <t>./12.87864</t>
  </si>
  <si>
    <t>chr11:61134186:G:A</t>
  </si>
  <si>
    <t>VPS37C</t>
  </si>
  <si>
    <t>ENSG00000167987</t>
  </si>
  <si>
    <t>ENST00000301765.9</t>
  </si>
  <si>
    <t>c.115C&gt;T</t>
  </si>
  <si>
    <t>p.Arg39Trp</t>
  </si>
  <si>
    <t>348/2865</t>
  </si>
  <si>
    <t>39/355</t>
  </si>
  <si>
    <t>115/1068</t>
  </si>
  <si>
    <t>./VP37C_HUMAN</t>
  </si>
  <si>
    <t>Vps37c</t>
  </si>
  <si>
    <t>chr11:61482350:G:A</t>
  </si>
  <si>
    <t>PPP1R32</t>
  </si>
  <si>
    <t>ENSG00000162148</t>
  </si>
  <si>
    <t>ENST00000338608.6</t>
  </si>
  <si>
    <t>c.149G&gt;A</t>
  </si>
  <si>
    <t>p.Gly50Asp</t>
  </si>
  <si>
    <t>274/1535</t>
  </si>
  <si>
    <t>50/425</t>
  </si>
  <si>
    <t>149/1278</t>
  </si>
  <si>
    <t>./PPR32_HUMAN</t>
  </si>
  <si>
    <t>Ppp1r32</t>
  </si>
  <si>
    <t>c.1019G&gt;A</t>
  </si>
  <si>
    <t>chr11:62357060:G:A</t>
  </si>
  <si>
    <t>ASRGL1</t>
  </si>
  <si>
    <t>ENSG00000162174</t>
  </si>
  <si>
    <t>ENST00000301776.9</t>
  </si>
  <si>
    <t>p.Gly136Glu</t>
  </si>
  <si>
    <t>540/2182</t>
  </si>
  <si>
    <t>136/308</t>
  </si>
  <si>
    <t>407/927</t>
  </si>
  <si>
    <t>ASGL1_HUMAN</t>
  </si>
  <si>
    <t>T/T/././.</t>
  </si>
  <si>
    <t>Asrgl1</t>
  </si>
  <si>
    <t>AHNAK</t>
  </si>
  <si>
    <t>ENSG00000124942</t>
  </si>
  <si>
    <t>ENST00000378024.8</t>
  </si>
  <si>
    <t>AHNK_HUMAN</t>
  </si>
  <si>
    <t>Ahnak</t>
  </si>
  <si>
    <t>chr11:62527849:T:C</t>
  </si>
  <si>
    <t>c.6568A&gt;G</t>
  </si>
  <si>
    <t>p.Asn2190Asp</t>
  </si>
  <si>
    <t>6843/18787</t>
  </si>
  <si>
    <t>2190/5890</t>
  </si>
  <si>
    <t>6568/17673</t>
  </si>
  <si>
    <t>chr11:62787194:C:A</t>
  </si>
  <si>
    <t>TAF6L</t>
  </si>
  <si>
    <t>ENSG00000162227</t>
  </si>
  <si>
    <t>ENST00000294168.7</t>
  </si>
  <si>
    <t>c.1767C&gt;A</t>
  </si>
  <si>
    <t>p.Ser589Arg</t>
  </si>
  <si>
    <t>1968/2116</t>
  </si>
  <si>
    <t>589/622</t>
  </si>
  <si>
    <t>1767/1869</t>
  </si>
  <si>
    <t>TAF6L_HUMAN</t>
  </si>
  <si>
    <t>./Taf6l</t>
  </si>
  <si>
    <t>29.31115829/92.16206653</t>
  </si>
  <si>
    <t>1.76480/5.16224</t>
  </si>
  <si>
    <t>chr11:62995792:T:A</t>
  </si>
  <si>
    <t>SLC22A8</t>
  </si>
  <si>
    <t>ENSG00000149452</t>
  </si>
  <si>
    <t>ENST00000336232.6</t>
  </si>
  <si>
    <t>c.913A&gt;T</t>
  </si>
  <si>
    <t>p.Ile305Phe</t>
  </si>
  <si>
    <t>1049/2178</t>
  </si>
  <si>
    <t>305/542</t>
  </si>
  <si>
    <t>913/1629</t>
  </si>
  <si>
    <t>2439,2</t>
  </si>
  <si>
    <t>./S22A8_HUMAN</t>
  </si>
  <si>
    <t>Slc22a8</t>
  </si>
  <si>
    <t>chr11:63552978:G:A</t>
  </si>
  <si>
    <t>HRASLS2</t>
  </si>
  <si>
    <t>ENSG00000133328</t>
  </si>
  <si>
    <t>ENST00000255695.1</t>
  </si>
  <si>
    <t>c.475C&gt;T</t>
  </si>
  <si>
    <t>p.Arg159Trp</t>
  </si>
  <si>
    <t>534/742</t>
  </si>
  <si>
    <t>159/162</t>
  </si>
  <si>
    <t>475/489</t>
  </si>
  <si>
    <t>HRSL2_HUMAN</t>
  </si>
  <si>
    <t>DRD4</t>
  </si>
  <si>
    <t>ENSG00000069696</t>
  </si>
  <si>
    <t>ENST00000176183.5</t>
  </si>
  <si>
    <t>Drd4</t>
  </si>
  <si>
    <t>chr11:640171:T:C</t>
  </si>
  <si>
    <t>c.922T&gt;C</t>
  </si>
  <si>
    <t>p.Ser308Pro</t>
  </si>
  <si>
    <t>934/1375</t>
  </si>
  <si>
    <t>308/419</t>
  </si>
  <si>
    <t>922/1260</t>
  </si>
  <si>
    <t>CCDC88B</t>
  </si>
  <si>
    <t>ENSG00000168071</t>
  </si>
  <si>
    <t>ENST00000356786.9</t>
  </si>
  <si>
    <t>Ccdc88b</t>
  </si>
  <si>
    <t>chr11:64351175:G:A</t>
  </si>
  <si>
    <t>c.2878G&gt;A</t>
  </si>
  <si>
    <t>p.Ala960Thr</t>
  </si>
  <si>
    <t>2922/4915</t>
  </si>
  <si>
    <t>960/1476</t>
  </si>
  <si>
    <t>2878/4431</t>
  </si>
  <si>
    <t>././CC88B_HUMAN</t>
  </si>
  <si>
    <t>960,96,960</t>
  </si>
  <si>
    <t>chr11:65267483:A:G</t>
  </si>
  <si>
    <t>POLA2</t>
  </si>
  <si>
    <t>ENSG00000014138</t>
  </si>
  <si>
    <t>ENST00000265465.7</t>
  </si>
  <si>
    <t>c.211A&gt;G</t>
  </si>
  <si>
    <t>p.Ser71Gly</t>
  </si>
  <si>
    <t>742/3744</t>
  </si>
  <si>
    <t>71/598</t>
  </si>
  <si>
    <t>211/1797</t>
  </si>
  <si>
    <t>./DPOA2_HUMAN</t>
  </si>
  <si>
    <t>31,71</t>
  </si>
  <si>
    <t>Pola2</t>
  </si>
  <si>
    <t>DNHD1</t>
  </si>
  <si>
    <t>ENSG00000179532</t>
  </si>
  <si>
    <t>DNHD1_HUMAN</t>
  </si>
  <si>
    <t>Dnhd1</t>
  </si>
  <si>
    <t>chr11:66369501:T:C</t>
  </si>
  <si>
    <t>SLC29A2</t>
  </si>
  <si>
    <t>ENSG00000174669</t>
  </si>
  <si>
    <t>ENST00000357440.6</t>
  </si>
  <si>
    <t>c.143A&gt;G</t>
  </si>
  <si>
    <t>p.Asn48Ser</t>
  </si>
  <si>
    <t>372/2514</t>
  </si>
  <si>
    <t>48/456</t>
  </si>
  <si>
    <t>143/1371</t>
  </si>
  <si>
    <t>./S29A2_HUMAN</t>
  </si>
  <si>
    <t>Slc29a2</t>
  </si>
  <si>
    <t>chr11:6640910:C:T</t>
  </si>
  <si>
    <t>DCHS1</t>
  </si>
  <si>
    <t>ENSG00000166341</t>
  </si>
  <si>
    <t>ENST00000299441.4</t>
  </si>
  <si>
    <t>c.704G&gt;A</t>
  </si>
  <si>
    <t>p.Arg235Gln</t>
  </si>
  <si>
    <t>1116/10765</t>
  </si>
  <si>
    <t>235/3298</t>
  </si>
  <si>
    <t>704/9897</t>
  </si>
  <si>
    <t>PCD16_HUMAN</t>
  </si>
  <si>
    <t>Dchs1</t>
  </si>
  <si>
    <t>chr11:67665543:G:A</t>
  </si>
  <si>
    <t>ALDH3B2</t>
  </si>
  <si>
    <t>ENSG00000132746</t>
  </si>
  <si>
    <t>ENST00000349015.7</t>
  </si>
  <si>
    <t>c.448C&gt;T</t>
  </si>
  <si>
    <t>p.Arg150Cys</t>
  </si>
  <si>
    <t>887/2649</t>
  </si>
  <si>
    <t>150/385</t>
  </si>
  <si>
    <t>448/1158</t>
  </si>
  <si>
    <t>./AL3B2_HUMAN</t>
  </si>
  <si>
    <t>chr11:6943573:G:T</t>
  </si>
  <si>
    <t>ZNF215</t>
  </si>
  <si>
    <t>ENSG00000149054</t>
  </si>
  <si>
    <t>ENST00000278319.9</t>
  </si>
  <si>
    <t>c.644G&gt;T</t>
  </si>
  <si>
    <t>p.Ser215Ile</t>
  </si>
  <si>
    <t>1232/3448</t>
  </si>
  <si>
    <t>215/517</t>
  </si>
  <si>
    <t>644/1554</t>
  </si>
  <si>
    <t>./ZN215_HUMAN</t>
  </si>
  <si>
    <t>P/D/P/P</t>
  </si>
  <si>
    <t>T/T/./.</t>
  </si>
  <si>
    <t>c.3748C&gt;T</t>
  </si>
  <si>
    <t>chr11:74963649:G:C</t>
  </si>
  <si>
    <t>SPCS2</t>
  </si>
  <si>
    <t>ENSG00000118363</t>
  </si>
  <si>
    <t>ENST00000532972.5</t>
  </si>
  <si>
    <t>c.169G&gt;C</t>
  </si>
  <si>
    <t>p.Val57Leu</t>
  </si>
  <si>
    <t>190/839</t>
  </si>
  <si>
    <t>57/257</t>
  </si>
  <si>
    <t>169/774</t>
  </si>
  <si>
    <t>Spcs2</t>
  </si>
  <si>
    <t>c.919C&gt;T</t>
  </si>
  <si>
    <t>chr11:7695642:C:G</t>
  </si>
  <si>
    <t>OVCH2</t>
  </si>
  <si>
    <t>ENSG00000183378</t>
  </si>
  <si>
    <t>ENST00000533663.5</t>
  </si>
  <si>
    <t>c.1210G&gt;C</t>
  </si>
  <si>
    <t>p.Val404Leu</t>
  </si>
  <si>
    <t>1237/1921</t>
  </si>
  <si>
    <t>404/565</t>
  </si>
  <si>
    <t>1210/1698</t>
  </si>
  <si>
    <t>OVCH2_HUMAN</t>
  </si>
  <si>
    <t>Ovch2</t>
  </si>
  <si>
    <t>chr11:8638676:G:A</t>
  </si>
  <si>
    <t>TRIM66</t>
  </si>
  <si>
    <t>ENSG00000166436</t>
  </si>
  <si>
    <t>ENST00000402157.6</t>
  </si>
  <si>
    <t>c.1847C&gt;T</t>
  </si>
  <si>
    <t>p.Ser616Phe</t>
  </si>
  <si>
    <t>2288/10086</t>
  </si>
  <si>
    <t>616/1245</t>
  </si>
  <si>
    <t>1847/3738</t>
  </si>
  <si>
    <t>TRI66_HUMAN</t>
  </si>
  <si>
    <t>Trim66</t>
  </si>
  <si>
    <t>chr11:8640727:G:T</t>
  </si>
  <si>
    <t>c.1207C&gt;A</t>
  </si>
  <si>
    <t>p.Gln403Lys</t>
  </si>
  <si>
    <t>1648/10086</t>
  </si>
  <si>
    <t>403/1245</t>
  </si>
  <si>
    <t>1207/3738</t>
  </si>
  <si>
    <t>chr11:86412409:G:A</t>
  </si>
  <si>
    <t>CCDC81</t>
  </si>
  <si>
    <t>ENSG00000149201</t>
  </si>
  <si>
    <t>ENST00000445632.6</t>
  </si>
  <si>
    <t>c.1241G&gt;A</t>
  </si>
  <si>
    <t>p.Arg414Gln</t>
  </si>
  <si>
    <t>1513/2528</t>
  </si>
  <si>
    <t>414/652</t>
  </si>
  <si>
    <t>1241/1959</t>
  </si>
  <si>
    <t>./CCD81_HUMAN/.</t>
  </si>
  <si>
    <t>Ccdc81</t>
  </si>
  <si>
    <t>chr11:89870848:A:G</t>
  </si>
  <si>
    <t>TRIM64B</t>
  </si>
  <si>
    <t>ENSG00000189253</t>
  </si>
  <si>
    <t>ENST00000329862.6</t>
  </si>
  <si>
    <t>c.1123T&gt;C</t>
  </si>
  <si>
    <t>p.Phe375Leu</t>
  </si>
  <si>
    <t>1123/2689</t>
  </si>
  <si>
    <t>375/449</t>
  </si>
  <si>
    <t>1123/1350</t>
  </si>
  <si>
    <t>chr11:95979598:T:A</t>
  </si>
  <si>
    <t>MAML2</t>
  </si>
  <si>
    <t>ENSG00000184384</t>
  </si>
  <si>
    <t>ENST00000524717.5</t>
  </si>
  <si>
    <t>c.2821A&gt;T</t>
  </si>
  <si>
    <t>p.Thr941Ser</t>
  </si>
  <si>
    <t>4106/7106</t>
  </si>
  <si>
    <t>941/1156</t>
  </si>
  <si>
    <t>2821/3471</t>
  </si>
  <si>
    <t>MAML2_HUMAN</t>
  </si>
  <si>
    <t>SBF2</t>
  </si>
  <si>
    <t>ENSG00000133812</t>
  </si>
  <si>
    <t>chr12:100338798:A:G</t>
  </si>
  <si>
    <t>SCYL2</t>
  </si>
  <si>
    <t>ENSG00000136021</t>
  </si>
  <si>
    <t>ENST00000635101.1</t>
  </si>
  <si>
    <t>c.2428A&gt;G</t>
  </si>
  <si>
    <t>p.Met810Val</t>
  </si>
  <si>
    <t>2607/3948</t>
  </si>
  <si>
    <t>810/933</t>
  </si>
  <si>
    <t>2428/2802</t>
  </si>
  <si>
    <t>SCYL2_HUMAN</t>
  </si>
  <si>
    <t>Scyl2</t>
  </si>
  <si>
    <t>chr12:102044214:T:C</t>
  </si>
  <si>
    <t>CCDC53</t>
  </si>
  <si>
    <t>ENSG00000120860</t>
  </si>
  <si>
    <t>ENST00000240079.10</t>
  </si>
  <si>
    <t>(CCDC53|ENSG00000120860|1|1.00)</t>
  </si>
  <si>
    <t>Ccdc53</t>
  </si>
  <si>
    <t>chr12:102196122:A:G</t>
  </si>
  <si>
    <t>PARPBP</t>
  </si>
  <si>
    <t>ENSG00000185480</t>
  </si>
  <si>
    <t>ENST00000541394.5</t>
  </si>
  <si>
    <t>c.1802A&gt;G</t>
  </si>
  <si>
    <t>p.Asn601Ser</t>
  </si>
  <si>
    <t>1907/2452</t>
  </si>
  <si>
    <t>601/656</t>
  </si>
  <si>
    <t>1802/1971</t>
  </si>
  <si>
    <t>././PR1BP_HUMAN</t>
  </si>
  <si>
    <t>P/P/B</t>
  </si>
  <si>
    <t>Parpbp</t>
  </si>
  <si>
    <t>chr12:104003297:G:A</t>
  </si>
  <si>
    <t>GLT8D2</t>
  </si>
  <si>
    <t>ENSG00000120820</t>
  </si>
  <si>
    <t>ENST00000360814.8</t>
  </si>
  <si>
    <t>c.122C&gt;T</t>
  </si>
  <si>
    <t>p.Ser41Phe</t>
  </si>
  <si>
    <t>528/1880</t>
  </si>
  <si>
    <t>41/349</t>
  </si>
  <si>
    <t>122/1050</t>
  </si>
  <si>
    <t>GL8D2_HUMAN</t>
  </si>
  <si>
    <t>Glt8d2</t>
  </si>
  <si>
    <t>CUX2</t>
  </si>
  <si>
    <t>ENSG00000111249</t>
  </si>
  <si>
    <t>CUX2_HUMAN</t>
  </si>
  <si>
    <t>Cux2</t>
  </si>
  <si>
    <t>chr12:111781924:A:G</t>
  </si>
  <si>
    <t>ALDH2</t>
  </si>
  <si>
    <t>ENSG00000111275</t>
  </si>
  <si>
    <t>ENST00000261733.6</t>
  </si>
  <si>
    <t>c.121A&gt;G</t>
  </si>
  <si>
    <t>p.Ile41Val</t>
  </si>
  <si>
    <t>182/9569</t>
  </si>
  <si>
    <t>41/517</t>
  </si>
  <si>
    <t>121/1554</t>
  </si>
  <si>
    <t>././ALDH2_HUMAN</t>
  </si>
  <si>
    <t>Aldh2</t>
  </si>
  <si>
    <t>ENSG00000257767</t>
  </si>
  <si>
    <t>ENST00000546840.2</t>
  </si>
  <si>
    <t>p.Ile36Val</t>
  </si>
  <si>
    <t>111/784</t>
  </si>
  <si>
    <t>36/258</t>
  </si>
  <si>
    <t>106/779</t>
  </si>
  <si>
    <t>chr12:11752556:C:T</t>
  </si>
  <si>
    <t>ETV6</t>
  </si>
  <si>
    <t>ENSG00000139083</t>
  </si>
  <si>
    <t>ENST00000396373.8</t>
  </si>
  <si>
    <t>c.140C&gt;T</t>
  </si>
  <si>
    <t>p.Ser47Leu</t>
  </si>
  <si>
    <t>414/5989</t>
  </si>
  <si>
    <t>47/452</t>
  </si>
  <si>
    <t>140/1359</t>
  </si>
  <si>
    <t>ETV6_HUMAN</t>
  </si>
  <si>
    <t>Etv6</t>
  </si>
  <si>
    <t>chr12:12079655:A:G</t>
  </si>
  <si>
    <t>BCL2L14</t>
  </si>
  <si>
    <t>ENSG00000121380</t>
  </si>
  <si>
    <t>ENST00000586576.5</t>
  </si>
  <si>
    <t>c.449A&gt;G</t>
  </si>
  <si>
    <t>p.Gln150Arg</t>
  </si>
  <si>
    <t>597/1927</t>
  </si>
  <si>
    <t>150/360</t>
  </si>
  <si>
    <t>449/1083</t>
  </si>
  <si>
    <t>./B2L14_HUMAN</t>
  </si>
  <si>
    <t>././T/T/T/T/.</t>
  </si>
  <si>
    <t>Bcl2l14</t>
  </si>
  <si>
    <t>chr12:122976952:C:T</t>
  </si>
  <si>
    <t>OGFOD2</t>
  </si>
  <si>
    <t>ENSG00000111325</t>
  </si>
  <si>
    <t>ENST00000228922.11</t>
  </si>
  <si>
    <t>c.385C&gt;T</t>
  </si>
  <si>
    <t>p.Arg129Trp</t>
  </si>
  <si>
    <t>417/1780</t>
  </si>
  <si>
    <t>129/350</t>
  </si>
  <si>
    <t>385/1053</t>
  </si>
  <si>
    <t>./OGFD2_HUMAN/.</t>
  </si>
  <si>
    <t>110,129,69</t>
  </si>
  <si>
    <t>Abcb9/Ogfod2</t>
  </si>
  <si>
    <t>2.164425572/24.46331682</t>
  </si>
  <si>
    <t>1.98288/2.53778</t>
  </si>
  <si>
    <t>ZNF268</t>
  </si>
  <si>
    <t>ENSG00000090612</t>
  </si>
  <si>
    <t>CTTT</t>
  </si>
  <si>
    <t>chr12:31089405:C:G</t>
  </si>
  <si>
    <t>DDX11</t>
  </si>
  <si>
    <t>ENSG00000013573</t>
  </si>
  <si>
    <t>ENST00000545668.5</t>
  </si>
  <si>
    <t>c.795C&gt;G</t>
  </si>
  <si>
    <t>p.Asn265Lys</t>
  </si>
  <si>
    <t>875/3751</t>
  </si>
  <si>
    <t>265/970</t>
  </si>
  <si>
    <t>795/2913</t>
  </si>
  <si>
    <t>DDX11_HUMAN/./.</t>
  </si>
  <si>
    <t>Ddx11</t>
  </si>
  <si>
    <t>chr12:39332911:G:A</t>
  </si>
  <si>
    <t>KIF21A</t>
  </si>
  <si>
    <t>ENSG00000139116</t>
  </si>
  <si>
    <t>ENST00000361418.9</t>
  </si>
  <si>
    <t>c.2684C&gt;T</t>
  </si>
  <si>
    <t>p.Pro895Leu</t>
  </si>
  <si>
    <t>2700/5044</t>
  </si>
  <si>
    <t>895/1674</t>
  </si>
  <si>
    <t>2684/5025</t>
  </si>
  <si>
    <t>2499,1</t>
  </si>
  <si>
    <t>././KI21A_HUMAN/./.</t>
  </si>
  <si>
    <t>Kif21a</t>
  </si>
  <si>
    <t>chr12:4726772:C:T</t>
  </si>
  <si>
    <t>GALNT8</t>
  </si>
  <si>
    <t>ENSG00000130035</t>
  </si>
  <si>
    <t>ENST00000252318.6</t>
  </si>
  <si>
    <t>c.452C&gt;T</t>
  </si>
  <si>
    <t>p.Ala151Val</t>
  </si>
  <si>
    <t>789/2380</t>
  </si>
  <si>
    <t>151/637</t>
  </si>
  <si>
    <t>452/1914</t>
  </si>
  <si>
    <t>GALT8_HUMAN</t>
  </si>
  <si>
    <t>chr12:48108149:A:T</t>
  </si>
  <si>
    <t>PFKM</t>
  </si>
  <si>
    <t>ENSG00000152556</t>
  </si>
  <si>
    <t>ENST00000340802.10</t>
  </si>
  <si>
    <t>c.160A&gt;T</t>
  </si>
  <si>
    <t>p.Met54Leu</t>
  </si>
  <si>
    <t>384/3176</t>
  </si>
  <si>
    <t>54/851</t>
  </si>
  <si>
    <t>160/2556</t>
  </si>
  <si>
    <t>Pfkm</t>
  </si>
  <si>
    <t>chr12:48660613:C:A</t>
  </si>
  <si>
    <t>KANSL2</t>
  </si>
  <si>
    <t>ENSG00000139620</t>
  </si>
  <si>
    <t>ENST00000550347.5</t>
  </si>
  <si>
    <t>c.1529G&gt;T</t>
  </si>
  <si>
    <t>p.Cys510Phe</t>
  </si>
  <si>
    <t>1573/2714</t>
  </si>
  <si>
    <t>510/675</t>
  </si>
  <si>
    <t>1529/2028</t>
  </si>
  <si>
    <t>./CL041_HUMAN/./.</t>
  </si>
  <si>
    <t>Kansl2</t>
  </si>
  <si>
    <t>chr12:49793783:C:T</t>
  </si>
  <si>
    <t>NCKAP5L</t>
  </si>
  <si>
    <t>ENSG00000167566</t>
  </si>
  <si>
    <t>ENST00000335999.6</t>
  </si>
  <si>
    <t>c.3209G&gt;A</t>
  </si>
  <si>
    <t>p.Arg1070Gln</t>
  </si>
  <si>
    <t>3411/4900</t>
  </si>
  <si>
    <t>1070/1334</t>
  </si>
  <si>
    <t>3209/4005</t>
  </si>
  <si>
    <t>./NCK5L_HUMAN/.</t>
  </si>
  <si>
    <t>Nckap5l</t>
  </si>
  <si>
    <t>2490,1</t>
  </si>
  <si>
    <t>chr12:52590865:G:A</t>
  </si>
  <si>
    <t>KRT72</t>
  </si>
  <si>
    <t>ENSG00000170486</t>
  </si>
  <si>
    <t>ENST00000293745.6</t>
  </si>
  <si>
    <t>c.1060C&gt;T</t>
  </si>
  <si>
    <t>p.Arg354Cys</t>
  </si>
  <si>
    <t>1146/2015</t>
  </si>
  <si>
    <t>354/511</t>
  </si>
  <si>
    <t>1060/1536</t>
  </si>
  <si>
    <t>K2C72_HUMAN</t>
  </si>
  <si>
    <t>Krt72</t>
  </si>
  <si>
    <t>chr12:52692755:C:CT</t>
  </si>
  <si>
    <t>KRT77</t>
  </si>
  <si>
    <t>ENSG00000189182</t>
  </si>
  <si>
    <t>ENST00000341809.7</t>
  </si>
  <si>
    <t>c.1205dupA</t>
  </si>
  <si>
    <t>p.Ile403fs</t>
  </si>
  <si>
    <t>1234/3305</t>
  </si>
  <si>
    <t>402/578</t>
  </si>
  <si>
    <t>1205/1737</t>
  </si>
  <si>
    <t>(KRT77|ENSG00000189182|1|1.00)</t>
  </si>
  <si>
    <t>2489,0</t>
  </si>
  <si>
    <t>Krt77</t>
  </si>
  <si>
    <t>chr12:52792339:C:T</t>
  </si>
  <si>
    <t>KRT3</t>
  </si>
  <si>
    <t>ENSG00000186442</t>
  </si>
  <si>
    <t>ENST00000417996.2</t>
  </si>
  <si>
    <t>c.1088G&gt;A</t>
  </si>
  <si>
    <t>p.Arg363His</t>
  </si>
  <si>
    <t>1163/2319</t>
  </si>
  <si>
    <t>363/628</t>
  </si>
  <si>
    <t>1088/1887</t>
  </si>
  <si>
    <t>K2C3_HUMAN</t>
  </si>
  <si>
    <t>chr12:52833950:G:A</t>
  </si>
  <si>
    <t>KRT79</t>
  </si>
  <si>
    <t>ENSG00000185640</t>
  </si>
  <si>
    <t>ENST00000330553.5</t>
  </si>
  <si>
    <t>c.311C&gt;T</t>
  </si>
  <si>
    <t>p.Thr104Met</t>
  </si>
  <si>
    <t>346/2068</t>
  </si>
  <si>
    <t>104/535</t>
  </si>
  <si>
    <t>311/1608</t>
  </si>
  <si>
    <t>K2C79_HUMAN</t>
  </si>
  <si>
    <t>Krt79</t>
  </si>
  <si>
    <t>chr12:53119245:C:T</t>
  </si>
  <si>
    <t>SOAT2</t>
  </si>
  <si>
    <t>ENSG00000167780</t>
  </si>
  <si>
    <t>ENST00000301466.7</t>
  </si>
  <si>
    <t>p.Thr344Met</t>
  </si>
  <si>
    <t>1091/2044</t>
  </si>
  <si>
    <t>344/522</t>
  </si>
  <si>
    <t>1031/1569</t>
  </si>
  <si>
    <t>SOAT2_HUMAN</t>
  </si>
  <si>
    <t>Soat2</t>
  </si>
  <si>
    <t>chr12:54509905:G:A</t>
  </si>
  <si>
    <t>NCKAP1L</t>
  </si>
  <si>
    <t>ENSG00000123338</t>
  </si>
  <si>
    <t>ENST00000293373.10</t>
  </si>
  <si>
    <t>c.655G&gt;A</t>
  </si>
  <si>
    <t>p.Ala219Thr</t>
  </si>
  <si>
    <t>734/9016</t>
  </si>
  <si>
    <t>219/1127</t>
  </si>
  <si>
    <t>655/3384</t>
  </si>
  <si>
    <t>NCKPL_HUMAN</t>
  </si>
  <si>
    <t>Nckap1l</t>
  </si>
  <si>
    <t>chr12:55294428:A:G</t>
  </si>
  <si>
    <t>OR6C6</t>
  </si>
  <si>
    <t>ENSG00000188324</t>
  </si>
  <si>
    <t>ENST00000358433.2</t>
  </si>
  <si>
    <t>c.805T&gt;C</t>
  </si>
  <si>
    <t>p.Ser269Pro</t>
  </si>
  <si>
    <t>805/945</t>
  </si>
  <si>
    <t>269/314</t>
  </si>
  <si>
    <t>2481,1</t>
  </si>
  <si>
    <t>OR6C6_HUMAN</t>
  </si>
  <si>
    <t>Olfr804</t>
  </si>
  <si>
    <t>OR6C68</t>
  </si>
  <si>
    <t>ENSG00000205327</t>
  </si>
  <si>
    <t>ENST00000548615.1</t>
  </si>
  <si>
    <t>Olfr799</t>
  </si>
  <si>
    <t>chr12:55493311:A:T</t>
  </si>
  <si>
    <t>c.934A&gt;T</t>
  </si>
  <si>
    <t>p.Lys312*</t>
  </si>
  <si>
    <t>934/939</t>
  </si>
  <si>
    <t>312/312</t>
  </si>
  <si>
    <t>chr12:56099971:C:A</t>
  </si>
  <si>
    <t>ERBB3</t>
  </si>
  <si>
    <t>ENSG00000065361</t>
  </si>
  <si>
    <t>ENST00000267101.7</t>
  </si>
  <si>
    <t>c.3071C&gt;A</t>
  </si>
  <si>
    <t>p.Thr1024Asn</t>
  </si>
  <si>
    <t>3511/5919</t>
  </si>
  <si>
    <t>1024/1342</t>
  </si>
  <si>
    <t>3071/4029</t>
  </si>
  <si>
    <t>././ERBB3_HUMAN</t>
  </si>
  <si>
    <t>Erbb3</t>
  </si>
  <si>
    <t>chr12:56120665:G:A</t>
  </si>
  <si>
    <t>ZC3H10</t>
  </si>
  <si>
    <t>ENSG00000135482</t>
  </si>
  <si>
    <t>ENST00000257940.6</t>
  </si>
  <si>
    <t>c.103G&gt;A</t>
  </si>
  <si>
    <t>p.Gly35Arg</t>
  </si>
  <si>
    <t>379/7228</t>
  </si>
  <si>
    <t>35/434</t>
  </si>
  <si>
    <t>103/1305</t>
  </si>
  <si>
    <t>ZC3HA_HUMAN</t>
  </si>
  <si>
    <t>T/D/./T</t>
  </si>
  <si>
    <t>Esyt1/Zc3h10</t>
  </si>
  <si>
    <t>2.022882755/40.15687662</t>
  </si>
  <si>
    <t>1.21973/3.06797</t>
  </si>
  <si>
    <t>chr12:56601373:A:C</t>
  </si>
  <si>
    <t>BAZ2A</t>
  </si>
  <si>
    <t>ENSG00000076108</t>
  </si>
  <si>
    <t>ENST00000551812.5</t>
  </si>
  <si>
    <t>c.4107T&gt;G</t>
  </si>
  <si>
    <t>p.Cys1369Trp</t>
  </si>
  <si>
    <t>4301/8600</t>
  </si>
  <si>
    <t>1369/1905</t>
  </si>
  <si>
    <t>4107/5718</t>
  </si>
  <si>
    <t>././BAZ2A_HUMAN/.</t>
  </si>
  <si>
    <t>Baz2a</t>
  </si>
  <si>
    <t>D/D/D/D/D/D/N</t>
  </si>
  <si>
    <t>chr12:56744089:C:T</t>
  </si>
  <si>
    <t>PRIM1</t>
  </si>
  <si>
    <t>ENSG00000198056</t>
  </si>
  <si>
    <t>c.614G&gt;A</t>
  </si>
  <si>
    <t>PRI1_HUMAN</t>
  </si>
  <si>
    <t>Prim1</t>
  </si>
  <si>
    <t>ENST00000338193.10</t>
  </si>
  <si>
    <t>p.Ser205Asn</t>
  </si>
  <si>
    <t>651/1393</t>
  </si>
  <si>
    <t>205/420</t>
  </si>
  <si>
    <t>614/1263</t>
  </si>
  <si>
    <t>chr12:6235500:G:A</t>
  </si>
  <si>
    <t>CD9</t>
  </si>
  <si>
    <t>ENSG00000010278</t>
  </si>
  <si>
    <t>ENST00000009180.8</t>
  </si>
  <si>
    <t>c.472G&gt;A</t>
  </si>
  <si>
    <t>p.Gly158Ser</t>
  </si>
  <si>
    <t>523/1169</t>
  </si>
  <si>
    <t>158/228</t>
  </si>
  <si>
    <t>472/687</t>
  </si>
  <si>
    <t>Cd9</t>
  </si>
  <si>
    <t>chr12:6457616:A:G</t>
  </si>
  <si>
    <t>TAPBPL</t>
  </si>
  <si>
    <t>ENSG00000139192</t>
  </si>
  <si>
    <t>ENST00000266556.7</t>
  </si>
  <si>
    <t>c.776A&gt;G</t>
  </si>
  <si>
    <t>p.Gln259Arg</t>
  </si>
  <si>
    <t>941/1741</t>
  </si>
  <si>
    <t>259/468</t>
  </si>
  <si>
    <t>776/1407</t>
  </si>
  <si>
    <t>TPSNR_HUMAN</t>
  </si>
  <si>
    <t>Tapbpl</t>
  </si>
  <si>
    <t>chr12:6492972:C:T</t>
  </si>
  <si>
    <t>MRPL51</t>
  </si>
  <si>
    <t>ENSG00000111639</t>
  </si>
  <si>
    <t>ENST00000229238.4</t>
  </si>
  <si>
    <t>542/1234</t>
  </si>
  <si>
    <t>27/128</t>
  </si>
  <si>
    <t>80/387</t>
  </si>
  <si>
    <t>RM51_HUMAN</t>
  </si>
  <si>
    <t>Mrpl51</t>
  </si>
  <si>
    <t>chr12:65051383:C:T</t>
  </si>
  <si>
    <t>WIF1</t>
  </si>
  <si>
    <t>ENSG00000156076</t>
  </si>
  <si>
    <t>ENST00000286574.8</t>
  </si>
  <si>
    <t>c.1106G&gt;A</t>
  </si>
  <si>
    <t>p.Arg369Gln</t>
  </si>
  <si>
    <t>1481/2238</t>
  </si>
  <si>
    <t>369/379</t>
  </si>
  <si>
    <t>1106/1140</t>
  </si>
  <si>
    <t>WIF1_HUMAN</t>
  </si>
  <si>
    <t>Wif1</t>
  </si>
  <si>
    <t>chr12:6521803:G:A</t>
  </si>
  <si>
    <t>NCAPD2</t>
  </si>
  <si>
    <t>ENSG00000010292</t>
  </si>
  <si>
    <t>ENST00000315579.9</t>
  </si>
  <si>
    <t>c.1720G&gt;A</t>
  </si>
  <si>
    <t>p.Ala574Thr</t>
  </si>
  <si>
    <t>2519/5548</t>
  </si>
  <si>
    <t>574/1401</t>
  </si>
  <si>
    <t>1720/4206</t>
  </si>
  <si>
    <t>././CND1_HUMAN</t>
  </si>
  <si>
    <t>Ncapd2</t>
  </si>
  <si>
    <t>0|3|3</t>
  </si>
  <si>
    <t>chr12:90954205:C:G</t>
  </si>
  <si>
    <t>CCER1</t>
  </si>
  <si>
    <t>ENSG00000197651</t>
  </si>
  <si>
    <t>ENST00000358859.3</t>
  </si>
  <si>
    <t>c.538G&gt;C</t>
  </si>
  <si>
    <t>p.Glu180Gln</t>
  </si>
  <si>
    <t>972/2962</t>
  </si>
  <si>
    <t>180/406</t>
  </si>
  <si>
    <t>538/1221</t>
  </si>
  <si>
    <t>CL012_HUMAN</t>
  </si>
  <si>
    <t>Ccer1</t>
  </si>
  <si>
    <t>c.355G&gt;A</t>
  </si>
  <si>
    <t>chr12:96651606:G:A</t>
  </si>
  <si>
    <t>CFAP54</t>
  </si>
  <si>
    <t>ENSG00000188596</t>
  </si>
  <si>
    <t>ENST00000524981.8</t>
  </si>
  <si>
    <t>c.4891G&gt;A</t>
  </si>
  <si>
    <t>p.Gly1631Ser</t>
  </si>
  <si>
    <t>4914/9766</t>
  </si>
  <si>
    <t>1631/3096</t>
  </si>
  <si>
    <t>4891/9291</t>
  </si>
  <si>
    <t>CL063_HUMAN</t>
  </si>
  <si>
    <t>Cfap54</t>
  </si>
  <si>
    <t>chr12:96651804:A:T</t>
  </si>
  <si>
    <t>c.5089A&gt;T</t>
  </si>
  <si>
    <t>p.Ser1697Cys</t>
  </si>
  <si>
    <t>5112/9766</t>
  </si>
  <si>
    <t>1697/3096</t>
  </si>
  <si>
    <t>5089/9291</t>
  </si>
  <si>
    <t>chr12:98534139:A:G</t>
  </si>
  <si>
    <t>TMPO</t>
  </si>
  <si>
    <t>ENSG00000120802</t>
  </si>
  <si>
    <t>ENST00000266732.8</t>
  </si>
  <si>
    <t>c.1882A&gt;G</t>
  </si>
  <si>
    <t>p.Ile628Val</t>
  </si>
  <si>
    <t>2120/3615</t>
  </si>
  <si>
    <t>628/694</t>
  </si>
  <si>
    <t>1882/2085</t>
  </si>
  <si>
    <t>LAP2A_HUMAN</t>
  </si>
  <si>
    <t>Tmpo</t>
  </si>
  <si>
    <t>chr13:102742979:T:C</t>
  </si>
  <si>
    <t>CCDC168</t>
  </si>
  <si>
    <t>ENSG00000175820</t>
  </si>
  <si>
    <t>ENST00000322527.3</t>
  </si>
  <si>
    <t>c.7718A&gt;G</t>
  </si>
  <si>
    <t>p.Glu2573Gly</t>
  </si>
  <si>
    <t>7856/21466</t>
  </si>
  <si>
    <t>2573/7081</t>
  </si>
  <si>
    <t>7718/21246</t>
  </si>
  <si>
    <t>chr13:109783934:G:A</t>
  </si>
  <si>
    <t>IRS2</t>
  </si>
  <si>
    <t>ENSG00000185950</t>
  </si>
  <si>
    <t>ENST00000375856.4</t>
  </si>
  <si>
    <t>c.2120C&gt;T</t>
  </si>
  <si>
    <t>p.Pro707Leu</t>
  </si>
  <si>
    <t>2635/8138</t>
  </si>
  <si>
    <t>707/1338</t>
  </si>
  <si>
    <t>2120/4017</t>
  </si>
  <si>
    <t>IRS2_HUMAN</t>
  </si>
  <si>
    <t>Irs2</t>
  </si>
  <si>
    <t>chr13:110492093:C:T</t>
  </si>
  <si>
    <t>COL4A2</t>
  </si>
  <si>
    <t>ENSG00000134871</t>
  </si>
  <si>
    <t>ENST00000360467.5</t>
  </si>
  <si>
    <t>c.3478C&gt;T</t>
  </si>
  <si>
    <t>p.Pro1160Ser</t>
  </si>
  <si>
    <t>3784/6281</t>
  </si>
  <si>
    <t>1160/1712</t>
  </si>
  <si>
    <t>3478/5139</t>
  </si>
  <si>
    <t>CO4A2_HUMAN</t>
  </si>
  <si>
    <t>Col4a2</t>
  </si>
  <si>
    <t>chr13:113115741:C:T</t>
  </si>
  <si>
    <t>F7</t>
  </si>
  <si>
    <t>ENSG00000057593</t>
  </si>
  <si>
    <t>ENST00000375581.3</t>
  </si>
  <si>
    <t>c.512C&gt;T</t>
  </si>
  <si>
    <t>p.Ser171Phe</t>
  </si>
  <si>
    <t>547/3109</t>
  </si>
  <si>
    <t>171/466</t>
  </si>
  <si>
    <t>512/1401</t>
  </si>
  <si>
    <t>./././FA7_HUMAN</t>
  </si>
  <si>
    <t>c.776C&gt;T</t>
  </si>
  <si>
    <t>chr13:19633783:C:G</t>
  </si>
  <si>
    <t>MPHOSPH8</t>
  </si>
  <si>
    <t>ENSG00000196199</t>
  </si>
  <si>
    <t>ENST00000361479.9</t>
  </si>
  <si>
    <t>c.35C&gt;G</t>
  </si>
  <si>
    <t>p.Ala12Gly</t>
  </si>
  <si>
    <t>103/4235</t>
  </si>
  <si>
    <t>12/860</t>
  </si>
  <si>
    <t>35/2583</t>
  </si>
  <si>
    <t>MPP8_HUMAN/./.</t>
  </si>
  <si>
    <t>Mphosph8</t>
  </si>
  <si>
    <t>chr13:19642121:G:A</t>
  </si>
  <si>
    <t>288/4235</t>
  </si>
  <si>
    <t>74/860</t>
  </si>
  <si>
    <t>220/2583</t>
  </si>
  <si>
    <t>chr13:32171259:A:G</t>
  </si>
  <si>
    <t>FRY</t>
  </si>
  <si>
    <t>ENSG00000073910</t>
  </si>
  <si>
    <t>ENST00000542859.5</t>
  </si>
  <si>
    <t>c.2140A&gt;G</t>
  </si>
  <si>
    <t>p.Arg714Gly</t>
  </si>
  <si>
    <t>2636/13200</t>
  </si>
  <si>
    <t>714/3013</t>
  </si>
  <si>
    <t>2140/9042</t>
  </si>
  <si>
    <t>FRY_HUMAN</t>
  </si>
  <si>
    <t>Fry</t>
  </si>
  <si>
    <t>chr13:32443215:TTGTC:T</t>
  </si>
  <si>
    <t>TTGTC</t>
  </si>
  <si>
    <t>N4BP2L2</t>
  </si>
  <si>
    <t>ENSG00000244754</t>
  </si>
  <si>
    <t>ENST00000399396.7</t>
  </si>
  <si>
    <t>c.1318_1321delGACA</t>
  </si>
  <si>
    <t>p.Asp440fs</t>
  </si>
  <si>
    <t>1429/2872</t>
  </si>
  <si>
    <t>440/752</t>
  </si>
  <si>
    <t>1318/2259</t>
  </si>
  <si>
    <t>(N4BP2L2|ENSG00000244754|1|1.00)</t>
  </si>
  <si>
    <t>N4bp2l2</t>
  </si>
  <si>
    <t>LMO7</t>
  </si>
  <si>
    <t>ENSG00000136153</t>
  </si>
  <si>
    <t>ENST00000357063.7</t>
  </si>
  <si>
    <t>T/./T/.</t>
  </si>
  <si>
    <t>Lmo7</t>
  </si>
  <si>
    <t>chr13:75855339:G:A</t>
  </si>
  <si>
    <t>c.4852G&gt;A</t>
  </si>
  <si>
    <t>p.Gly1618Ser</t>
  </si>
  <si>
    <t>6157/8237</t>
  </si>
  <si>
    <t>1618/1668</t>
  </si>
  <si>
    <t>4852/5007</t>
  </si>
  <si>
    <t>T/././T/T</t>
  </si>
  <si>
    <t>chr13:77569381:G:A</t>
  </si>
  <si>
    <t>SCEL</t>
  </si>
  <si>
    <t>ENSG00000136155</t>
  </si>
  <si>
    <t>ENST00000349847.3</t>
  </si>
  <si>
    <t>c.409G&gt;A</t>
  </si>
  <si>
    <t>p.Gly137Ser</t>
  </si>
  <si>
    <t>493/2386</t>
  </si>
  <si>
    <t>137/688</t>
  </si>
  <si>
    <t>409/2067</t>
  </si>
  <si>
    <t>././SCEL_HUMAN</t>
  </si>
  <si>
    <t>Scel</t>
  </si>
  <si>
    <t>chr13:91693655:C:T</t>
  </si>
  <si>
    <t>GPC5</t>
  </si>
  <si>
    <t>ENSG00000179399</t>
  </si>
  <si>
    <t>ENST00000377067.8</t>
  </si>
  <si>
    <t>c.794C&gt;T</t>
  </si>
  <si>
    <t>p.Ala265Val</t>
  </si>
  <si>
    <t>1234/2957</t>
  </si>
  <si>
    <t>265/572</t>
  </si>
  <si>
    <t>794/1719</t>
  </si>
  <si>
    <t>GPC5_HUMAN</t>
  </si>
  <si>
    <t>Gpc5</t>
  </si>
  <si>
    <t>chr14:100881821:C:T</t>
  </si>
  <si>
    <t>RTL1</t>
  </si>
  <si>
    <t>ENSG00000254656</t>
  </si>
  <si>
    <t>ENST00000534062.1</t>
  </si>
  <si>
    <t>c.2968G&gt;A</t>
  </si>
  <si>
    <t>p.Gly990Ser</t>
  </si>
  <si>
    <t>3027/4193</t>
  </si>
  <si>
    <t>990/1358</t>
  </si>
  <si>
    <t>2968/4077</t>
  </si>
  <si>
    <t>./Rtl1</t>
  </si>
  <si>
    <t>./73.64944562</t>
  </si>
  <si>
    <t>./0.334405942</t>
  </si>
  <si>
    <t>./10.98757</t>
  </si>
  <si>
    <t>chr14:104175523:C:G</t>
  </si>
  <si>
    <t>KIF26A</t>
  </si>
  <si>
    <t>ENSG00000066735</t>
  </si>
  <si>
    <t>ENST00000423312.6</t>
  </si>
  <si>
    <t>c.2735C&gt;G</t>
  </si>
  <si>
    <t>p.Pro912Arg</t>
  </si>
  <si>
    <t>2735/5649</t>
  </si>
  <si>
    <t>912/1882</t>
  </si>
  <si>
    <t>KI26A_HUMAN</t>
  </si>
  <si>
    <t>Kif26a</t>
  </si>
  <si>
    <t>chr14:104942085:C:T</t>
  </si>
  <si>
    <t>AHNAK2</t>
  </si>
  <si>
    <t>ENSG00000185567</t>
  </si>
  <si>
    <t>ENST00000333244.5</t>
  </si>
  <si>
    <t>c.13366G&gt;A</t>
  </si>
  <si>
    <t>p.Val4456Met</t>
  </si>
  <si>
    <t>13486/18254</t>
  </si>
  <si>
    <t>4456/5795</t>
  </si>
  <si>
    <t>13366/17388</t>
  </si>
  <si>
    <t>AHNK2_HUMAN</t>
  </si>
  <si>
    <t>Ahnak2</t>
  </si>
  <si>
    <t>chr14:104942124:T:C</t>
  </si>
  <si>
    <t>c.13327A&gt;G</t>
  </si>
  <si>
    <t>p.Thr4443Ala</t>
  </si>
  <si>
    <t>13447/18254</t>
  </si>
  <si>
    <t>4443/5795</t>
  </si>
  <si>
    <t>13327/17388</t>
  </si>
  <si>
    <t>chr14:104944890:G:T</t>
  </si>
  <si>
    <t>c.10561C&gt;A</t>
  </si>
  <si>
    <t>p.Leu3521Ile</t>
  </si>
  <si>
    <t>10681/18254</t>
  </si>
  <si>
    <t>3521/5795</t>
  </si>
  <si>
    <t>10561/17388</t>
  </si>
  <si>
    <t>chr14:104947945:G:C</t>
  </si>
  <si>
    <t>c.7506C&gt;G</t>
  </si>
  <si>
    <t>p.Ile2502Met</t>
  </si>
  <si>
    <t>7626/18254</t>
  </si>
  <si>
    <t>2502/5795</t>
  </si>
  <si>
    <t>7506/17388</t>
  </si>
  <si>
    <t>chr14:104949407:G:T</t>
  </si>
  <si>
    <t>c.6044C&gt;A</t>
  </si>
  <si>
    <t>p.Ala2015Glu</t>
  </si>
  <si>
    <t>6164/18254</t>
  </si>
  <si>
    <t>2015/5795</t>
  </si>
  <si>
    <t>6044/17388</t>
  </si>
  <si>
    <t>chr14:104951400:C:T</t>
  </si>
  <si>
    <t>c.4051G&gt;A</t>
  </si>
  <si>
    <t>p.Val1351Met</t>
  </si>
  <si>
    <t>4171/18254</t>
  </si>
  <si>
    <t>1351/5795</t>
  </si>
  <si>
    <t>4051/17388</t>
  </si>
  <si>
    <t>chr14:104953293:T:C</t>
  </si>
  <si>
    <t>c.2158A&gt;G</t>
  </si>
  <si>
    <t>p.Thr720Ala</t>
  </si>
  <si>
    <t>2278/18254</t>
  </si>
  <si>
    <t>720/5795</t>
  </si>
  <si>
    <t>2158/17388</t>
  </si>
  <si>
    <t>chr14:105383474:G:A</t>
  </si>
  <si>
    <t>PACS2</t>
  </si>
  <si>
    <t>ENSG00000179364</t>
  </si>
  <si>
    <t>ENST00000447393.5</t>
  </si>
  <si>
    <t>c.1741G&gt;A</t>
  </si>
  <si>
    <t>p.Asp581Asn</t>
  </si>
  <si>
    <t>1916/6365</t>
  </si>
  <si>
    <t>581/904</t>
  </si>
  <si>
    <t>1741/2715</t>
  </si>
  <si>
    <t>././PACS2_HUMAN/.</t>
  </si>
  <si>
    <t>P/P/B/D</t>
  </si>
  <si>
    <t>T/T/T/T/D</t>
  </si>
  <si>
    <t>Pacs2</t>
  </si>
  <si>
    <t>chr14:106165490:C:A</t>
  </si>
  <si>
    <t>ENSG00000211944</t>
  </si>
  <si>
    <t>ENST00000390604.2</t>
  </si>
  <si>
    <t>c.66G&gt;T</t>
  </si>
  <si>
    <t>p.Gln22His</t>
  </si>
  <si>
    <t>140/425</t>
  </si>
  <si>
    <t>22/116</t>
  </si>
  <si>
    <t>66/351</t>
  </si>
  <si>
    <t>chr14:20457163:C:T</t>
  </si>
  <si>
    <t>APEX1</t>
  </si>
  <si>
    <t>ENSG00000100823</t>
  </si>
  <si>
    <t>c.612C&gt;T</t>
  </si>
  <si>
    <t>Apex1</t>
  </si>
  <si>
    <t>chr14:20699599:A:C</t>
  </si>
  <si>
    <t>RNASE4</t>
  </si>
  <si>
    <t>ENSG00000258818</t>
  </si>
  <si>
    <t>ENST00000397995.2</t>
  </si>
  <si>
    <t>c.228A&gt;C</t>
  </si>
  <si>
    <t>p.Glu76Asp</t>
  </si>
  <si>
    <t>359/853</t>
  </si>
  <si>
    <t>76/147</t>
  </si>
  <si>
    <t>228/444</t>
  </si>
  <si>
    <t>RNAS4_HUMAN</t>
  </si>
  <si>
    <t>Rnase4</t>
  </si>
  <si>
    <t>chr14:20801711:A:G</t>
  </si>
  <si>
    <t>RNASE1</t>
  </si>
  <si>
    <t>ENSG00000129538</t>
  </si>
  <si>
    <t>ENST00000340900.3</t>
  </si>
  <si>
    <t>c.358T&gt;C</t>
  </si>
  <si>
    <t>p.Tyr120His</t>
  </si>
  <si>
    <t>513/878</t>
  </si>
  <si>
    <t>120/156</t>
  </si>
  <si>
    <t>358/471</t>
  </si>
  <si>
    <t>RNAS1_HUMAN</t>
  </si>
  <si>
    <t>Rnase1</t>
  </si>
  <si>
    <t>chr14:21634809:C:T</t>
  </si>
  <si>
    <t>OR10G2</t>
  </si>
  <si>
    <t>ENSG00000255582</t>
  </si>
  <si>
    <t>ENST00000542433.1</t>
  </si>
  <si>
    <t>p.Val12Met</t>
  </si>
  <si>
    <t>132/1105</t>
  </si>
  <si>
    <t>12/310</t>
  </si>
  <si>
    <t>34/933</t>
  </si>
  <si>
    <t>O10G2_HUMAN</t>
  </si>
  <si>
    <t>Olfr1511</t>
  </si>
  <si>
    <t>chr14:22767288:C:T</t>
  </si>
  <si>
    <t>OXA1L</t>
  </si>
  <si>
    <t>ENSG00000155463</t>
  </si>
  <si>
    <t>ENST00000285848.9</t>
  </si>
  <si>
    <t>c.284C&gt;T</t>
  </si>
  <si>
    <t>p.Pro95Leu</t>
  </si>
  <si>
    <t>284/1719</t>
  </si>
  <si>
    <t>95/495</t>
  </si>
  <si>
    <t>284/1488</t>
  </si>
  <si>
    <t>././OXA1L_HUMAN/.</t>
  </si>
  <si>
    <t>35,35,35,95</t>
  </si>
  <si>
    <t>./D/./T/T</t>
  </si>
  <si>
    <t>Oxa1l</t>
  </si>
  <si>
    <t>chr14:23275873:G:T</t>
  </si>
  <si>
    <t>HOMEZ</t>
  </si>
  <si>
    <t>ENSG00000215271</t>
  </si>
  <si>
    <t>ENST00000561013.2</t>
  </si>
  <si>
    <t>c.1361C&gt;A</t>
  </si>
  <si>
    <t>p.Pro454Gln</t>
  </si>
  <si>
    <t>1520/3337</t>
  </si>
  <si>
    <t>454/552</t>
  </si>
  <si>
    <t>1361/1659</t>
  </si>
  <si>
    <t>./HOMEZ_HUMAN</t>
  </si>
  <si>
    <t>Homez</t>
  </si>
  <si>
    <t>chr14:23377273:C:T</t>
  </si>
  <si>
    <t>CMTM5</t>
  </si>
  <si>
    <t>ENSG00000166091</t>
  </si>
  <si>
    <t>ENST00000339180.8</t>
  </si>
  <si>
    <t>c.22C&gt;T</t>
  </si>
  <si>
    <t>p.Arg8Trp</t>
  </si>
  <si>
    <t>238/1173</t>
  </si>
  <si>
    <t>8/223</t>
  </si>
  <si>
    <t>22/672</t>
  </si>
  <si>
    <t>./CKLF5_HUMAN/././.</t>
  </si>
  <si>
    <t>Cmtm5</t>
  </si>
  <si>
    <t>chr14:24138595:G:A</t>
  </si>
  <si>
    <t>PSME1</t>
  </si>
  <si>
    <t>ENSG00000092010</t>
  </si>
  <si>
    <t>ENST00000382708.7</t>
  </si>
  <si>
    <t>p.Arg235Lys</t>
  </si>
  <si>
    <t>767/1136</t>
  </si>
  <si>
    <t>235/250</t>
  </si>
  <si>
    <t>704/753</t>
  </si>
  <si>
    <t>Psme1</t>
  </si>
  <si>
    <t>chr14:24192969:G:A</t>
  </si>
  <si>
    <t>ENSG00000254692</t>
  </si>
  <si>
    <t>ENST00000530611.1</t>
  </si>
  <si>
    <t>c.1273C&gt;T</t>
  </si>
  <si>
    <t>p.Arg425Trp</t>
  </si>
  <si>
    <t>1307/2740</t>
  </si>
  <si>
    <t>425/815</t>
  </si>
  <si>
    <t>1273/2448</t>
  </si>
  <si>
    <t>././TM9S1_HUMAN</t>
  </si>
  <si>
    <t>D/D/D/D/D/T/D/D/.</t>
  </si>
  <si>
    <t>Tm9sf1</t>
  </si>
  <si>
    <t>TM9SF1</t>
  </si>
  <si>
    <t>ENSG00000100926</t>
  </si>
  <si>
    <t>ENST00000261789.8</t>
  </si>
  <si>
    <t>c.646C&gt;T</t>
  </si>
  <si>
    <t>p.Arg216Trp</t>
  </si>
  <si>
    <t>1005/2452</t>
  </si>
  <si>
    <t>216/606</t>
  </si>
  <si>
    <t>646/1821</t>
  </si>
  <si>
    <t>chr14:24315881:TC:T</t>
  </si>
  <si>
    <t>LTB4R</t>
  </si>
  <si>
    <t>ENSG00000213903</t>
  </si>
  <si>
    <t>ENST00000345363.7</t>
  </si>
  <si>
    <t>c.232delC</t>
  </si>
  <si>
    <t>p.Leu78fs</t>
  </si>
  <si>
    <t>553/1616</t>
  </si>
  <si>
    <t>78/352</t>
  </si>
  <si>
    <t>232/1059</t>
  </si>
  <si>
    <t>(LTB4R|ENSG00000213903|1|1.00)</t>
  </si>
  <si>
    <t>Ltb4r1</t>
  </si>
  <si>
    <t>chr14:24507398:AT:A</t>
  </si>
  <si>
    <t>CMA1</t>
  </si>
  <si>
    <t>ENSG00000092009</t>
  </si>
  <si>
    <t>ENST00000250378.7</t>
  </si>
  <si>
    <t>c.166delA</t>
  </si>
  <si>
    <t>p.Ile56fs</t>
  </si>
  <si>
    <t>196/937</t>
  </si>
  <si>
    <t>56/247</t>
  </si>
  <si>
    <t>166/744</t>
  </si>
  <si>
    <t>(CMA1|ENSG00000092009|1|1.00)</t>
  </si>
  <si>
    <t>Cma1</t>
  </si>
  <si>
    <t>chr14:32092572:C:T</t>
  </si>
  <si>
    <t>ARHGAP5</t>
  </si>
  <si>
    <t>ENSG00000100852</t>
  </si>
  <si>
    <t>ENST00000345122.7</t>
  </si>
  <si>
    <t>c.1903C&gt;T</t>
  </si>
  <si>
    <t>p.Arg635Trp</t>
  </si>
  <si>
    <t>2218/9604</t>
  </si>
  <si>
    <t>635/1502</t>
  </si>
  <si>
    <t>1903/4509</t>
  </si>
  <si>
    <t>./RHG05_HUMAN</t>
  </si>
  <si>
    <t>Arhgap5</t>
  </si>
  <si>
    <t>chr14:36314548:C:T</t>
  </si>
  <si>
    <t>MBIP</t>
  </si>
  <si>
    <t>ENSG00000151332</t>
  </si>
  <si>
    <t>ENST00000416007.8</t>
  </si>
  <si>
    <t>c.535G&gt;A</t>
  </si>
  <si>
    <t>p.Val179Ile</t>
  </si>
  <si>
    <t>623/1648</t>
  </si>
  <si>
    <t>179/344</t>
  </si>
  <si>
    <t>535/1035</t>
  </si>
  <si>
    <t>./././MBIP1_HUMAN</t>
  </si>
  <si>
    <t>Mbip</t>
  </si>
  <si>
    <t>DACT1</t>
  </si>
  <si>
    <t>ENSG00000165617</t>
  </si>
  <si>
    <t>ENST00000335867.4</t>
  </si>
  <si>
    <t>./DACT1_HUMAN</t>
  </si>
  <si>
    <t>Dact1</t>
  </si>
  <si>
    <t>chr14:58646731:G:A</t>
  </si>
  <si>
    <t>c.2108G&gt;A</t>
  </si>
  <si>
    <t>p.Gly703Glu</t>
  </si>
  <si>
    <t>2132/2571</t>
  </si>
  <si>
    <t>703/836</t>
  </si>
  <si>
    <t>2108/2511</t>
  </si>
  <si>
    <t>chr14:64487576:G:A</t>
  </si>
  <si>
    <t>ZBTB25</t>
  </si>
  <si>
    <t>ENSG00000089775</t>
  </si>
  <si>
    <t>ENST00000394715.1</t>
  </si>
  <si>
    <t>c.655C&gt;T</t>
  </si>
  <si>
    <t>p.Pro219Ser</t>
  </si>
  <si>
    <t>1357/2094</t>
  </si>
  <si>
    <t>219/435</t>
  </si>
  <si>
    <t>655/1308</t>
  </si>
  <si>
    <t>ZBT25_HUMAN</t>
  </si>
  <si>
    <t>Zbtb25</t>
  </si>
  <si>
    <t>chr14:69572501:C:A</t>
  </si>
  <si>
    <t>CCDC177</t>
  </si>
  <si>
    <t>ENSG00000267909</t>
  </si>
  <si>
    <t>ENST00000599174.2</t>
  </si>
  <si>
    <t>c.1122G&gt;T</t>
  </si>
  <si>
    <t>p.Lys374Asn</t>
  </si>
  <si>
    <t>1446/4131</t>
  </si>
  <si>
    <t>374/707</t>
  </si>
  <si>
    <t>1122/2124</t>
  </si>
  <si>
    <t>Ccdc177</t>
  </si>
  <si>
    <t>chr14:69572503:T:G</t>
  </si>
  <si>
    <t>c.1120A&gt;C</t>
  </si>
  <si>
    <t>p.Lys374Gln</t>
  </si>
  <si>
    <t>1444/4131</t>
  </si>
  <si>
    <t>1120/2124</t>
  </si>
  <si>
    <t>chr14:69572788:A:G</t>
  </si>
  <si>
    <t>c.835T&gt;C</t>
  </si>
  <si>
    <t>p.Ser279Pro</t>
  </si>
  <si>
    <t>1159/4131</t>
  </si>
  <si>
    <t>279/707</t>
  </si>
  <si>
    <t>835/2124</t>
  </si>
  <si>
    <t>chr14:70988600:G:A</t>
  </si>
  <si>
    <t>PCNX1</t>
  </si>
  <si>
    <t>ENSG00000100731</t>
  </si>
  <si>
    <t>ENST00000304743.6</t>
  </si>
  <si>
    <t>c.2345G&gt;A</t>
  </si>
  <si>
    <t>p.Arg782His</t>
  </si>
  <si>
    <t>2791/12919</t>
  </si>
  <si>
    <t>782/2341</t>
  </si>
  <si>
    <t>2345/7026</t>
  </si>
  <si>
    <t>PCX1_HUMAN/.</t>
  </si>
  <si>
    <t>Pcnx</t>
  </si>
  <si>
    <t>chr14:74781737:T:C</t>
  </si>
  <si>
    <t>YLPM1</t>
  </si>
  <si>
    <t>ENSG00000119596</t>
  </si>
  <si>
    <t>ENST00000325680.11</t>
  </si>
  <si>
    <t>c.1694T&gt;C</t>
  </si>
  <si>
    <t>p.Met565Thr</t>
  </si>
  <si>
    <t>1818/7108</t>
  </si>
  <si>
    <t>565/2146</t>
  </si>
  <si>
    <t>1694/6441</t>
  </si>
  <si>
    <t>Ylpm1</t>
  </si>
  <si>
    <t>chr14:75863837:TGGACC:T</t>
  </si>
  <si>
    <t>TGGACC</t>
  </si>
  <si>
    <t>TTLL5</t>
  </si>
  <si>
    <t>ENSG00000119685</t>
  </si>
  <si>
    <t>ENST00000298832.13</t>
  </si>
  <si>
    <t>c.3498_3502delGGACC</t>
  </si>
  <si>
    <t>p.Asp1167fs</t>
  </si>
  <si>
    <t>3703/4683</t>
  </si>
  <si>
    <t>1166/1281</t>
  </si>
  <si>
    <t>3498/3846</t>
  </si>
  <si>
    <t>(TTLL5|ENSG00000119685|1|1.00)</t>
  </si>
  <si>
    <t>Ttll5</t>
  </si>
  <si>
    <t>chr14:75863844:GAGTCGAGCCCGGC:G</t>
  </si>
  <si>
    <t>GAGTCGAGCCCGGC</t>
  </si>
  <si>
    <t>c.3506_3518delGTCGAGCCCGGCA</t>
  </si>
  <si>
    <t>p.Ser1169fs</t>
  </si>
  <si>
    <t>3711/4683</t>
  </si>
  <si>
    <t>1169/1281</t>
  </si>
  <si>
    <t>3506/3846</t>
  </si>
  <si>
    <t>TGCC</t>
  </si>
  <si>
    <t>chr14:80206326:G:A</t>
  </si>
  <si>
    <t>DIO2</t>
  </si>
  <si>
    <t>ENSG00000211448</t>
  </si>
  <si>
    <t>ENST00000555750.1</t>
  </si>
  <si>
    <t>p.Pro79Ser</t>
  </si>
  <si>
    <t>263/1049</t>
  </si>
  <si>
    <t>79/309</t>
  </si>
  <si>
    <t>235/930</t>
  </si>
  <si>
    <t>Dio2</t>
  </si>
  <si>
    <t>chr14:90303067:C:T</t>
  </si>
  <si>
    <t>NRDE2</t>
  </si>
  <si>
    <t>ENSG00000119720</t>
  </si>
  <si>
    <t>ENST00000354366.7</t>
  </si>
  <si>
    <t>c.1064G&gt;A</t>
  </si>
  <si>
    <t>p.Arg355Gln</t>
  </si>
  <si>
    <t>1297/14208</t>
  </si>
  <si>
    <t>355/1164</t>
  </si>
  <si>
    <t>1064/3495</t>
  </si>
  <si>
    <t>CN102_HUMAN</t>
  </si>
  <si>
    <t>Nrde2</t>
  </si>
  <si>
    <t>chr14:91289219:C:T</t>
  </si>
  <si>
    <t>CCDC88C</t>
  </si>
  <si>
    <t>ENSG00000015133</t>
  </si>
  <si>
    <t>ENST00000389857.10</t>
  </si>
  <si>
    <t>p.Ala1443Thr</t>
  </si>
  <si>
    <t>4414/7474</t>
  </si>
  <si>
    <t>1443/2028</t>
  </si>
  <si>
    <t>4327/6087</t>
  </si>
  <si>
    <t>DAPLE_HUMAN</t>
  </si>
  <si>
    <t>Ccdc88c</t>
  </si>
  <si>
    <t>chr14:93115079:C:T</t>
  </si>
  <si>
    <t>ITPK1</t>
  </si>
  <si>
    <t>ENSG00000100605</t>
  </si>
  <si>
    <t>ENST00000267615.10</t>
  </si>
  <si>
    <t>p.Glu29Lys</t>
  </si>
  <si>
    <t>259/6066</t>
  </si>
  <si>
    <t>29/414</t>
  </si>
  <si>
    <t>85/1245</t>
  </si>
  <si>
    <t>ITPK1_HUMAN/.</t>
  </si>
  <si>
    <t>Itpk1</t>
  </si>
  <si>
    <t>D/D/D/D/.</t>
  </si>
  <si>
    <t>chr14:94467376:C:T</t>
  </si>
  <si>
    <t>SERPINA9</t>
  </si>
  <si>
    <t>ENSG00000170054</t>
  </si>
  <si>
    <t>ENST00000337425.9</t>
  </si>
  <si>
    <t>c.689G&gt;A</t>
  </si>
  <si>
    <t>p.Trp230*</t>
  </si>
  <si>
    <t>764/1755</t>
  </si>
  <si>
    <t>230/435</t>
  </si>
  <si>
    <t>689/1308</t>
  </si>
  <si>
    <t>(SERPINA9|ENSG00000170054|1|1.00)</t>
  </si>
  <si>
    <t>A/A/A/A/A/A</t>
  </si>
  <si>
    <t>Serpina9</t>
  </si>
  <si>
    <t>chr14:94498042:A:C</t>
  </si>
  <si>
    <t>SERPINA12</t>
  </si>
  <si>
    <t>ENSG00000165953</t>
  </si>
  <si>
    <t>ENST00000341228.2</t>
  </si>
  <si>
    <t>c.356T&gt;G</t>
  </si>
  <si>
    <t>p.Ile119Ser</t>
  </si>
  <si>
    <t>1152/2061</t>
  </si>
  <si>
    <t>119/414</t>
  </si>
  <si>
    <t>356/1245</t>
  </si>
  <si>
    <t>SPA12_HUMAN</t>
  </si>
  <si>
    <t>Serpina12</t>
  </si>
  <si>
    <t>chr14:96855255:G:A</t>
  </si>
  <si>
    <t>VRK1</t>
  </si>
  <si>
    <t>ENSG00000100749</t>
  </si>
  <si>
    <t>c.608G&gt;A</t>
  </si>
  <si>
    <t>VRK1_HUMAN</t>
  </si>
  <si>
    <t>Vrk1</t>
  </si>
  <si>
    <t>ENST00000216639.7</t>
  </si>
  <si>
    <t>p.Arg203Gln</t>
  </si>
  <si>
    <t>757/1745</t>
  </si>
  <si>
    <t>203/396</t>
  </si>
  <si>
    <t>608/1191</t>
  </si>
  <si>
    <t>chr15:101318331:C:T</t>
  </si>
  <si>
    <t>PCSK6</t>
  </si>
  <si>
    <t>ENSG00000140479</t>
  </si>
  <si>
    <t>ENST00000622483.4</t>
  </si>
  <si>
    <t>p.Gly853Arg</t>
  </si>
  <si>
    <t>2631/3132</t>
  </si>
  <si>
    <t>853/975</t>
  </si>
  <si>
    <t>2557/2928</t>
  </si>
  <si>
    <t>PCSK6_HUMAN/./././.</t>
  </si>
  <si>
    <t>./T/././.</t>
  </si>
  <si>
    <t>Pcsk6</t>
  </si>
  <si>
    <t>chr15:101702369:C:A</t>
  </si>
  <si>
    <t>TARSL2</t>
  </si>
  <si>
    <t>ENSG00000185418</t>
  </si>
  <si>
    <t>ENST00000335968.7</t>
  </si>
  <si>
    <t>c.1091G&gt;T</t>
  </si>
  <si>
    <t>p.Trp364Leu</t>
  </si>
  <si>
    <t>1308/3610</t>
  </si>
  <si>
    <t>364/802</t>
  </si>
  <si>
    <t>1091/2409</t>
  </si>
  <si>
    <t>SYTC2_HUMAN</t>
  </si>
  <si>
    <t>Tarsl2</t>
  </si>
  <si>
    <t>chr15:20534649:T:C</t>
  </si>
  <si>
    <t>GOLGA6L6</t>
  </si>
  <si>
    <t>ENSG00000277322</t>
  </si>
  <si>
    <t>ENST00000619213.1</t>
  </si>
  <si>
    <t>c.1785A&gt;G</t>
  </si>
  <si>
    <t>p.Ile595Met</t>
  </si>
  <si>
    <t>1876/4013</t>
  </si>
  <si>
    <t>595/724</t>
  </si>
  <si>
    <t>1785/2175</t>
  </si>
  <si>
    <t>GG6L6_HUMAN</t>
  </si>
  <si>
    <t>chr15:24677926:A:G</t>
  </si>
  <si>
    <t>NPAP1</t>
  </si>
  <si>
    <t>ENSG00000185823</t>
  </si>
  <si>
    <t>ENST00000329468.3</t>
  </si>
  <si>
    <t>c.2059A&gt;G</t>
  </si>
  <si>
    <t>p.Thr687Ala</t>
  </si>
  <si>
    <t>2059/7526</t>
  </si>
  <si>
    <t>687/1156</t>
  </si>
  <si>
    <t>2059/3471</t>
  </si>
  <si>
    <t>2465,2</t>
  </si>
  <si>
    <t>CO002_HUMAN</t>
  </si>
  <si>
    <t>chr15:28177092:T:C</t>
  </si>
  <si>
    <t>HERC2</t>
  </si>
  <si>
    <t>ENSG00000128731</t>
  </si>
  <si>
    <t>ENST00000261609.11</t>
  </si>
  <si>
    <t>c.9290A&gt;G</t>
  </si>
  <si>
    <t>p.Lys3097Arg</t>
  </si>
  <si>
    <t>9399/15337</t>
  </si>
  <si>
    <t>3097/4834</t>
  </si>
  <si>
    <t>9290/14505</t>
  </si>
  <si>
    <t>HERC2_HUMAN</t>
  </si>
  <si>
    <t>Herc2</t>
  </si>
  <si>
    <t>chr15:28526313:G:C</t>
  </si>
  <si>
    <t>GOLGA8G</t>
  </si>
  <si>
    <t>ENSG00000183629</t>
  </si>
  <si>
    <t>ENST00000525590.2</t>
  </si>
  <si>
    <t>c.1112C&gt;G</t>
  </si>
  <si>
    <t>p.Pro371Arg</t>
  </si>
  <si>
    <t>1174/2009</t>
  </si>
  <si>
    <t>371/648</t>
  </si>
  <si>
    <t>1112/1947</t>
  </si>
  <si>
    <t>chr15:33844928:G:A</t>
  </si>
  <si>
    <t>RYR3</t>
  </si>
  <si>
    <t>ENSG00000198838</t>
  </si>
  <si>
    <t>ENST00000622037.1</t>
  </si>
  <si>
    <t>c.13372G&gt;A</t>
  </si>
  <si>
    <t>p.Glu4458Lys</t>
  </si>
  <si>
    <t>13442/15564</t>
  </si>
  <si>
    <t>4458/4873</t>
  </si>
  <si>
    <t>13372/14622</t>
  </si>
  <si>
    <t>./RYR3_HUMAN</t>
  </si>
  <si>
    <t>Ryr3</t>
  </si>
  <si>
    <t>chr15:38349480:G:A</t>
  </si>
  <si>
    <t>SPRED1</t>
  </si>
  <si>
    <t>ENSG00000166068</t>
  </si>
  <si>
    <t>ENST00000299084.8</t>
  </si>
  <si>
    <t>c.641G&gt;A</t>
  </si>
  <si>
    <t>p.Arg214Gln</t>
  </si>
  <si>
    <t>1501/7780</t>
  </si>
  <si>
    <t>641/1335</t>
  </si>
  <si>
    <t>SPRE1_HUMAN</t>
  </si>
  <si>
    <t>Spred1</t>
  </si>
  <si>
    <t>chr15:40368693:C:A</t>
  </si>
  <si>
    <t>DISP2</t>
  </si>
  <si>
    <t>ENSG00000140323</t>
  </si>
  <si>
    <t>ENST00000267889.4</t>
  </si>
  <si>
    <t>c.2581C&gt;A</t>
  </si>
  <si>
    <t>p.His861Asn</t>
  </si>
  <si>
    <t>2668/12614</t>
  </si>
  <si>
    <t>861/1401</t>
  </si>
  <si>
    <t>2581/4206</t>
  </si>
  <si>
    <t>DISP2_HUMAN</t>
  </si>
  <si>
    <t>Disp2</t>
  </si>
  <si>
    <t>chr15:40382860:C:G</t>
  </si>
  <si>
    <t>KNSTRN</t>
  </si>
  <si>
    <t>ENSG00000128944</t>
  </si>
  <si>
    <t>ENST00000249776.12</t>
  </si>
  <si>
    <t>c.25C&gt;G</t>
  </si>
  <si>
    <t>p.Leu9Val</t>
  </si>
  <si>
    <t>140/1714</t>
  </si>
  <si>
    <t>9/316</t>
  </si>
  <si>
    <t>25/951</t>
  </si>
  <si>
    <t>././T4AF1_HUMAN</t>
  </si>
  <si>
    <t>Knstrn</t>
  </si>
  <si>
    <t>chr15:40899885:G:A</t>
  </si>
  <si>
    <t>VPS18</t>
  </si>
  <si>
    <t>ENSG00000104142</t>
  </si>
  <si>
    <t>ENST00000220509.9</t>
  </si>
  <si>
    <t>c.1067G&gt;A</t>
  </si>
  <si>
    <t>p.Arg356Gln</t>
  </si>
  <si>
    <t>1406/3895</t>
  </si>
  <si>
    <t>356/973</t>
  </si>
  <si>
    <t>1067/2922</t>
  </si>
  <si>
    <t>VPS18_HUMAN</t>
  </si>
  <si>
    <t>Vps18</t>
  </si>
  <si>
    <t>chr15:41729291:C:T</t>
  </si>
  <si>
    <t>MGA</t>
  </si>
  <si>
    <t>ENSG00000174197</t>
  </si>
  <si>
    <t>ENST00000219905.11</t>
  </si>
  <si>
    <t>c.3785C&gt;T</t>
  </si>
  <si>
    <t>p.Pro1262Leu</t>
  </si>
  <si>
    <t>3966/12042</t>
  </si>
  <si>
    <t>1262/3065</t>
  </si>
  <si>
    <t>3785/9198</t>
  </si>
  <si>
    <t>Mga</t>
  </si>
  <si>
    <t>CAT</t>
  </si>
  <si>
    <t>chr15:42450603:T:C</t>
  </si>
  <si>
    <t>ZNF106</t>
  </si>
  <si>
    <t>ENSG00000103994</t>
  </si>
  <si>
    <t>ENST00000263805.8</t>
  </si>
  <si>
    <t>c.1600A&gt;G</t>
  </si>
  <si>
    <t>p.Thr534Ala</t>
  </si>
  <si>
    <t>1927/10460</t>
  </si>
  <si>
    <t>534/1883</t>
  </si>
  <si>
    <t>1600/5652</t>
  </si>
  <si>
    <t>./ZF106_HUMAN</t>
  </si>
  <si>
    <t>Zfp106</t>
  </si>
  <si>
    <t>chr15:48226542:C:T</t>
  </si>
  <si>
    <t>SLC12A1</t>
  </si>
  <si>
    <t>ENSG00000074803</t>
  </si>
  <si>
    <t>ENST00000380993.7</t>
  </si>
  <si>
    <t>c.695C&gt;T</t>
  </si>
  <si>
    <t>p.Ala232Val</t>
  </si>
  <si>
    <t>911/4707</t>
  </si>
  <si>
    <t>232/1099</t>
  </si>
  <si>
    <t>695/3300</t>
  </si>
  <si>
    <t>./S12A1_HUMAN</t>
  </si>
  <si>
    <t>Slc12a1</t>
  </si>
  <si>
    <t>chr15:49035558:C:T</t>
  </si>
  <si>
    <t>SECISBP2L</t>
  </si>
  <si>
    <t>ENSG00000138593</t>
  </si>
  <si>
    <t>ENST00000559471.5</t>
  </si>
  <si>
    <t>p.Val102Ile</t>
  </si>
  <si>
    <t>568/7176</t>
  </si>
  <si>
    <t>102/1101</t>
  </si>
  <si>
    <t>304/3306</t>
  </si>
  <si>
    <t>SBP2L_HUMAN/.</t>
  </si>
  <si>
    <t>Secisbp2l</t>
  </si>
  <si>
    <t>chr15:51105065:C:T</t>
  </si>
  <si>
    <t>TNFAIP8L3</t>
  </si>
  <si>
    <t>ENSG00000183578</t>
  </si>
  <si>
    <t>ENST00000327536.5</t>
  </si>
  <si>
    <t>c.112G&gt;A</t>
  </si>
  <si>
    <t>p.Ala38Thr</t>
  </si>
  <si>
    <t>212/2262</t>
  </si>
  <si>
    <t>38/292</t>
  </si>
  <si>
    <t>112/879</t>
  </si>
  <si>
    <t>2315,27</t>
  </si>
  <si>
    <t>TP8L3_HUMAN</t>
  </si>
  <si>
    <t>Tnfaip8l3</t>
  </si>
  <si>
    <t>chr15:55547026:G:A</t>
  </si>
  <si>
    <t>PYGO1</t>
  </si>
  <si>
    <t>ENSG00000171016</t>
  </si>
  <si>
    <t>ENST00000302000.10</t>
  </si>
  <si>
    <t>c.257C&gt;T</t>
  </si>
  <si>
    <t>p.Ser86Leu</t>
  </si>
  <si>
    <t>352/8488</t>
  </si>
  <si>
    <t>86/419</t>
  </si>
  <si>
    <t>257/1260</t>
  </si>
  <si>
    <t>./PYGO1_HUMAN</t>
  </si>
  <si>
    <t>Pygo1</t>
  </si>
  <si>
    <t>chr15:57452217:A:G</t>
  </si>
  <si>
    <t>CGNL1</t>
  </si>
  <si>
    <t>ENSG00000128849</t>
  </si>
  <si>
    <t>ENST00000281282.5</t>
  </si>
  <si>
    <t>c.1982A&gt;G</t>
  </si>
  <si>
    <t>p.Lys661Arg</t>
  </si>
  <si>
    <t>2060/7224</t>
  </si>
  <si>
    <t>661/1302</t>
  </si>
  <si>
    <t>1982/3909</t>
  </si>
  <si>
    <t>CGNL1_HUMAN</t>
  </si>
  <si>
    <t>Cgnl1</t>
  </si>
  <si>
    <t>chr15:63698763:T:C</t>
  </si>
  <si>
    <t>HERC1</t>
  </si>
  <si>
    <t>ENSG00000103657</t>
  </si>
  <si>
    <t>ENST00000443617.6</t>
  </si>
  <si>
    <t>p.Ile1624Val</t>
  </si>
  <si>
    <t>4958/15137</t>
  </si>
  <si>
    <t>1624/4861</t>
  </si>
  <si>
    <t>4870/14586</t>
  </si>
  <si>
    <t>./HERC1_HUMAN</t>
  </si>
  <si>
    <t>Herc1</t>
  </si>
  <si>
    <t>chr15:64748436:C:T</t>
  </si>
  <si>
    <t>RBPMS2</t>
  </si>
  <si>
    <t>ENSG00000166831</t>
  </si>
  <si>
    <t>ENST00000300069.4</t>
  </si>
  <si>
    <t>p.Ala184Thr</t>
  </si>
  <si>
    <t>818/2008</t>
  </si>
  <si>
    <t>184/209</t>
  </si>
  <si>
    <t>550/630</t>
  </si>
  <si>
    <t>RBPS2_HUMAN</t>
  </si>
  <si>
    <t>Rbpms2</t>
  </si>
  <si>
    <t>chr15:65690675:T:C</t>
  </si>
  <si>
    <t>DENND4A</t>
  </si>
  <si>
    <t>ENSG00000174485</t>
  </si>
  <si>
    <t>ENST00000635620.1</t>
  </si>
  <si>
    <t>c.3919A&gt;G</t>
  </si>
  <si>
    <t>p.Thr1307Ala</t>
  </si>
  <si>
    <t>4019/5887</t>
  </si>
  <si>
    <t>1307/1916</t>
  </si>
  <si>
    <t>3919/5751</t>
  </si>
  <si>
    <t>./MYCPP_HUMAN</t>
  </si>
  <si>
    <t>Dennd4a</t>
  </si>
  <si>
    <t>chr15:68313831:C:T</t>
  </si>
  <si>
    <t>ITGA11</t>
  </si>
  <si>
    <t>ENSG00000137809</t>
  </si>
  <si>
    <t>ENST00000423218.6</t>
  </si>
  <si>
    <t>c.2830G&gt;A</t>
  </si>
  <si>
    <t>p.Val944Met</t>
  </si>
  <si>
    <t>2926/10192</t>
  </si>
  <si>
    <t>944/1189</t>
  </si>
  <si>
    <t>2830/3570</t>
  </si>
  <si>
    <t>./ITA11_HUMAN</t>
  </si>
  <si>
    <t>Itga11</t>
  </si>
  <si>
    <t>chr15:70984116:A:T</t>
  </si>
  <si>
    <t>LRRC49</t>
  </si>
  <si>
    <t>ENSG00000137821</t>
  </si>
  <si>
    <t>ENST00000560369.5</t>
  </si>
  <si>
    <t>c.1043A&gt;T</t>
  </si>
  <si>
    <t>p.Asn348Ile</t>
  </si>
  <si>
    <t>1312/2586</t>
  </si>
  <si>
    <t>348/691</t>
  </si>
  <si>
    <t>1043/2076</t>
  </si>
  <si>
    <t>./././LRC49_HUMAN/.</t>
  </si>
  <si>
    <t>B/P/B/B/B</t>
  </si>
  <si>
    <t>T/T/T/T/T/T/T/T/T/D</t>
  </si>
  <si>
    <t>Lrrc49</t>
  </si>
  <si>
    <t>chr15:72260543:G:T</t>
  </si>
  <si>
    <t>PARP6</t>
  </si>
  <si>
    <t>ENSG00000137817</t>
  </si>
  <si>
    <t>ENST00000287196.13</t>
  </si>
  <si>
    <t>c.691C&gt;A</t>
  </si>
  <si>
    <t>p.Pro231Thr</t>
  </si>
  <si>
    <t>1150/2625</t>
  </si>
  <si>
    <t>231/630</t>
  </si>
  <si>
    <t>691/1893</t>
  </si>
  <si>
    <t>./PARP6_HUMAN/.</t>
  </si>
  <si>
    <t>Parp6</t>
  </si>
  <si>
    <t>c.1528G&gt;A</t>
  </si>
  <si>
    <t>c.233T&gt;C</t>
  </si>
  <si>
    <t>chr15:75933095:CTAAA:C</t>
  </si>
  <si>
    <t>CTAAA</t>
  </si>
  <si>
    <t>frameshift_variant&amp;stop_lost</t>
  </si>
  <si>
    <t>FBXO22</t>
  </si>
  <si>
    <t>ENSG00000167196</t>
  </si>
  <si>
    <t>ENST00000308275.7</t>
  </si>
  <si>
    <t>c.1209_1212delATAA</t>
  </si>
  <si>
    <t>p.Lys403fs</t>
  </si>
  <si>
    <t>1314/10725</t>
  </si>
  <si>
    <t>403/403</t>
  </si>
  <si>
    <t>1209/1212</t>
  </si>
  <si>
    <t>Fbxo22</t>
  </si>
  <si>
    <t>chr15:76995448:G:T</t>
  </si>
  <si>
    <t>PSTPIP1</t>
  </si>
  <si>
    <t>ENSG00000140368</t>
  </si>
  <si>
    <t>ENST00000559785.5</t>
  </si>
  <si>
    <t>c.70G&gt;T</t>
  </si>
  <si>
    <t>p.Gly24Cys</t>
  </si>
  <si>
    <t>180/1715</t>
  </si>
  <si>
    <t>24/417</t>
  </si>
  <si>
    <t>70/1254</t>
  </si>
  <si>
    <t>Pstpip1</t>
  </si>
  <si>
    <t>c.839C&gt;T</t>
  </si>
  <si>
    <t>2481,0</t>
  </si>
  <si>
    <t>c.1759G&gt;A</t>
  </si>
  <si>
    <t>chr15:82662848:G:C</t>
  </si>
  <si>
    <t>AP3B2</t>
  </si>
  <si>
    <t>ENSG00000103723</t>
  </si>
  <si>
    <t>ENST00000535359.5</t>
  </si>
  <si>
    <t>c.2679C&gt;G</t>
  </si>
  <si>
    <t>p.Asp893Glu</t>
  </si>
  <si>
    <t>2752/3402</t>
  </si>
  <si>
    <t>893/1101</t>
  </si>
  <si>
    <t>2679/3306</t>
  </si>
  <si>
    <t>././AP3B2_HUMAN</t>
  </si>
  <si>
    <t>./Ap3b2</t>
  </si>
  <si>
    <t>./2.925218212</t>
  </si>
  <si>
    <t>./3.29287</t>
  </si>
  <si>
    <t>chr15:89806311:CG:C</t>
  </si>
  <si>
    <t>ANPEP</t>
  </si>
  <si>
    <t>ENSG00000166825</t>
  </si>
  <si>
    <t>ENST00000300060.6</t>
  </si>
  <si>
    <t>c.272delC</t>
  </si>
  <si>
    <t>p.Pro91fs</t>
  </si>
  <si>
    <t>586/3678</t>
  </si>
  <si>
    <t>91/967</t>
  </si>
  <si>
    <t>272/2904</t>
  </si>
  <si>
    <t>(ANPEP|ENSG00000166825|1|1.00)</t>
  </si>
  <si>
    <t>Anpep</t>
  </si>
  <si>
    <t>chr16:11399512:G:C</t>
  </si>
  <si>
    <t>ENSG00000188897</t>
  </si>
  <si>
    <t>ENST00000598234.5</t>
  </si>
  <si>
    <t>c.7454C&gt;G</t>
  </si>
  <si>
    <t>p.Ser2485Cys</t>
  </si>
  <si>
    <t>7607/10568</t>
  </si>
  <si>
    <t>2485/3231</t>
  </si>
  <si>
    <t>7454/9696</t>
  </si>
  <si>
    <t>chr16:15714928:C:T</t>
  </si>
  <si>
    <t>MYH11</t>
  </si>
  <si>
    <t>ENSG00000133392</t>
  </si>
  <si>
    <t>ENST00000396324.7</t>
  </si>
  <si>
    <t>c.5788G&gt;A</t>
  </si>
  <si>
    <t>p.Ala1930Thr</t>
  </si>
  <si>
    <t>5876/6847</t>
  </si>
  <si>
    <t>1930/1979</t>
  </si>
  <si>
    <t>5788/5940</t>
  </si>
  <si>
    <t>./MYH11_HUMAN/././.</t>
  </si>
  <si>
    <t>./T/T/./T</t>
  </si>
  <si>
    <t>Myh11/Nde1</t>
  </si>
  <si>
    <t>0.465911772/11.76574664</t>
  </si>
  <si>
    <t>6.23591/8.30427</t>
  </si>
  <si>
    <t>chr16:15879874:C:T</t>
  </si>
  <si>
    <t>FOPNL</t>
  </si>
  <si>
    <t>ENSG00000133393</t>
  </si>
  <si>
    <t>ENST00000573429.5</t>
  </si>
  <si>
    <t>342/646</t>
  </si>
  <si>
    <t>105/198</t>
  </si>
  <si>
    <t>313/597</t>
  </si>
  <si>
    <t>D/N/N/N/N/N</t>
  </si>
  <si>
    <t>FOPNL_HUMAN</t>
  </si>
  <si>
    <t>T/././././.</t>
  </si>
  <si>
    <t>Fopnl</t>
  </si>
  <si>
    <t>chr16:1791196:C:T</t>
  </si>
  <si>
    <t>IGFALS</t>
  </si>
  <si>
    <t>ENSG00000099769</t>
  </si>
  <si>
    <t>ENST00000415638.3</t>
  </si>
  <si>
    <t>c.1336G&gt;A</t>
  </si>
  <si>
    <t>p.Gly446Ser</t>
  </si>
  <si>
    <t>1416/2136</t>
  </si>
  <si>
    <t>446/643</t>
  </si>
  <si>
    <t>1336/1932</t>
  </si>
  <si>
    <t>./ALS_HUMAN</t>
  </si>
  <si>
    <t>Igfals/Spsb3</t>
  </si>
  <si>
    <t>10.50365652/24.46331682</t>
  </si>
  <si>
    <t>1.40936/4.55888</t>
  </si>
  <si>
    <t>chr16:20460184:T:C</t>
  </si>
  <si>
    <t>ACSM2A</t>
  </si>
  <si>
    <t>ENSG00000183747</t>
  </si>
  <si>
    <t>ENST00000219054.10</t>
  </si>
  <si>
    <t>c.70T&gt;C</t>
  </si>
  <si>
    <t>p.Tyr24His</t>
  </si>
  <si>
    <t>211/1988</t>
  </si>
  <si>
    <t>24/577</t>
  </si>
  <si>
    <t>70/1734</t>
  </si>
  <si>
    <t>ACS2A_HUMAN</t>
  </si>
  <si>
    <t>././T/././T</t>
  </si>
  <si>
    <t>Acsm2</t>
  </si>
  <si>
    <t>chr16:22534598:G:A</t>
  </si>
  <si>
    <t>NPIPB5</t>
  </si>
  <si>
    <t>ENSG00000243716</t>
  </si>
  <si>
    <t>ENST00000424340.5</t>
  </si>
  <si>
    <t>c.1615G&gt;A</t>
  </si>
  <si>
    <t>p.Gly539Arg</t>
  </si>
  <si>
    <t>1894/3801</t>
  </si>
  <si>
    <t>539/1133</t>
  </si>
  <si>
    <t>1615/3402</t>
  </si>
  <si>
    <t>./K220L_HUMAN</t>
  </si>
  <si>
    <t>chr16:22534599:G:T</t>
  </si>
  <si>
    <t>c.1616G&gt;T</t>
  </si>
  <si>
    <t>p.Gly539Val</t>
  </si>
  <si>
    <t>1895/3801</t>
  </si>
  <si>
    <t>1616/3402</t>
  </si>
  <si>
    <t>chr16:2295722:G:C</t>
  </si>
  <si>
    <t>ABCA3</t>
  </si>
  <si>
    <t>ENSG00000167972</t>
  </si>
  <si>
    <t>ENST00000301732.9</t>
  </si>
  <si>
    <t>c.2282C&gt;G</t>
  </si>
  <si>
    <t>p.Thr761Arg</t>
  </si>
  <si>
    <t>2983/6609</t>
  </si>
  <si>
    <t>761/1704</t>
  </si>
  <si>
    <t>2282/5115</t>
  </si>
  <si>
    <t>././ABCA3_HUMAN</t>
  </si>
  <si>
    <t>Abca3</t>
  </si>
  <si>
    <t>c.236A&gt;G</t>
  </si>
  <si>
    <t>chr16:24777299:C:T</t>
  </si>
  <si>
    <t>TNRC6A</t>
  </si>
  <si>
    <t>ENSG00000090905</t>
  </si>
  <si>
    <t>ENST00000395799.7</t>
  </si>
  <si>
    <t>c.530C&gt;T</t>
  </si>
  <si>
    <t>p.Ala177Val</t>
  </si>
  <si>
    <t>659/8438</t>
  </si>
  <si>
    <t>177/1962</t>
  </si>
  <si>
    <t>530/5889</t>
  </si>
  <si>
    <t>TNR6A_HUMAN</t>
  </si>
  <si>
    <t>Tnrc6a</t>
  </si>
  <si>
    <t>chr16:28982523:G:A</t>
  </si>
  <si>
    <t>SPNS1</t>
  </si>
  <si>
    <t>ENSG00000169682</t>
  </si>
  <si>
    <t>ENST00000565975.5</t>
  </si>
  <si>
    <t>c.1268G&gt;A</t>
  </si>
  <si>
    <t>p.Arg423His</t>
  </si>
  <si>
    <t>1276/1979</t>
  </si>
  <si>
    <t>423/573</t>
  </si>
  <si>
    <t>1268/1722</t>
  </si>
  <si>
    <t>././SPNS1_HUMAN/.</t>
  </si>
  <si>
    <t>B/B/B/D</t>
  </si>
  <si>
    <t>Spns1</t>
  </si>
  <si>
    <t>chr16:29807456:C:T</t>
  </si>
  <si>
    <t>MAZ</t>
  </si>
  <si>
    <t>ENSG00000103495</t>
  </si>
  <si>
    <t>ENST00000219782.10</t>
  </si>
  <si>
    <t>c.671C&gt;T</t>
  </si>
  <si>
    <t>p.Ala224Val</t>
  </si>
  <si>
    <t>777/2698</t>
  </si>
  <si>
    <t>224/493</t>
  </si>
  <si>
    <t>671/1482</t>
  </si>
  <si>
    <t>D/D/D/N/N/N</t>
  </si>
  <si>
    <t>./MAZ_HUMAN/.</t>
  </si>
  <si>
    <t>Maz</t>
  </si>
  <si>
    <t>chr16:30206158:G:A</t>
  </si>
  <si>
    <t>ENSG00000258130</t>
  </si>
  <si>
    <t>ENST00000550538.5</t>
  </si>
  <si>
    <t>p.Pro259Leu</t>
  </si>
  <si>
    <t>895/1693</t>
  </si>
  <si>
    <t>259/439</t>
  </si>
  <si>
    <t>776/1320</t>
  </si>
  <si>
    <t>chr16:3058454:G:A</t>
  </si>
  <si>
    <t>MMP25</t>
  </si>
  <si>
    <t>ENSG00000008516</t>
  </si>
  <si>
    <t>ENST00000336577.8</t>
  </si>
  <si>
    <t>c.1202G&gt;A</t>
  </si>
  <si>
    <t>p.Gly401Glu</t>
  </si>
  <si>
    <t>1439/3554</t>
  </si>
  <si>
    <t>401/562</t>
  </si>
  <si>
    <t>1202/1689</t>
  </si>
  <si>
    <t>MMP25_HUMAN</t>
  </si>
  <si>
    <t>./Mmp25</t>
  </si>
  <si>
    <t>./37.66218448</t>
  </si>
  <si>
    <t>./5.10791</t>
  </si>
  <si>
    <t>chr16:30902208:C:A</t>
  </si>
  <si>
    <t>CTF1</t>
  </si>
  <si>
    <t>ENSG00000150281</t>
  </si>
  <si>
    <t>ENST00000279804.2</t>
  </si>
  <si>
    <t>c.275C&gt;A</t>
  </si>
  <si>
    <t>p.Ala92Glu</t>
  </si>
  <si>
    <t>312/1664</t>
  </si>
  <si>
    <t>92/201</t>
  </si>
  <si>
    <t>275/606</t>
  </si>
  <si>
    <t>./CTF1_HUMAN</t>
  </si>
  <si>
    <t>91,92</t>
  </si>
  <si>
    <t>Ctf1</t>
  </si>
  <si>
    <t>chr16:31084226:G:A</t>
  </si>
  <si>
    <t>PRSS53</t>
  </si>
  <si>
    <t>ENSG00000151006</t>
  </si>
  <si>
    <t>ENST00000280606.6</t>
  </si>
  <si>
    <t>c.1535C&gt;T</t>
  </si>
  <si>
    <t>p.Thr512Ile</t>
  </si>
  <si>
    <t>1689/2181</t>
  </si>
  <si>
    <t>512/553</t>
  </si>
  <si>
    <t>1535/1662</t>
  </si>
  <si>
    <t>PRS53_HUMAN</t>
  </si>
  <si>
    <t>Prss53</t>
  </si>
  <si>
    <t>OR1F1</t>
  </si>
  <si>
    <t>ENSG00000168124</t>
  </si>
  <si>
    <t>ENST00000304646.2</t>
  </si>
  <si>
    <t>OR1F1_HUMAN</t>
  </si>
  <si>
    <t>chr16:3205088:T:A</t>
  </si>
  <si>
    <t>c.842T&gt;A</t>
  </si>
  <si>
    <t>p.Val281Glu</t>
  </si>
  <si>
    <t>842/942</t>
  </si>
  <si>
    <t>281/312</t>
  </si>
  <si>
    <t>842/939</t>
  </si>
  <si>
    <t>chr16:346592:T:C</t>
  </si>
  <si>
    <t>AXIN1</t>
  </si>
  <si>
    <t>ENSG00000103126</t>
  </si>
  <si>
    <t>ENST00000262320.7</t>
  </si>
  <si>
    <t>c.434A&gt;G</t>
  </si>
  <si>
    <t>p.Tyr145Cys</t>
  </si>
  <si>
    <t>806/3643</t>
  </si>
  <si>
    <t>145/862</t>
  </si>
  <si>
    <t>434/2589</t>
  </si>
  <si>
    <t>./AXIN1_HUMAN</t>
  </si>
  <si>
    <t>Axin1</t>
  </si>
  <si>
    <t>SLX4</t>
  </si>
  <si>
    <t>ENSG00000188827</t>
  </si>
  <si>
    <t>ENST00000294008.3</t>
  </si>
  <si>
    <t>SLX4_HUMAN</t>
  </si>
  <si>
    <t>Slx4</t>
  </si>
  <si>
    <t>chr16:3589962:G:A</t>
  </si>
  <si>
    <t>c.3676C&gt;T</t>
  </si>
  <si>
    <t>p.Arg1226Trp</t>
  </si>
  <si>
    <t>4317/7307</t>
  </si>
  <si>
    <t>1226/1834</t>
  </si>
  <si>
    <t>3676/5505</t>
  </si>
  <si>
    <t>c.1334C&gt;T</t>
  </si>
  <si>
    <t>chr16:4746517:G:A</t>
  </si>
  <si>
    <t>C16orf71</t>
  </si>
  <si>
    <t>ENSG00000166246</t>
  </si>
  <si>
    <t>ENST00000590191.1</t>
  </si>
  <si>
    <t>c.1228G&gt;A</t>
  </si>
  <si>
    <t>p.Gly410Arg</t>
  </si>
  <si>
    <t>1498/2564</t>
  </si>
  <si>
    <t>410/537</t>
  </si>
  <si>
    <t>1228/1614</t>
  </si>
  <si>
    <t>chr16:4874279:G:C</t>
  </si>
  <si>
    <t>UBN1</t>
  </si>
  <si>
    <t>ENSG00000118900</t>
  </si>
  <si>
    <t>ENST00000262376.10</t>
  </si>
  <si>
    <t>c.1869G&gt;C</t>
  </si>
  <si>
    <t>p.Leu623Phe</t>
  </si>
  <si>
    <t>2488/6252</t>
  </si>
  <si>
    <t>623/1134</t>
  </si>
  <si>
    <t>1869/3405</t>
  </si>
  <si>
    <t>./UBN1_HUMAN</t>
  </si>
  <si>
    <t>Ubn1</t>
  </si>
  <si>
    <t>chr16:4899369:G:A</t>
  </si>
  <si>
    <t>PPL</t>
  </si>
  <si>
    <t>ENSG00000118898</t>
  </si>
  <si>
    <t>ENST00000345988.6</t>
  </si>
  <si>
    <t>c.622C&gt;T</t>
  </si>
  <si>
    <t>p.Arg208Trp</t>
  </si>
  <si>
    <t>712/6238</t>
  </si>
  <si>
    <t>208/1756</t>
  </si>
  <si>
    <t>622/5271</t>
  </si>
  <si>
    <t>PEPL_HUMAN</t>
  </si>
  <si>
    <t>Ppl</t>
  </si>
  <si>
    <t>D/D/B/D</t>
  </si>
  <si>
    <t>chr16:55853021:G:A</t>
  </si>
  <si>
    <t>CES5A</t>
  </si>
  <si>
    <t>ENSG00000159398</t>
  </si>
  <si>
    <t>ENST00000521992.5</t>
  </si>
  <si>
    <t>c.1220C&gt;T</t>
  </si>
  <si>
    <t>p.Pro407Leu</t>
  </si>
  <si>
    <t>1366/2258</t>
  </si>
  <si>
    <t>407/604</t>
  </si>
  <si>
    <t>1220/1815</t>
  </si>
  <si>
    <t>EST5A_HUMAN/.</t>
  </si>
  <si>
    <t>Ces5a</t>
  </si>
  <si>
    <t>chr16:57061522:C:T</t>
  </si>
  <si>
    <t>NLRC5</t>
  </si>
  <si>
    <t>ENSG00000140853</t>
  </si>
  <si>
    <t>ENST00000262510.10</t>
  </si>
  <si>
    <t>c.4061C&gt;T</t>
  </si>
  <si>
    <t>p.Thr1354Met</t>
  </si>
  <si>
    <t>4286/6822</t>
  </si>
  <si>
    <t>1354/1866</t>
  </si>
  <si>
    <t>4061/5601</t>
  </si>
  <si>
    <t>././././NLRC5_HUMAN</t>
  </si>
  <si>
    <t>P/B/B/P/B</t>
  </si>
  <si>
    <t>Nlrc5</t>
  </si>
  <si>
    <t>chr16:58278630:T:C</t>
  </si>
  <si>
    <t>CCDC113</t>
  </si>
  <si>
    <t>ENSG00000103021</t>
  </si>
  <si>
    <t>ENST00000219299.8</t>
  </si>
  <si>
    <t>c.1040T&gt;C</t>
  </si>
  <si>
    <t>p.Ile347Thr</t>
  </si>
  <si>
    <t>1119/5272</t>
  </si>
  <si>
    <t>347/377</t>
  </si>
  <si>
    <t>1040/1134</t>
  </si>
  <si>
    <t>./CC113_HUMAN</t>
  </si>
  <si>
    <t>Ccdc113</t>
  </si>
  <si>
    <t>chr16:58284618:G:A</t>
  </si>
  <si>
    <t>PRSS54</t>
  </si>
  <si>
    <t>ENSG00000103023</t>
  </si>
  <si>
    <t>ENST00000219301.8</t>
  </si>
  <si>
    <t>c.626C&gt;T</t>
  </si>
  <si>
    <t>p.Thr209Met</t>
  </si>
  <si>
    <t>1021/1810</t>
  </si>
  <si>
    <t>209/395</t>
  </si>
  <si>
    <t>626/1188</t>
  </si>
  <si>
    <t>PRS54_HUMAN</t>
  </si>
  <si>
    <t>Prss54</t>
  </si>
  <si>
    <t>chr16:642125:A:G</t>
  </si>
  <si>
    <t>MCRIP2</t>
  </si>
  <si>
    <t>ENSG00000172366</t>
  </si>
  <si>
    <t>ENST00000307650.8</t>
  </si>
  <si>
    <t>c.58A&gt;G</t>
  </si>
  <si>
    <t>p.Thr20Ala</t>
  </si>
  <si>
    <t>237/946</t>
  </si>
  <si>
    <t>20/160</t>
  </si>
  <si>
    <t>58/483</t>
  </si>
  <si>
    <t>F195A_HUMAN</t>
  </si>
  <si>
    <t>Fam195a</t>
  </si>
  <si>
    <t>chr16:655624:G:A</t>
  </si>
  <si>
    <t>WDR90</t>
  </si>
  <si>
    <t>ENSG00000161996</t>
  </si>
  <si>
    <t>ENST00000549091.5</t>
  </si>
  <si>
    <t>c.1770G&gt;A</t>
  </si>
  <si>
    <t>p.Met590Ile</t>
  </si>
  <si>
    <t>1862/5589</t>
  </si>
  <si>
    <t>590/1750</t>
  </si>
  <si>
    <t>1770/5253</t>
  </si>
  <si>
    <t>./WDR90_HUMAN/./.</t>
  </si>
  <si>
    <t>Wdr90</t>
  </si>
  <si>
    <t>chr16:67371240:G:A</t>
  </si>
  <si>
    <t>LRRC36</t>
  </si>
  <si>
    <t>ENSG00000159708</t>
  </si>
  <si>
    <t>ENST00000329956.10</t>
  </si>
  <si>
    <t>c.1492G&gt;A</t>
  </si>
  <si>
    <t>p.Glu498Lys</t>
  </si>
  <si>
    <t>1511/2395</t>
  </si>
  <si>
    <t>498/754</t>
  </si>
  <si>
    <t>1492/2265</t>
  </si>
  <si>
    <t>./././LRC36_HUMAN</t>
  </si>
  <si>
    <t>Lrrc36</t>
  </si>
  <si>
    <t>chr16:67842902:A:ACAGCAGCAGCAGCAGCAACAGCAGCAG</t>
  </si>
  <si>
    <t>ACAGCAGCAGCAGCAGCAACAGCAGCAG</t>
  </si>
  <si>
    <t>THAP11</t>
  </si>
  <si>
    <t>ENSG00000168286</t>
  </si>
  <si>
    <t>ENST00000303596.2</t>
  </si>
  <si>
    <t>c.366_392dupACAGCAGCAGCAGCAGCAGCAGCAGCA</t>
  </si>
  <si>
    <t>p.Gln123_Gln131dup</t>
  </si>
  <si>
    <t>866/2114</t>
  </si>
  <si>
    <t>131/314</t>
  </si>
  <si>
    <t>393/945</t>
  </si>
  <si>
    <t>Cenpt/Thap11</t>
  </si>
  <si>
    <t>32.61972163/93.83698986</t>
  </si>
  <si>
    <t>0.29586/4.03482</t>
  </si>
  <si>
    <t>HYDIN</t>
  </si>
  <si>
    <t>ENSG00000157423</t>
  </si>
  <si>
    <t>Hydin</t>
  </si>
  <si>
    <t>chr16:71449012:C:T</t>
  </si>
  <si>
    <t>ZNF23</t>
  </si>
  <si>
    <t>ENSG00000167377</t>
  </si>
  <si>
    <t>ENST00000357254.8</t>
  </si>
  <si>
    <t>p.Cys338Tyr</t>
  </si>
  <si>
    <t>1771/3186</t>
  </si>
  <si>
    <t>338/643</t>
  </si>
  <si>
    <t>1013/1932</t>
  </si>
  <si>
    <t>./ZNF23_HUMAN</t>
  </si>
  <si>
    <t>./D/D/.</t>
  </si>
  <si>
    <t>Zfp612</t>
  </si>
  <si>
    <t>chr16:788605:CG:C</t>
  </si>
  <si>
    <t>CHTF18</t>
  </si>
  <si>
    <t>ENSG00000127586</t>
  </si>
  <si>
    <t>ENST00000631357.2</t>
  </si>
  <si>
    <t>c.514delG</t>
  </si>
  <si>
    <t>p.Ala172fs</t>
  </si>
  <si>
    <t>514/3555</t>
  </si>
  <si>
    <t>172/1184</t>
  </si>
  <si>
    <t>(CHTF18|ENSG00000127586|1|1.00)</t>
  </si>
  <si>
    <t>Chtf18</t>
  </si>
  <si>
    <t>chr16:81058064:C:CAAAACAAAACAAAACAAAACAAAACAAAAT</t>
  </si>
  <si>
    <t>CAAAACAAAACAAAACAAAACAAAACAAAAT</t>
  </si>
  <si>
    <t>ENSG00000260643</t>
  </si>
  <si>
    <t>ENST00000564536.1</t>
  </si>
  <si>
    <t>1700030J22Rik</t>
  </si>
  <si>
    <t>chr16:81445320:G:C</t>
  </si>
  <si>
    <t>CMIP</t>
  </si>
  <si>
    <t>ENSG00000153815</t>
  </si>
  <si>
    <t>ENST00000537098.7</t>
  </si>
  <si>
    <t>c.79G&gt;C</t>
  </si>
  <si>
    <t>p.Val27Leu</t>
  </si>
  <si>
    <t>151/4357</t>
  </si>
  <si>
    <t>27/773</t>
  </si>
  <si>
    <t>79/2322</t>
  </si>
  <si>
    <t>CMIP_HUMAN</t>
  </si>
  <si>
    <t>Cmip</t>
  </si>
  <si>
    <t>chr16:88434993:C:T</t>
  </si>
  <si>
    <t>ZNF469</t>
  </si>
  <si>
    <t>ENSG00000225614</t>
  </si>
  <si>
    <t>ENST00000565624.1</t>
  </si>
  <si>
    <t>c.7523C&gt;T</t>
  </si>
  <si>
    <t>p.Ala2508Val</t>
  </si>
  <si>
    <t>7523/13279</t>
  </si>
  <si>
    <t>2508/3953</t>
  </si>
  <si>
    <t>7523/11862</t>
  </si>
  <si>
    <t>ZN469_HUMAN</t>
  </si>
  <si>
    <t>Gm22</t>
  </si>
  <si>
    <t>CTU2</t>
  </si>
  <si>
    <t>ENSG00000174177</t>
  </si>
  <si>
    <t>ENST00000567949.5</t>
  </si>
  <si>
    <t>Ctu2</t>
  </si>
  <si>
    <t>chr16:88715234:G:A</t>
  </si>
  <si>
    <t>c.1744G&gt;A</t>
  </si>
  <si>
    <t>p.Glu582Lys</t>
  </si>
  <si>
    <t>1753/1905</t>
  </si>
  <si>
    <t>582/586</t>
  </si>
  <si>
    <t>1744/1761</t>
  </si>
  <si>
    <t>./CTU2_HUMAN</t>
  </si>
  <si>
    <t>PIEZO1</t>
  </si>
  <si>
    <t>ENSG00000103335</t>
  </si>
  <si>
    <t>PIEZ1_HUMAN</t>
  </si>
  <si>
    <t>Piezo1</t>
  </si>
  <si>
    <t>chr16:985189:G:A</t>
  </si>
  <si>
    <t>SOX8</t>
  </si>
  <si>
    <t>ENSG00000005513</t>
  </si>
  <si>
    <t>ENST00000293894.3</t>
  </si>
  <si>
    <t>c.1144G&gt;A</t>
  </si>
  <si>
    <t>p.Asp382Asn</t>
  </si>
  <si>
    <t>1259/3049</t>
  </si>
  <si>
    <t>382/446</t>
  </si>
  <si>
    <t>1144/1341</t>
  </si>
  <si>
    <t>SOX8_HUMAN</t>
  </si>
  <si>
    <t>Sox8</t>
  </si>
  <si>
    <t>chr16:985336:C:T</t>
  </si>
  <si>
    <t>c.1291C&gt;T</t>
  </si>
  <si>
    <t>p.Pro431Ser</t>
  </si>
  <si>
    <t>1406/3049</t>
  </si>
  <si>
    <t>431/446</t>
  </si>
  <si>
    <t>1291/1341</t>
  </si>
  <si>
    <t>chr17:10500730:C:T</t>
  </si>
  <si>
    <t>MYH1</t>
  </si>
  <si>
    <t>ENSG00000109061</t>
  </si>
  <si>
    <t>ENST00000226207.5</t>
  </si>
  <si>
    <t>c.3761G&gt;A</t>
  </si>
  <si>
    <t>p.Arg1254His</t>
  </si>
  <si>
    <t>3856/6024</t>
  </si>
  <si>
    <t>1254/1939</t>
  </si>
  <si>
    <t>3761/5820</t>
  </si>
  <si>
    <t>MYH1_HUMAN</t>
  </si>
  <si>
    <t>./Myh1</t>
  </si>
  <si>
    <t>./7.248171739</t>
  </si>
  <si>
    <t>./5.53734</t>
  </si>
  <si>
    <t>chr17:15331411:C:T</t>
  </si>
  <si>
    <t>TEKT3</t>
  </si>
  <si>
    <t>ENSG00000125409</t>
  </si>
  <si>
    <t>ENST00000338696.6</t>
  </si>
  <si>
    <t>p.Ala59Thr</t>
  </si>
  <si>
    <t>210/1630</t>
  </si>
  <si>
    <t>59/490</t>
  </si>
  <si>
    <t>175/1473</t>
  </si>
  <si>
    <t>TEKT3_HUMAN</t>
  </si>
  <si>
    <t>Tekt3</t>
  </si>
  <si>
    <t>chr17:162094:G:A</t>
  </si>
  <si>
    <t>DOC2B</t>
  </si>
  <si>
    <t>ENSG00000272636</t>
  </si>
  <si>
    <t>ENST00000613549.2</t>
  </si>
  <si>
    <t>c.625C&gt;T</t>
  </si>
  <si>
    <t>p.Arg209Cys</t>
  </si>
  <si>
    <t>782/6048</t>
  </si>
  <si>
    <t>209/412</t>
  </si>
  <si>
    <t>625/1239</t>
  </si>
  <si>
    <t>2479,1</t>
  </si>
  <si>
    <t>Doc2b</t>
  </si>
  <si>
    <t>chr17:17793696:C:G</t>
  </si>
  <si>
    <t>RAI1</t>
  </si>
  <si>
    <t>ENSG00000108557</t>
  </si>
  <si>
    <t>ENST00000353383.5</t>
  </si>
  <si>
    <t>c.748C&gt;G</t>
  </si>
  <si>
    <t>p.Pro250Ala</t>
  </si>
  <si>
    <t>1217/7662</t>
  </si>
  <si>
    <t>250/1906</t>
  </si>
  <si>
    <t>748/5721</t>
  </si>
  <si>
    <t>RAI1_HUMAN</t>
  </si>
  <si>
    <t>Rai1</t>
  </si>
  <si>
    <t>chr17:18126798:T:C</t>
  </si>
  <si>
    <t>MYO15A</t>
  </si>
  <si>
    <t>ENSG00000091536</t>
  </si>
  <si>
    <t>ENST00000205890.9</t>
  </si>
  <si>
    <t>c.3874T&gt;C</t>
  </si>
  <si>
    <t>p.Phe1292Leu</t>
  </si>
  <si>
    <t>4212/11863</t>
  </si>
  <si>
    <t>1292/3530</t>
  </si>
  <si>
    <t>3874/10593</t>
  </si>
  <si>
    <t>MYO15_HUMAN</t>
  </si>
  <si>
    <t>Myo15</t>
  </si>
  <si>
    <t>SPECC1</t>
  </si>
  <si>
    <t>ENSG00000128487</t>
  </si>
  <si>
    <t>ENST00000261503.9</t>
  </si>
  <si>
    <t>Specc1</t>
  </si>
  <si>
    <t>chr17:20260227:G:A</t>
  </si>
  <si>
    <t>c.2873G&gt;A</t>
  </si>
  <si>
    <t>p.Arg958Gln</t>
  </si>
  <si>
    <t>2924/3948</t>
  </si>
  <si>
    <t>958/1068</t>
  </si>
  <si>
    <t>2873/3207</t>
  </si>
  <si>
    <t>././CYTSB_HUMAN</t>
  </si>
  <si>
    <t>chr17:21702873:C:A</t>
  </si>
  <si>
    <t>KCNJ18</t>
  </si>
  <si>
    <t>ENSG00000260458</t>
  </si>
  <si>
    <t>ENST00000567955.3</t>
  </si>
  <si>
    <t>c.87C&gt;A</t>
  </si>
  <si>
    <t>p.Asn29Lys</t>
  </si>
  <si>
    <t>457/2196</t>
  </si>
  <si>
    <t>29/433</t>
  </si>
  <si>
    <t>87/1302</t>
  </si>
  <si>
    <t>IRK12_HUMAN</t>
  </si>
  <si>
    <t>chr17:21774476:G:A</t>
  </si>
  <si>
    <t>ENSG00000283566</t>
  </si>
  <si>
    <t>ENST00000637164.1</t>
  </si>
  <si>
    <t>c.319C&gt;T</t>
  </si>
  <si>
    <t>p.Pro107Ser</t>
  </si>
  <si>
    <t>320/1435</t>
  </si>
  <si>
    <t>107/144</t>
  </si>
  <si>
    <t>319/435</t>
  </si>
  <si>
    <t>chr17:28640588:C:T</t>
  </si>
  <si>
    <t>KIAA0100</t>
  </si>
  <si>
    <t>ENSG00000007202</t>
  </si>
  <si>
    <t>ENST00000528896.6</t>
  </si>
  <si>
    <t>c.862G&gt;A</t>
  </si>
  <si>
    <t>p.Val288Met</t>
  </si>
  <si>
    <t>937/7407</t>
  </si>
  <si>
    <t>288/2235</t>
  </si>
  <si>
    <t>862/6708</t>
  </si>
  <si>
    <t>2478,2</t>
  </si>
  <si>
    <t>././K0100_HUMAN</t>
  </si>
  <si>
    <t>D/P/B</t>
  </si>
  <si>
    <t>2610507B11Rik</t>
  </si>
  <si>
    <t>chr17:29286814:A:T</t>
  </si>
  <si>
    <t>NUFIP2</t>
  </si>
  <si>
    <t>ENSG00000108256</t>
  </si>
  <si>
    <t>ENST00000225388.8</t>
  </si>
  <si>
    <t>c.1180T&gt;A</t>
  </si>
  <si>
    <t>p.Ser394Thr</t>
  </si>
  <si>
    <t>1239/10850</t>
  </si>
  <si>
    <t>394/695</t>
  </si>
  <si>
    <t>1180/2088</t>
  </si>
  <si>
    <t>NUFP2_HUMAN</t>
  </si>
  <si>
    <t>Nufip2</t>
  </si>
  <si>
    <t>chr17:35116896:C:T</t>
  </si>
  <si>
    <t>RAD51D</t>
  </si>
  <si>
    <t>chr17:3580491:T:C</t>
  </si>
  <si>
    <t>TRPV1</t>
  </si>
  <si>
    <t>ENSG00000196689</t>
  </si>
  <si>
    <t>ENST00000425167.6</t>
  </si>
  <si>
    <t>c.1546A&gt;G</t>
  </si>
  <si>
    <t>p.Thr516Ala</t>
  </si>
  <si>
    <t>1563/2607</t>
  </si>
  <si>
    <t>516/850</t>
  </si>
  <si>
    <t>1546/2553</t>
  </si>
  <si>
    <t>TRPV1_HUMAN/././.</t>
  </si>
  <si>
    <t>./T/./T/T/./T</t>
  </si>
  <si>
    <t>Trpv1</t>
  </si>
  <si>
    <t>P2RX1</t>
  </si>
  <si>
    <t>ENSG00000108405</t>
  </si>
  <si>
    <t>ENST00000225538.3</t>
  </si>
  <si>
    <t>P2RX1_HUMAN</t>
  </si>
  <si>
    <t>P2rx1</t>
  </si>
  <si>
    <t>chr17:3903309:T:C</t>
  </si>
  <si>
    <t>c.640A&gt;G</t>
  </si>
  <si>
    <t>p.Met214Val</t>
  </si>
  <si>
    <t>915/2697</t>
  </si>
  <si>
    <t>214/399</t>
  </si>
  <si>
    <t>640/1200</t>
  </si>
  <si>
    <t>chr17:39471052:C:T</t>
  </si>
  <si>
    <t>CDK12</t>
  </si>
  <si>
    <t>ENSG00000167258</t>
  </si>
  <si>
    <t>ENST00000447079.4</t>
  </si>
  <si>
    <t>p.Ala407Val</t>
  </si>
  <si>
    <t>1253/8336</t>
  </si>
  <si>
    <t>407/1490</t>
  </si>
  <si>
    <t>1220/4473</t>
  </si>
  <si>
    <t>./CDK12_HUMAN/.</t>
  </si>
  <si>
    <t>Cdk12</t>
  </si>
  <si>
    <t>chr17:40123129:C:T</t>
  </si>
  <si>
    <t>MSL1</t>
  </si>
  <si>
    <t>ENSG00000188895</t>
  </si>
  <si>
    <t>ENST00000398532.8</t>
  </si>
  <si>
    <t>c.517C&gt;T</t>
  </si>
  <si>
    <t>p.Pro173Ser</t>
  </si>
  <si>
    <t>832/4707</t>
  </si>
  <si>
    <t>173/614</t>
  </si>
  <si>
    <t>517/1845</t>
  </si>
  <si>
    <t>Msl1</t>
  </si>
  <si>
    <t>chr17:40978289:A:G</t>
  </si>
  <si>
    <t>KRT40</t>
  </si>
  <si>
    <t>ENSG00000204889</t>
  </si>
  <si>
    <t>ENST00000377755.8</t>
  </si>
  <si>
    <t>c.1204T&gt;C</t>
  </si>
  <si>
    <t>p.Cys402Arg</t>
  </si>
  <si>
    <t>1239/1812</t>
  </si>
  <si>
    <t>402/431</t>
  </si>
  <si>
    <t>1204/1296</t>
  </si>
  <si>
    <t>K1C40_HUMAN</t>
  </si>
  <si>
    <t>Krt40</t>
  </si>
  <si>
    <t>chr17:41084258:G:T</t>
  </si>
  <si>
    <t>ENSG00000240871</t>
  </si>
  <si>
    <t>ENST00000612231.1</t>
  </si>
  <si>
    <t>p.Asp18Tyr</t>
  </si>
  <si>
    <t>78/690</t>
  </si>
  <si>
    <t>18/205</t>
  </si>
  <si>
    <t>52/618</t>
  </si>
  <si>
    <t>KRA47_HUMAN</t>
  </si>
  <si>
    <t>N/D</t>
  </si>
  <si>
    <t>chr17:4592966:C:A</t>
  </si>
  <si>
    <t>SMTNL2</t>
  </si>
  <si>
    <t>ENSG00000188176</t>
  </si>
  <si>
    <t>ENST00000389313.8</t>
  </si>
  <si>
    <t>c.525C&gt;A</t>
  </si>
  <si>
    <t>p.Phe175Leu</t>
  </si>
  <si>
    <t>592/2280</t>
  </si>
  <si>
    <t>175/461</t>
  </si>
  <si>
    <t>525/1386</t>
  </si>
  <si>
    <t>SMTL2_HUMAN</t>
  </si>
  <si>
    <t>Smtnl2</t>
  </si>
  <si>
    <t>c.704A&gt;G</t>
  </si>
  <si>
    <t>p.Asp235Gly</t>
  </si>
  <si>
    <t>chr17:51006109:C:T</t>
  </si>
  <si>
    <t>SPAG9</t>
  </si>
  <si>
    <t>ENSG00000008294</t>
  </si>
  <si>
    <t>ENST00000262013.11</t>
  </si>
  <si>
    <t>c.1400G&gt;A</t>
  </si>
  <si>
    <t>p.Arg467Lys</t>
  </si>
  <si>
    <t>1609/8273</t>
  </si>
  <si>
    <t>467/1321</t>
  </si>
  <si>
    <t>1400/3966</t>
  </si>
  <si>
    <t>./././JIP4_HUMAN/./.</t>
  </si>
  <si>
    <t>Spag9</t>
  </si>
  <si>
    <t>./T/.</t>
  </si>
  <si>
    <t>SCN4A</t>
  </si>
  <si>
    <t>ENSG00000007314</t>
  </si>
  <si>
    <t>ENST00000435607.3</t>
  </si>
  <si>
    <t>SCN4A_HUMAN</t>
  </si>
  <si>
    <t>Scn4a</t>
  </si>
  <si>
    <t>chr17:63972607:G:A</t>
  </si>
  <si>
    <t>312/7805</t>
  </si>
  <si>
    <t>79/1836</t>
  </si>
  <si>
    <t>235/5511</t>
  </si>
  <si>
    <t>chr17:63972631:G:A</t>
  </si>
  <si>
    <t>c.211C&gt;T</t>
  </si>
  <si>
    <t>p.Pro71Ser</t>
  </si>
  <si>
    <t>288/7805</t>
  </si>
  <si>
    <t>71/1836</t>
  </si>
  <si>
    <t>211/5511</t>
  </si>
  <si>
    <t>chr17:66030017:T:C</t>
  </si>
  <si>
    <t>CEP112</t>
  </si>
  <si>
    <t>ENSG00000154240</t>
  </si>
  <si>
    <t>ENST00000392769.6</t>
  </si>
  <si>
    <t>p.Met409Val</t>
  </si>
  <si>
    <t>1444/3517</t>
  </si>
  <si>
    <t>409/955</t>
  </si>
  <si>
    <t>1225/2868</t>
  </si>
  <si>
    <t>././CE112_HUMAN</t>
  </si>
  <si>
    <t>Cep112</t>
  </si>
  <si>
    <t>chr17:68040721:A:G</t>
  </si>
  <si>
    <t>KPNA2</t>
  </si>
  <si>
    <t>ENSG00000182481</t>
  </si>
  <si>
    <t>c.257A&gt;G</t>
  </si>
  <si>
    <t>IMA2_HUMAN</t>
  </si>
  <si>
    <t>Kpna2</t>
  </si>
  <si>
    <t>ENST00000330459.7</t>
  </si>
  <si>
    <t>p.Asn86Ser</t>
  </si>
  <si>
    <t>602/2181</t>
  </si>
  <si>
    <t>86/529</t>
  </si>
  <si>
    <t>257/1590</t>
  </si>
  <si>
    <t>chr17:69033839:G:A</t>
  </si>
  <si>
    <t>ABCA9</t>
  </si>
  <si>
    <t>ENSG00000154258</t>
  </si>
  <si>
    <t>ENST00000340001.8</t>
  </si>
  <si>
    <t>c.1163C&gt;T</t>
  </si>
  <si>
    <t>p.Ala388Val</t>
  </si>
  <si>
    <t>1375/6514</t>
  </si>
  <si>
    <t>388/1624</t>
  </si>
  <si>
    <t>1163/4875</t>
  </si>
  <si>
    <t>./ABCA9_HUMAN</t>
  </si>
  <si>
    <t>./Abca9</t>
  </si>
  <si>
    <t>./53.73319179</t>
  </si>
  <si>
    <t>./15.36212</t>
  </si>
  <si>
    <t>chr17:69277786:C:A</t>
  </si>
  <si>
    <t>ABCA5</t>
  </si>
  <si>
    <t>ENSG00000154265</t>
  </si>
  <si>
    <t>ENST00000392676.7</t>
  </si>
  <si>
    <t>c.2449G&gt;T</t>
  </si>
  <si>
    <t>p.Asp817Tyr</t>
  </si>
  <si>
    <t>2514/8220</t>
  </si>
  <si>
    <t>817/1642</t>
  </si>
  <si>
    <t>2449/4929</t>
  </si>
  <si>
    <t>./ABCA5_HUMAN</t>
  </si>
  <si>
    <t>Abca5</t>
  </si>
  <si>
    <t>chr17:74473583:G:A</t>
  </si>
  <si>
    <t>CD300A</t>
  </si>
  <si>
    <t>ENSG00000167851</t>
  </si>
  <si>
    <t>ENST00000360141.7</t>
  </si>
  <si>
    <t>c.88G&gt;A</t>
  </si>
  <si>
    <t>p.Gly30Arg</t>
  </si>
  <si>
    <t>376/1858</t>
  </si>
  <si>
    <t>30/299</t>
  </si>
  <si>
    <t>88/900</t>
  </si>
  <si>
    <t>CLM8_HUMAN</t>
  </si>
  <si>
    <t>Cd300a</t>
  </si>
  <si>
    <t>chr17:74777335:C:A</t>
  </si>
  <si>
    <t>TMEM104</t>
  </si>
  <si>
    <t>ENSG00000109066</t>
  </si>
  <si>
    <t>ENST00000335464.9</t>
  </si>
  <si>
    <t>c.5C&gt;A</t>
  </si>
  <si>
    <t>p.Ala2Glu</t>
  </si>
  <si>
    <t>167/4745</t>
  </si>
  <si>
    <t>2/496</t>
  </si>
  <si>
    <t>5/1491</t>
  </si>
  <si>
    <t>././TM104_HUMAN</t>
  </si>
  <si>
    <t>D/./././.</t>
  </si>
  <si>
    <t>Tmem104</t>
  </si>
  <si>
    <t>chr17:75020938:G:A</t>
  </si>
  <si>
    <t>MRPL58</t>
  </si>
  <si>
    <t>ENSG00000167862</t>
  </si>
  <si>
    <t>ENST00000301585.9</t>
  </si>
  <si>
    <t>c.554G&gt;A</t>
  </si>
  <si>
    <t>p.Arg185Gln</t>
  </si>
  <si>
    <t>567/890</t>
  </si>
  <si>
    <t>185/206</t>
  </si>
  <si>
    <t>554/621</t>
  </si>
  <si>
    <t>ICT1_HUMAN</t>
  </si>
  <si>
    <t>Ict1</t>
  </si>
  <si>
    <t>chr17:75265744:A:G</t>
  </si>
  <si>
    <t>MRPS7</t>
  </si>
  <si>
    <t>ENSG00000125445</t>
  </si>
  <si>
    <t>ENST00000579002.5</t>
  </si>
  <si>
    <t>c.637A&gt;G</t>
  </si>
  <si>
    <t>p.Met213Val</t>
  </si>
  <si>
    <t>1052/1638</t>
  </si>
  <si>
    <t>213/271</t>
  </si>
  <si>
    <t>637/816</t>
  </si>
  <si>
    <t>RT07_HUMAN</t>
  </si>
  <si>
    <t>Mrps7</t>
  </si>
  <si>
    <t>chr17:75901816:G:C</t>
  </si>
  <si>
    <t>MRPL38</t>
  </si>
  <si>
    <t>ENSG00000204316</t>
  </si>
  <si>
    <t>ENST00000309352.3</t>
  </si>
  <si>
    <t>c.487C&gt;G</t>
  </si>
  <si>
    <t>p.His163Asp</t>
  </si>
  <si>
    <t>1025/1888</t>
  </si>
  <si>
    <t>163/380</t>
  </si>
  <si>
    <t>487/1143</t>
  </si>
  <si>
    <t>RM38_HUMAN</t>
  </si>
  <si>
    <t>Mrpl38</t>
  </si>
  <si>
    <t>chr17:76688275:G:A</t>
  </si>
  <si>
    <t>MXRA7</t>
  </si>
  <si>
    <t>ENSG00000182534</t>
  </si>
  <si>
    <t>ENST00000592148.1</t>
  </si>
  <si>
    <t>c.373C&gt;T</t>
  </si>
  <si>
    <t>p.Pro125Ser</t>
  </si>
  <si>
    <t>1945/3510</t>
  </si>
  <si>
    <t>125/213</t>
  </si>
  <si>
    <t>373/642</t>
  </si>
  <si>
    <t>chr17:76906072:C:T</t>
  </si>
  <si>
    <t>MGAT5B</t>
  </si>
  <si>
    <t>ENSG00000167889</t>
  </si>
  <si>
    <t>ENST00000428789.6</t>
  </si>
  <si>
    <t>c.943C&gt;T</t>
  </si>
  <si>
    <t>p.Arg315Trp</t>
  </si>
  <si>
    <t>1046/4053</t>
  </si>
  <si>
    <t>315/801</t>
  </si>
  <si>
    <t>943/2406</t>
  </si>
  <si>
    <t>Mgat5b</t>
  </si>
  <si>
    <t>chr17:78138117:G:A</t>
  </si>
  <si>
    <t>TMC8</t>
  </si>
  <si>
    <t>ENSG00000167895</t>
  </si>
  <si>
    <t>ENST00000318430.9</t>
  </si>
  <si>
    <t>c.1462G&gt;A</t>
  </si>
  <si>
    <t>p.Gly488Ser</t>
  </si>
  <si>
    <t>1836/4411</t>
  </si>
  <si>
    <t>488/726</t>
  </si>
  <si>
    <t>1462/2181</t>
  </si>
  <si>
    <t>TMC8_HUMAN</t>
  </si>
  <si>
    <t>Tmc8</t>
  </si>
  <si>
    <t>chr17:78462975:T:C</t>
  </si>
  <si>
    <t>DNAH17</t>
  </si>
  <si>
    <t>ENSG00000187775</t>
  </si>
  <si>
    <t>ENST00000389840.6</t>
  </si>
  <si>
    <t>c.9043A&gt;G</t>
  </si>
  <si>
    <t>p.Thr3015Ala</t>
  </si>
  <si>
    <t>9168/13723</t>
  </si>
  <si>
    <t>3015/4462</t>
  </si>
  <si>
    <t>9043/13389</t>
  </si>
  <si>
    <t>Dnah17</t>
  </si>
  <si>
    <t>RNF213</t>
  </si>
  <si>
    <t>ENSG00000173821</t>
  </si>
  <si>
    <t>ENST00000508628.6</t>
  </si>
  <si>
    <t>Rnf213</t>
  </si>
  <si>
    <t>chr17:80361862:C:T</t>
  </si>
  <si>
    <t>c.11476C&gt;T</t>
  </si>
  <si>
    <t>p.Arg3826Cys</t>
  </si>
  <si>
    <t>11621/17730</t>
  </si>
  <si>
    <t>3826/5256</t>
  </si>
  <si>
    <t>11476/15771</t>
  </si>
  <si>
    <t>./RN213_HUMAN</t>
  </si>
  <si>
    <t>chr17:80379678:T:C</t>
  </si>
  <si>
    <t>c.13751T&gt;C</t>
  </si>
  <si>
    <t>p.Ile4584Thr</t>
  </si>
  <si>
    <t>13896/17730</t>
  </si>
  <si>
    <t>4584/5256</t>
  </si>
  <si>
    <t>13751/15771</t>
  </si>
  <si>
    <t>chr17:82083350:T:C</t>
  </si>
  <si>
    <t>FASN</t>
  </si>
  <si>
    <t>ENSG00000169710</t>
  </si>
  <si>
    <t>ENST00000306749.3</t>
  </si>
  <si>
    <t>c.5417A&gt;G</t>
  </si>
  <si>
    <t>p.Asp1806Gly</t>
  </si>
  <si>
    <t>5636/8565</t>
  </si>
  <si>
    <t>1806/2511</t>
  </si>
  <si>
    <t>5417/7536</t>
  </si>
  <si>
    <t>FAS_HUMAN</t>
  </si>
  <si>
    <t>Fasn</t>
  </si>
  <si>
    <t>chr18:23903097:C:T</t>
  </si>
  <si>
    <t>LAMA3</t>
  </si>
  <si>
    <t>ENSG00000053747</t>
  </si>
  <si>
    <t>ENST00000313654.13</t>
  </si>
  <si>
    <t>c.6290C&gt;T</t>
  </si>
  <si>
    <t>p.Ala2097Val</t>
  </si>
  <si>
    <t>6531/10661</t>
  </si>
  <si>
    <t>2097/3333</t>
  </si>
  <si>
    <t>6290/10002</t>
  </si>
  <si>
    <t>./././LAMA3_HUMAN</t>
  </si>
  <si>
    <t>Lama3</t>
  </si>
  <si>
    <t>DSG4</t>
  </si>
  <si>
    <t>ENSG00000175065</t>
  </si>
  <si>
    <t>ENST00000359747.4</t>
  </si>
  <si>
    <t>./Dsg4</t>
  </si>
  <si>
    <t>./97.05119132</t>
  </si>
  <si>
    <t>./1.833561474</t>
  </si>
  <si>
    <t>./4.87526</t>
  </si>
  <si>
    <t>chr18:31413086:G:A</t>
  </si>
  <si>
    <t>c.2671G&gt;A</t>
  </si>
  <si>
    <t>p.Gly891Arg</t>
  </si>
  <si>
    <t>2700/4526</t>
  </si>
  <si>
    <t>891/1059</t>
  </si>
  <si>
    <t>2671/3180</t>
  </si>
  <si>
    <t>./DSG4_HUMAN</t>
  </si>
  <si>
    <t>chr18:31520852:A:G</t>
  </si>
  <si>
    <t>DSG2</t>
  </si>
  <si>
    <t>ENSG00000046604</t>
  </si>
  <si>
    <t>ENST00000261590.12</t>
  </si>
  <si>
    <t>c.266A&gt;G</t>
  </si>
  <si>
    <t>p.Tyr89Cys</t>
  </si>
  <si>
    <t>475/5831</t>
  </si>
  <si>
    <t>89/1118</t>
  </si>
  <si>
    <t>266/3357</t>
  </si>
  <si>
    <t>DSG2_HUMAN</t>
  </si>
  <si>
    <t>Dsg2</t>
  </si>
  <si>
    <t>P/D/P/B</t>
  </si>
  <si>
    <t>ALPK2</t>
  </si>
  <si>
    <t>ENSG00000198796</t>
  </si>
  <si>
    <t>./ALPK2_HUMAN</t>
  </si>
  <si>
    <t>Alpk2</t>
  </si>
  <si>
    <t>chr18:5891126:C:A</t>
  </si>
  <si>
    <t>TMEM200C</t>
  </si>
  <si>
    <t>ENSG00000206432</t>
  </si>
  <si>
    <t>ENST00000383490.2</t>
  </si>
  <si>
    <t>c.938G&gt;T</t>
  </si>
  <si>
    <t>p.Arg313Leu</t>
  </si>
  <si>
    <t>979/1920</t>
  </si>
  <si>
    <t>313/621</t>
  </si>
  <si>
    <t>938/1866</t>
  </si>
  <si>
    <t>T200C_HUMAN</t>
  </si>
  <si>
    <t>Tmem200c</t>
  </si>
  <si>
    <t>chr18:63655746:C:T</t>
  </si>
  <si>
    <t>SERPINB3</t>
  </si>
  <si>
    <t>ENSG00000057149</t>
  </si>
  <si>
    <t>c.1084G&gt;A</t>
  </si>
  <si>
    <t>./SPB3_HUMAN</t>
  </si>
  <si>
    <t>Serpinb11/Serpinb3d</t>
  </si>
  <si>
    <t>./98.07147912</t>
  </si>
  <si>
    <t>./2.177262001</t>
  </si>
  <si>
    <t>./5.28346</t>
  </si>
  <si>
    <t>ENST00000283752.9</t>
  </si>
  <si>
    <t>p.Glu362Lys</t>
  </si>
  <si>
    <t>1228/1777</t>
  </si>
  <si>
    <t>362/390</t>
  </si>
  <si>
    <t>1084/1173</t>
  </si>
  <si>
    <t>chr18:7016580:C:T</t>
  </si>
  <si>
    <t>LAMA1</t>
  </si>
  <si>
    <t>ENSG00000101680</t>
  </si>
  <si>
    <t>ENST00000389658.3</t>
  </si>
  <si>
    <t>c.2900G&gt;A</t>
  </si>
  <si>
    <t>p.Gly967Asp</t>
  </si>
  <si>
    <t>2994/9657</t>
  </si>
  <si>
    <t>967/3075</t>
  </si>
  <si>
    <t>2900/9228</t>
  </si>
  <si>
    <t>LAMA1_HUMAN</t>
  </si>
  <si>
    <t>Lama1</t>
  </si>
  <si>
    <t>./T/./T</t>
  </si>
  <si>
    <t>chr18:76441743:C:T</t>
  </si>
  <si>
    <t>ZNF516</t>
  </si>
  <si>
    <t>ENSG00000101493</t>
  </si>
  <si>
    <t>ENST00000443185.6</t>
  </si>
  <si>
    <t>c.1312G&gt;A</t>
  </si>
  <si>
    <t>p.Ala438Thr</t>
  </si>
  <si>
    <t>1630/8118</t>
  </si>
  <si>
    <t>438/1163</t>
  </si>
  <si>
    <t>1312/3492</t>
  </si>
  <si>
    <t>ZN516_HUMAN</t>
  </si>
  <si>
    <t>Zfp516</t>
  </si>
  <si>
    <t>chr18:76928046:G:A</t>
  </si>
  <si>
    <t>ZNF236</t>
  </si>
  <si>
    <t>ENSG00000130856</t>
  </si>
  <si>
    <t>ENST00000320610.13</t>
  </si>
  <si>
    <t>c.4534G&gt;A</t>
  </si>
  <si>
    <t>p.Ala1512Thr</t>
  </si>
  <si>
    <t>4535/7124</t>
  </si>
  <si>
    <t>1512/1847</t>
  </si>
  <si>
    <t>4534/5544</t>
  </si>
  <si>
    <t>2476,0</t>
  </si>
  <si>
    <t>ZN236_HUMAN</t>
  </si>
  <si>
    <t>Zfp236</t>
  </si>
  <si>
    <t>chr19:10180437:C:G</t>
  </si>
  <si>
    <t>DNMT1</t>
  </si>
  <si>
    <t>ENSG00000130816</t>
  </si>
  <si>
    <t>ENST00000359526.8</t>
  </si>
  <si>
    <t>c.358G&gt;C</t>
  </si>
  <si>
    <t>p.Val120Leu</t>
  </si>
  <si>
    <t>538/5206</t>
  </si>
  <si>
    <t>120/1632</t>
  </si>
  <si>
    <t>358/4899</t>
  </si>
  <si>
    <t>2466,2</t>
  </si>
  <si>
    <t>Dementia\x2c_Deafness\x2c_and_Sensory_Neuropathy</t>
  </si>
  <si>
    <t>CN239189</t>
  </si>
  <si>
    <t>././DNMT1_HUMAN</t>
  </si>
  <si>
    <t>Dnmt1</t>
  </si>
  <si>
    <t>chr19:10224110:T:A</t>
  </si>
  <si>
    <t>S1PR2</t>
  </si>
  <si>
    <t>ENSG00000267534</t>
  </si>
  <si>
    <t>ENST00000590320.2</t>
  </si>
  <si>
    <t>c.796A&gt;T</t>
  </si>
  <si>
    <t>p.Ile266Phe</t>
  </si>
  <si>
    <t>907/3582</t>
  </si>
  <si>
    <t>266/353</t>
  </si>
  <si>
    <t>796/1062</t>
  </si>
  <si>
    <t>S1PR2_HUMAN</t>
  </si>
  <si>
    <t>Dnmt1/S1pr2</t>
  </si>
  <si>
    <t>26.7338995/3.326256192</t>
  </si>
  <si>
    <t>1.43988/3.24198</t>
  </si>
  <si>
    <t>chr19:11178571:C:T</t>
  </si>
  <si>
    <t>KANK2</t>
  </si>
  <si>
    <t>ENSG00000197256</t>
  </si>
  <si>
    <t>ENST00000589359.5</t>
  </si>
  <si>
    <t>p.Glu467Lys</t>
  </si>
  <si>
    <t>1867/3048</t>
  </si>
  <si>
    <t>467/859</t>
  </si>
  <si>
    <t>1399/2580</t>
  </si>
  <si>
    <t>KANK2_HUMAN/.</t>
  </si>
  <si>
    <t>Kank2</t>
  </si>
  <si>
    <t>c.806A&gt;G</t>
  </si>
  <si>
    <t>chr19:11722386:G:A</t>
  </si>
  <si>
    <t>ZNF823</t>
  </si>
  <si>
    <t>ENSG00000197933</t>
  </si>
  <si>
    <t>ENST00000341191.10</t>
  </si>
  <si>
    <t>c.1148C&gt;T</t>
  </si>
  <si>
    <t>p.Thr383Ile</t>
  </si>
  <si>
    <t>1302/2423</t>
  </si>
  <si>
    <t>383/610</t>
  </si>
  <si>
    <t>1148/1833</t>
  </si>
  <si>
    <t>ZN823_HUMAN</t>
  </si>
  <si>
    <t>chr19:11781176:A:T</t>
  </si>
  <si>
    <t>ZNF441</t>
  </si>
  <si>
    <t>ENSG00000197044</t>
  </si>
  <si>
    <t>ENST00000357901.4</t>
  </si>
  <si>
    <t>c.1352A&gt;T</t>
  </si>
  <si>
    <t>p.Gln451Leu</t>
  </si>
  <si>
    <t>1454/4356</t>
  </si>
  <si>
    <t>451/693</t>
  </si>
  <si>
    <t>1352/2082</t>
  </si>
  <si>
    <t>ZN441_HUMAN</t>
  </si>
  <si>
    <t>chr19:11781188:C:G</t>
  </si>
  <si>
    <t>c.1364C&gt;G</t>
  </si>
  <si>
    <t>p.Ala455Gly</t>
  </si>
  <si>
    <t>1466/4356</t>
  </si>
  <si>
    <t>455/693</t>
  </si>
  <si>
    <t>1364/2082</t>
  </si>
  <si>
    <t>chr19:11806278:G:C</t>
  </si>
  <si>
    <t>ZNF491</t>
  </si>
  <si>
    <t>ENSG00000177599</t>
  </si>
  <si>
    <t>ENST00000323169.9</t>
  </si>
  <si>
    <t>c.325G&gt;C</t>
  </si>
  <si>
    <t>p.Glu109Gln</t>
  </si>
  <si>
    <t>656/2471</t>
  </si>
  <si>
    <t>109/437</t>
  </si>
  <si>
    <t>325/1314</t>
  </si>
  <si>
    <t>ZN491_HUMAN</t>
  </si>
  <si>
    <t>chr19:12680322:C:T</t>
  </si>
  <si>
    <t>DHPS</t>
  </si>
  <si>
    <t>ENSG00000095059</t>
  </si>
  <si>
    <t>ENST00000614126.4</t>
  </si>
  <si>
    <t>c.208G&gt;A</t>
  </si>
  <si>
    <t>p.Glu70Lys</t>
  </si>
  <si>
    <t>213/1124</t>
  </si>
  <si>
    <t>70/370</t>
  </si>
  <si>
    <t>208/1113</t>
  </si>
  <si>
    <t>././DHYS_HUMAN</t>
  </si>
  <si>
    <t>Dhps</t>
  </si>
  <si>
    <t>chr19:12813191:C:T</t>
  </si>
  <si>
    <t>RNASEH2A</t>
  </si>
  <si>
    <t>ENSG00000104889</t>
  </si>
  <si>
    <t>ENST00000221486.4</t>
  </si>
  <si>
    <t>c.746C&gt;T</t>
  </si>
  <si>
    <t>p.Ala249Val</t>
  </si>
  <si>
    <t>840/1165</t>
  </si>
  <si>
    <t>249/299</t>
  </si>
  <si>
    <t>746/900</t>
  </si>
  <si>
    <t>RNH2A_HUMAN</t>
  </si>
  <si>
    <t>Hook2/Rnaseh2a</t>
  </si>
  <si>
    <t>50.01179523/72.75300778</t>
  </si>
  <si>
    <t>3.31139/8.34200</t>
  </si>
  <si>
    <t>c.584G&gt;A</t>
  </si>
  <si>
    <t>chr19:13892809:G:A</t>
  </si>
  <si>
    <t>C19orf57</t>
  </si>
  <si>
    <t>ENSG00000132016</t>
  </si>
  <si>
    <t>ENST00000586783.5</t>
  </si>
  <si>
    <t>c.370C&gt;T</t>
  </si>
  <si>
    <t>p.Arg124Cys</t>
  </si>
  <si>
    <t>370/2454</t>
  </si>
  <si>
    <t>124/668</t>
  </si>
  <si>
    <t>370/2007</t>
  </si>
  <si>
    <t>./CS057_HUMAN</t>
  </si>
  <si>
    <t>4930432K21Rik</t>
  </si>
  <si>
    <t>chr19:15451923:C:T</t>
  </si>
  <si>
    <t>RASAL3</t>
  </si>
  <si>
    <t>ENSG00000105122</t>
  </si>
  <si>
    <t>ENST00000343625.11</t>
  </si>
  <si>
    <t>c.2908G&gt;A</t>
  </si>
  <si>
    <t>p.Glu970Lys</t>
  </si>
  <si>
    <t>2994/3293</t>
  </si>
  <si>
    <t>970/1011</t>
  </si>
  <si>
    <t>2908/3036</t>
  </si>
  <si>
    <t>RASL3_HUMAN</t>
  </si>
  <si>
    <t>Rasal3</t>
  </si>
  <si>
    <t>PGLYRP2</t>
  </si>
  <si>
    <t>ENSG00000161031</t>
  </si>
  <si>
    <t>./PGRP2_HUMAN</t>
  </si>
  <si>
    <t>Pglyrp2</t>
  </si>
  <si>
    <t>chr19:18080912:G:A</t>
  </si>
  <si>
    <t>IL12RB1</t>
  </si>
  <si>
    <t>ENSG00000096996</t>
  </si>
  <si>
    <t>ENST00000593993.6</t>
  </si>
  <si>
    <t>c.329C&gt;T</t>
  </si>
  <si>
    <t>p.Thr110Ile</t>
  </si>
  <si>
    <t>509/2782</t>
  </si>
  <si>
    <t>110/662</t>
  </si>
  <si>
    <t>329/1989</t>
  </si>
  <si>
    <t>././I12R1_HUMAN</t>
  </si>
  <si>
    <t>Il12rb1</t>
  </si>
  <si>
    <t>chr19:18141988:A:G</t>
  </si>
  <si>
    <t>MAST3</t>
  </si>
  <si>
    <t>ENSG00000099308</t>
  </si>
  <si>
    <t>ENST00000262811.10</t>
  </si>
  <si>
    <t>c.2225A&gt;G</t>
  </si>
  <si>
    <t>p.Tyr742Cys</t>
  </si>
  <si>
    <t>2225/5896</t>
  </si>
  <si>
    <t>742/1309</t>
  </si>
  <si>
    <t>2225/3930</t>
  </si>
  <si>
    <t>MAST3_HUMAN</t>
  </si>
  <si>
    <t>Mast3</t>
  </si>
  <si>
    <t>REXO1</t>
  </si>
  <si>
    <t>ENSG00000079313</t>
  </si>
  <si>
    <t>ENST00000170168.8</t>
  </si>
  <si>
    <t>Rexo1</t>
  </si>
  <si>
    <t>KIAA1683</t>
  </si>
  <si>
    <t>ENSG00000130518</t>
  </si>
  <si>
    <t>./K1683_HUMAN</t>
  </si>
  <si>
    <t>chr19:1827015:T:TGGAGGAGGAGGA</t>
  </si>
  <si>
    <t>TGGAGGAGGAGGA</t>
  </si>
  <si>
    <t>c.1773_1774insTCCTCCTCCTCC</t>
  </si>
  <si>
    <t>p.Ser591_Ser592insSerSerSerSer</t>
  </si>
  <si>
    <t>1878/4591</t>
  </si>
  <si>
    <t>591/1221</t>
  </si>
  <si>
    <t>1773/3666</t>
  </si>
  <si>
    <t>chr19:1827021:T:A</t>
  </si>
  <si>
    <t>c.1768A&gt;T</t>
  </si>
  <si>
    <t>p.Thr590Ser</t>
  </si>
  <si>
    <t>1873/4591</t>
  </si>
  <si>
    <t>1768/3666</t>
  </si>
  <si>
    <t>REXO1_HUMAN</t>
  </si>
  <si>
    <t>chr19:18589682:C:T</t>
  </si>
  <si>
    <t>C19orf60</t>
  </si>
  <si>
    <t>ENSG00000006015</t>
  </si>
  <si>
    <t>ENST00000358607.10</t>
  </si>
  <si>
    <t>p.Thr151Met</t>
  </si>
  <si>
    <t>529/839</t>
  </si>
  <si>
    <t>151/201</t>
  </si>
  <si>
    <t>452/606</t>
  </si>
  <si>
    <t>./CS060_HUMAN/.</t>
  </si>
  <si>
    <t>2810428I15Rik/Crlf1</t>
  </si>
  <si>
    <t>./16.35999056</t>
  </si>
  <si>
    <t>1.01722/10.62667</t>
  </si>
  <si>
    <t>chr19:19271076:C:A</t>
  </si>
  <si>
    <t>TM6SF2</t>
  </si>
  <si>
    <t>ENSG00000213996</t>
  </si>
  <si>
    <t>ENST00000389363.4</t>
  </si>
  <si>
    <t>c.145G&gt;T</t>
  </si>
  <si>
    <t>p.Val49Leu</t>
  </si>
  <si>
    <t>218/1505</t>
  </si>
  <si>
    <t>49/377</t>
  </si>
  <si>
    <t>145/1134</t>
  </si>
  <si>
    <t>TM6S2_HUMAN</t>
  </si>
  <si>
    <t>Tm6sf2</t>
  </si>
  <si>
    <t>chr19:19795017:AC:A</t>
  </si>
  <si>
    <t>ZNF506</t>
  </si>
  <si>
    <t>ENSG00000081665</t>
  </si>
  <si>
    <t>ENST00000443905.6</t>
  </si>
  <si>
    <t>c.869delG</t>
  </si>
  <si>
    <t>p.Cys290fs</t>
  </si>
  <si>
    <t>975/4095</t>
  </si>
  <si>
    <t>290/444</t>
  </si>
  <si>
    <t>869/1335</t>
  </si>
  <si>
    <t>(ZNF506|ENSG00000081665|1|1.00)</t>
  </si>
  <si>
    <t>chr19:19933659:A:G</t>
  </si>
  <si>
    <t>ZNF93</t>
  </si>
  <si>
    <t>ENSG00000184635</t>
  </si>
  <si>
    <t>ENST00000343769.5</t>
  </si>
  <si>
    <t>732/2648</t>
  </si>
  <si>
    <t>235/620</t>
  </si>
  <si>
    <t>704/1863</t>
  </si>
  <si>
    <t>ZNF93_HUMAN</t>
  </si>
  <si>
    <t>Zfp457</t>
  </si>
  <si>
    <t>ZNF43</t>
  </si>
  <si>
    <t>ENSG00000198521</t>
  </si>
  <si>
    <t>ENST00000357491.10</t>
  </si>
  <si>
    <t>ZNF43_HUMAN</t>
  </si>
  <si>
    <t>Zfp458</t>
  </si>
  <si>
    <t>chr19:21809031:G:T</t>
  </si>
  <si>
    <t>c.1033C&gt;A</t>
  </si>
  <si>
    <t>p.His345Asn</t>
  </si>
  <si>
    <t>1167/5249</t>
  </si>
  <si>
    <t>345/818</t>
  </si>
  <si>
    <t>1033/2457</t>
  </si>
  <si>
    <t>./././D/.</t>
  </si>
  <si>
    <t>chr19:21971336:G:C</t>
  </si>
  <si>
    <t>ZNF208</t>
  </si>
  <si>
    <t>ENSG00000160321</t>
  </si>
  <si>
    <t>ENST00000397126.8</t>
  </si>
  <si>
    <t>c.3698C&gt;G</t>
  </si>
  <si>
    <t>p.Ala1233Gly</t>
  </si>
  <si>
    <t>3847/3992</t>
  </si>
  <si>
    <t>1233/1280</t>
  </si>
  <si>
    <t>3698/3843</t>
  </si>
  <si>
    <t>ZN208_HUMAN</t>
  </si>
  <si>
    <t>Zfp619</t>
  </si>
  <si>
    <t>chr19:21971337:C:T</t>
  </si>
  <si>
    <t>c.3697G&gt;A</t>
  </si>
  <si>
    <t>p.Ala1233Thr</t>
  </si>
  <si>
    <t>3846/3992</t>
  </si>
  <si>
    <t>3697/3843</t>
  </si>
  <si>
    <t>chr19:21972417:G:A</t>
  </si>
  <si>
    <t>c.2617C&gt;T</t>
  </si>
  <si>
    <t>p.Pro873Ser</t>
  </si>
  <si>
    <t>2766/3992</t>
  </si>
  <si>
    <t>873/1280</t>
  </si>
  <si>
    <t>2617/3843</t>
  </si>
  <si>
    <t>chr19:22315876:G:C</t>
  </si>
  <si>
    <t>ZNF729</t>
  </si>
  <si>
    <t>ENSG00000196350</t>
  </si>
  <si>
    <t>ENST00000601693.1</t>
  </si>
  <si>
    <t>c.2459G&gt;C</t>
  </si>
  <si>
    <t>p.Gly820Ala</t>
  </si>
  <si>
    <t>2577/3877</t>
  </si>
  <si>
    <t>820/1252</t>
  </si>
  <si>
    <t>2459/3759</t>
  </si>
  <si>
    <t>Zfp738</t>
  </si>
  <si>
    <t>chr19:22976289:C:T</t>
  </si>
  <si>
    <t>ZNF728</t>
  </si>
  <si>
    <t>ENSG00000269067</t>
  </si>
  <si>
    <t>ENST00000594710.1</t>
  </si>
  <si>
    <t>c.1048G&gt;A</t>
  </si>
  <si>
    <t>p.Gly350Ser</t>
  </si>
  <si>
    <t>1194/2015</t>
  </si>
  <si>
    <t>350/622</t>
  </si>
  <si>
    <t>1048/1869</t>
  </si>
  <si>
    <t>chr19:23146432:G:A</t>
  </si>
  <si>
    <t>ZNF730</t>
  </si>
  <si>
    <t>ENSG00000183850</t>
  </si>
  <si>
    <t>ENST00000597761.6</t>
  </si>
  <si>
    <t>c.1388G&gt;A</t>
  </si>
  <si>
    <t>p.Arg463Gln</t>
  </si>
  <si>
    <t>1587/2374</t>
  </si>
  <si>
    <t>463/503</t>
  </si>
  <si>
    <t>1388/1512</t>
  </si>
  <si>
    <t>chr19:23146441:C:A</t>
  </si>
  <si>
    <t>c.1397C&gt;A</t>
  </si>
  <si>
    <t>p.Thr466Asn</t>
  </si>
  <si>
    <t>1596/2374</t>
  </si>
  <si>
    <t>466/503</t>
  </si>
  <si>
    <t>1397/1512</t>
  </si>
  <si>
    <t>chr19:23146450:C:A</t>
  </si>
  <si>
    <t>c.1406C&gt;A</t>
  </si>
  <si>
    <t>p.Thr469Lys</t>
  </si>
  <si>
    <t>1605/2374</t>
  </si>
  <si>
    <t>469/503</t>
  </si>
  <si>
    <t>1406/1512</t>
  </si>
  <si>
    <t>chr19:32676900:G:T</t>
  </si>
  <si>
    <t>RGS9BP</t>
  </si>
  <si>
    <t>ENSG00000186326</t>
  </si>
  <si>
    <t>ENST00000334176.3</t>
  </si>
  <si>
    <t>c.637G&gt;T</t>
  </si>
  <si>
    <t>p.Ala213Ser</t>
  </si>
  <si>
    <t>1494/2894</t>
  </si>
  <si>
    <t>213/235</t>
  </si>
  <si>
    <t>637/708</t>
  </si>
  <si>
    <t>R9BP_HUMAN</t>
  </si>
  <si>
    <t>Rgs9bp</t>
  </si>
  <si>
    <t>chr19:33772324:G:A</t>
  </si>
  <si>
    <t>CHST8</t>
  </si>
  <si>
    <t>ENSG00000124302</t>
  </si>
  <si>
    <t>ENST00000262622.4</t>
  </si>
  <si>
    <t>c.536G&gt;A</t>
  </si>
  <si>
    <t>p.Arg179His</t>
  </si>
  <si>
    <t>1294/2479</t>
  </si>
  <si>
    <t>179/424</t>
  </si>
  <si>
    <t>536/1275</t>
  </si>
  <si>
    <t>CHST8_HUMAN</t>
  </si>
  <si>
    <t>Chst8</t>
  </si>
  <si>
    <t>chr19:35010194:C:T</t>
  </si>
  <si>
    <t>GRAMD1A</t>
  </si>
  <si>
    <t>ENSG00000089351</t>
  </si>
  <si>
    <t>ENST00000599564.5</t>
  </si>
  <si>
    <t>c.689C&gt;T</t>
  </si>
  <si>
    <t>p.Thr230Met</t>
  </si>
  <si>
    <t>760/2825</t>
  </si>
  <si>
    <t>230/807</t>
  </si>
  <si>
    <t>689/2424</t>
  </si>
  <si>
    <t>./GRM1A_HUMAN/./.</t>
  </si>
  <si>
    <t>Gramd1a</t>
  </si>
  <si>
    <t>chr19:35119191:C:A</t>
  </si>
  <si>
    <t>FXYD3</t>
  </si>
  <si>
    <t>ENSG00000089356</t>
  </si>
  <si>
    <t>ENST00000604255.5</t>
  </si>
  <si>
    <t>c.97C&gt;A</t>
  </si>
  <si>
    <t>p.Leu33Ile</t>
  </si>
  <si>
    <t>244/780</t>
  </si>
  <si>
    <t>33/144</t>
  </si>
  <si>
    <t>97/435</t>
  </si>
  <si>
    <t>Fxyd3</t>
  </si>
  <si>
    <t>chr19:35527621:T:C</t>
  </si>
  <si>
    <t>SBSN</t>
  </si>
  <si>
    <t>ENSG00000189001</t>
  </si>
  <si>
    <t>ENST00000452271.6</t>
  </si>
  <si>
    <t>c.661A&gt;G</t>
  </si>
  <si>
    <t>p.Thr221Ala</t>
  </si>
  <si>
    <t>690/1945</t>
  </si>
  <si>
    <t>221/590</t>
  </si>
  <si>
    <t>661/1773</t>
  </si>
  <si>
    <t>Sbsn</t>
  </si>
  <si>
    <t>chr19:35533532:C:T</t>
  </si>
  <si>
    <t>GAPDHS</t>
  </si>
  <si>
    <t>ENSG00000105679</t>
  </si>
  <si>
    <t>ENST00000222286.8</t>
  </si>
  <si>
    <t>c.5C&gt;T</t>
  </si>
  <si>
    <t>p.Ser2Leu</t>
  </si>
  <si>
    <t>121/1489</t>
  </si>
  <si>
    <t>2/408</t>
  </si>
  <si>
    <t>5/1227</t>
  </si>
  <si>
    <t>G3PT_HUMAN</t>
  </si>
  <si>
    <t>Gapdhs</t>
  </si>
  <si>
    <t>chr19:35600640:G:A</t>
  </si>
  <si>
    <t>AC002115.5</t>
  </si>
  <si>
    <t>ENSG00000224910</t>
  </si>
  <si>
    <t>ENST00000453968.1</t>
  </si>
  <si>
    <t>chr19:35620266:C:A</t>
  </si>
  <si>
    <t>HAUS5</t>
  </si>
  <si>
    <t>ENSG00000249115</t>
  </si>
  <si>
    <t>ENST00000203166.9</t>
  </si>
  <si>
    <t>c.1590C&gt;A</t>
  </si>
  <si>
    <t>p.Ser530Arg</t>
  </si>
  <si>
    <t>1615/4283</t>
  </si>
  <si>
    <t>530/633</t>
  </si>
  <si>
    <t>1590/1902</t>
  </si>
  <si>
    <t>2480,0</t>
  </si>
  <si>
    <t>HAUS5_HUMAN</t>
  </si>
  <si>
    <t>Haus5</t>
  </si>
  <si>
    <t>chr19:35668631:C:T</t>
  </si>
  <si>
    <t>UPK1A</t>
  </si>
  <si>
    <t>ENSG00000105668</t>
  </si>
  <si>
    <t>ENST00000379013.6</t>
  </si>
  <si>
    <t>c.262C&gt;T</t>
  </si>
  <si>
    <t>p.Arg88Cys</t>
  </si>
  <si>
    <t>262/1016</t>
  </si>
  <si>
    <t>88/273</t>
  </si>
  <si>
    <t>262/822</t>
  </si>
  <si>
    <t>./UPK1A_HUMAN</t>
  </si>
  <si>
    <t>././T/T</t>
  </si>
  <si>
    <t>./Upk1a</t>
  </si>
  <si>
    <t>./89.79122435</t>
  </si>
  <si>
    <t>./0.92967242</t>
  </si>
  <si>
    <t>./7.46265</t>
  </si>
  <si>
    <t>KMT2B</t>
  </si>
  <si>
    <t>ENSG00000272333</t>
  </si>
  <si>
    <t>ENST00000420124.2</t>
  </si>
  <si>
    <t>Kmt2b</t>
  </si>
  <si>
    <t>chr19:35727539:G:A</t>
  </si>
  <si>
    <t>c.4219G&gt;A</t>
  </si>
  <si>
    <t>p.Gly1407Arg</t>
  </si>
  <si>
    <t>4219/8469</t>
  </si>
  <si>
    <t>1407/2715</t>
  </si>
  <si>
    <t>4219/8148</t>
  </si>
  <si>
    <t>MLL4_HUMAN</t>
  </si>
  <si>
    <t>PRODH2</t>
  </si>
  <si>
    <t>ENSG00000250799</t>
  </si>
  <si>
    <t>PROD2_HUMAN</t>
  </si>
  <si>
    <t>Prodh2</t>
  </si>
  <si>
    <t>chr19:35826642:G:A</t>
  </si>
  <si>
    <t>NPHS1</t>
  </si>
  <si>
    <t>ENSG00000161270</t>
  </si>
  <si>
    <t>ENST00000378910.9</t>
  </si>
  <si>
    <t>c.3598C&gt;T</t>
  </si>
  <si>
    <t>p.Pro1200Ser</t>
  </si>
  <si>
    <t>3598/4276</t>
  </si>
  <si>
    <t>1200/1241</t>
  </si>
  <si>
    <t>3598/3726</t>
  </si>
  <si>
    <t>2471,2</t>
  </si>
  <si>
    <t>NPHN_HUMAN</t>
  </si>
  <si>
    <t>Nphs1</t>
  </si>
  <si>
    <t>chr19:35939735:G:A</t>
  </si>
  <si>
    <t>LRFN3</t>
  </si>
  <si>
    <t>ENSG00000126243</t>
  </si>
  <si>
    <t>ENST00000246529.3</t>
  </si>
  <si>
    <t>c.310G&gt;A</t>
  </si>
  <si>
    <t>p.Ala104Thr</t>
  </si>
  <si>
    <t>762/2513</t>
  </si>
  <si>
    <t>104/628</t>
  </si>
  <si>
    <t>310/1887</t>
  </si>
  <si>
    <t>LRFN3_HUMAN</t>
  </si>
  <si>
    <t>Lrfn3</t>
  </si>
  <si>
    <t>chr19:36111345:T:A</t>
  </si>
  <si>
    <t>OVOL3</t>
  </si>
  <si>
    <t>ENSG00000105261</t>
  </si>
  <si>
    <t>ENST00000585332.3</t>
  </si>
  <si>
    <t>c.143T&gt;A</t>
  </si>
  <si>
    <t>p.Val48Asp</t>
  </si>
  <si>
    <t>143/695</t>
  </si>
  <si>
    <t>48/214</t>
  </si>
  <si>
    <t>143/645</t>
  </si>
  <si>
    <t>Ovol3</t>
  </si>
  <si>
    <t>chr19:38193729:G:A</t>
  </si>
  <si>
    <t>SIPA1L3</t>
  </si>
  <si>
    <t>ENSG00000105738</t>
  </si>
  <si>
    <t>ENST00000222345.10</t>
  </si>
  <si>
    <t>c.4789G&gt;A</t>
  </si>
  <si>
    <t>p.Val1597Ile</t>
  </si>
  <si>
    <t>5298/7987</t>
  </si>
  <si>
    <t>1597/1781</t>
  </si>
  <si>
    <t>4789/5346</t>
  </si>
  <si>
    <t>SI1L3_HUMAN</t>
  </si>
  <si>
    <t>Sipa1l3</t>
  </si>
  <si>
    <t>chr19:38421120:C:T</t>
  </si>
  <si>
    <t>RASGRP4</t>
  </si>
  <si>
    <t>ENSG00000171777</t>
  </si>
  <si>
    <t>ENST00000587738.2</t>
  </si>
  <si>
    <t>c.289G&gt;A</t>
  </si>
  <si>
    <t>p.Asp97Asn</t>
  </si>
  <si>
    <t>360/2293</t>
  </si>
  <si>
    <t>97/673</t>
  </si>
  <si>
    <t>289/2022</t>
  </si>
  <si>
    <t>././././././GRP4_HUMAN</t>
  </si>
  <si>
    <t>B/B/P/B/P/B/B</t>
  </si>
  <si>
    <t>././././D/././D/D/./D/.</t>
  </si>
  <si>
    <t>Rasgrp4</t>
  </si>
  <si>
    <t>RYR1</t>
  </si>
  <si>
    <t>ENSG00000196218</t>
  </si>
  <si>
    <t>ENST00000359596.7</t>
  </si>
  <si>
    <t>./RYR1_HUMAN</t>
  </si>
  <si>
    <t>Ryr1</t>
  </si>
  <si>
    <t>chr19:38485708:T:G</t>
  </si>
  <si>
    <t>c.5053T&gt;G</t>
  </si>
  <si>
    <t>p.Cys1685Gly</t>
  </si>
  <si>
    <t>5053/15117</t>
  </si>
  <si>
    <t>1685/5038</t>
  </si>
  <si>
    <t>CAPN12</t>
  </si>
  <si>
    <t>ENSG00000182472</t>
  </si>
  <si>
    <t>ENST00000328867.8</t>
  </si>
  <si>
    <t>Capn12</t>
  </si>
  <si>
    <t>CAN12_HUMAN</t>
  </si>
  <si>
    <t>chr19:38738325:G:A</t>
  </si>
  <si>
    <t>c.913C&gt;T</t>
  </si>
  <si>
    <t>p.Pro305Ser</t>
  </si>
  <si>
    <t>1222/2762</t>
  </si>
  <si>
    <t>305/719</t>
  </si>
  <si>
    <t>913/2160</t>
  </si>
  <si>
    <t>CCER2</t>
  </si>
  <si>
    <t>ENSG00000262484</t>
  </si>
  <si>
    <t>ENST00000571838.1</t>
  </si>
  <si>
    <t>Ccer2</t>
  </si>
  <si>
    <t>chr19:38911828:C:T</t>
  </si>
  <si>
    <t>c.86G&gt;A</t>
  </si>
  <si>
    <t>p.Arg29Lys</t>
  </si>
  <si>
    <t>86/1057</t>
  </si>
  <si>
    <t>29/266</t>
  </si>
  <si>
    <t>86/801</t>
  </si>
  <si>
    <t>FBXO27</t>
  </si>
  <si>
    <t>ENSG00000161243</t>
  </si>
  <si>
    <t>ENST00000292853.8</t>
  </si>
  <si>
    <t>FBX27_HUMAN</t>
  </si>
  <si>
    <t>Fbxo27</t>
  </si>
  <si>
    <t>chr19:39032089:G:C</t>
  </si>
  <si>
    <t>c.139C&gt;G</t>
  </si>
  <si>
    <t>p.Leu47Val</t>
  </si>
  <si>
    <t>259/2330</t>
  </si>
  <si>
    <t>47/283</t>
  </si>
  <si>
    <t>139/852</t>
  </si>
  <si>
    <t>c.442G&gt;A</t>
  </si>
  <si>
    <t>chr19:39101000:C:T</t>
  </si>
  <si>
    <t>ACP7</t>
  </si>
  <si>
    <t>ENSG00000183760</t>
  </si>
  <si>
    <t>ENST00000331256.9</t>
  </si>
  <si>
    <t>c.859C&gt;T</t>
  </si>
  <si>
    <t>p.Arg287Trp</t>
  </si>
  <si>
    <t>1133/2966</t>
  </si>
  <si>
    <t>287/438</t>
  </si>
  <si>
    <t>859/1317</t>
  </si>
  <si>
    <t>PAPL_HUMAN</t>
  </si>
  <si>
    <t>Acp7</t>
  </si>
  <si>
    <t>chr19:39391394:A:G</t>
  </si>
  <si>
    <t>MED29</t>
  </si>
  <si>
    <t>ENSG00000063322</t>
  </si>
  <si>
    <t>ENST00000315588.9</t>
  </si>
  <si>
    <t>84/3653</t>
  </si>
  <si>
    <t>12/221</t>
  </si>
  <si>
    <t>35/666</t>
  </si>
  <si>
    <t>Med29</t>
  </si>
  <si>
    <t>chr19:3942185:C:T</t>
  </si>
  <si>
    <t>NMRK2</t>
  </si>
  <si>
    <t>ENSG00000077009</t>
  </si>
  <si>
    <t>ENST00000593949.1</t>
  </si>
  <si>
    <t>c.620C&gt;T</t>
  </si>
  <si>
    <t>p.Pro207Leu</t>
  </si>
  <si>
    <t>685/869</t>
  </si>
  <si>
    <t>207/235</t>
  </si>
  <si>
    <t>620/708</t>
  </si>
  <si>
    <t>./NRK2_HUMAN</t>
  </si>
  <si>
    <t>Nmrk2</t>
  </si>
  <si>
    <t>chr19:39505446:G:A</t>
  </si>
  <si>
    <t>DLL3</t>
  </si>
  <si>
    <t>ENSG00000090932</t>
  </si>
  <si>
    <t>ENST00000205143.4</t>
  </si>
  <si>
    <t>1095/2332</t>
  </si>
  <si>
    <t>363/618</t>
  </si>
  <si>
    <t>1088/1857</t>
  </si>
  <si>
    <t>./DLL3_HUMAN/.</t>
  </si>
  <si>
    <t>Dll3</t>
  </si>
  <si>
    <t>chr19:39828485:G:A</t>
  </si>
  <si>
    <t>DYRK1B</t>
  </si>
  <si>
    <t>ENSG00000105204</t>
  </si>
  <si>
    <t>ENST00000323039.9</t>
  </si>
  <si>
    <t>c.619C&gt;T</t>
  </si>
  <si>
    <t>p.Arg207Cys</t>
  </si>
  <si>
    <t>899/2535</t>
  </si>
  <si>
    <t>207/629</t>
  </si>
  <si>
    <t>619/1890</t>
  </si>
  <si>
    <t>./DYR1B_HUMAN/.</t>
  </si>
  <si>
    <t>./D/D/./D</t>
  </si>
  <si>
    <t>Dyrk1b</t>
  </si>
  <si>
    <t>ZNF780A</t>
  </si>
  <si>
    <t>ENSG00000197782</t>
  </si>
  <si>
    <t>./Z780A_HUMAN</t>
  </si>
  <si>
    <t>Zfp607</t>
  </si>
  <si>
    <t>chr19:40214029:A:C</t>
  </si>
  <si>
    <t>MAP3K10</t>
  </si>
  <si>
    <t>ENSG00000130758</t>
  </si>
  <si>
    <t>ENST00000253055.7</t>
  </si>
  <si>
    <t>c.2350A&gt;C</t>
  </si>
  <si>
    <t>p.Thr784Pro</t>
  </si>
  <si>
    <t>2638/3436</t>
  </si>
  <si>
    <t>784/954</t>
  </si>
  <si>
    <t>2350/2865</t>
  </si>
  <si>
    <t>M3K10_HUMAN</t>
  </si>
  <si>
    <t>Map3k10</t>
  </si>
  <si>
    <t>chr19:4037643:C:T</t>
  </si>
  <si>
    <t>PIAS4</t>
  </si>
  <si>
    <t>ENSG00000105229</t>
  </si>
  <si>
    <t>ENST00000262971.2</t>
  </si>
  <si>
    <t>c.1301C&gt;T</t>
  </si>
  <si>
    <t>p.Pro434Leu</t>
  </si>
  <si>
    <t>1416/3159</t>
  </si>
  <si>
    <t>434/510</t>
  </si>
  <si>
    <t>1301/1533</t>
  </si>
  <si>
    <t>PIAS4_HUMAN</t>
  </si>
  <si>
    <t>Pias4</t>
  </si>
  <si>
    <t>COQ8B</t>
  </si>
  <si>
    <t>ENSG00000123815</t>
  </si>
  <si>
    <t>ENST00000324464.7</t>
  </si>
  <si>
    <t>ADCK4_HUMAN/.</t>
  </si>
  <si>
    <t>Adck4</t>
  </si>
  <si>
    <t>chr19:40705171:G:T</t>
  </si>
  <si>
    <t>c.501C&gt;A</t>
  </si>
  <si>
    <t>p.Phe167Leu</t>
  </si>
  <si>
    <t>803/2443</t>
  </si>
  <si>
    <t>167/544</t>
  </si>
  <si>
    <t>501/1635</t>
  </si>
  <si>
    <t>2470,0</t>
  </si>
  <si>
    <t>chr19:40877242:A:T</t>
  </si>
  <si>
    <t>CYP2A7</t>
  </si>
  <si>
    <t>ENSG00000198077</t>
  </si>
  <si>
    <t>ENST00000301146.8</t>
  </si>
  <si>
    <t>c.1109T&gt;A</t>
  </si>
  <si>
    <t>p.Leu370*</t>
  </si>
  <si>
    <t>1651/2281</t>
  </si>
  <si>
    <t>370/494</t>
  </si>
  <si>
    <t>1109/1485</t>
  </si>
  <si>
    <t>(CYP2A7|ENSG00000198077|1|1.00)</t>
  </si>
  <si>
    <t>Cyp2a5</t>
  </si>
  <si>
    <t>chr19:41242951:G:A</t>
  </si>
  <si>
    <t>AXL</t>
  </si>
  <si>
    <t>ENSG00000167601</t>
  </si>
  <si>
    <t>ENST00000301178.8</t>
  </si>
  <si>
    <t>c.1381G&gt;A</t>
  </si>
  <si>
    <t>p.Ala461Thr</t>
  </si>
  <si>
    <t>1571/4737</t>
  </si>
  <si>
    <t>461/894</t>
  </si>
  <si>
    <t>1381/2685</t>
  </si>
  <si>
    <t>./UFO_HUMAN</t>
  </si>
  <si>
    <t>Axl</t>
  </si>
  <si>
    <t>chr19:41410653:A:G</t>
  </si>
  <si>
    <t>ENSG00000255730</t>
  </si>
  <si>
    <t>ENST00000540732.3</t>
  </si>
  <si>
    <t>c.227A&gt;G</t>
  </si>
  <si>
    <t>p.Gln76Arg</t>
  </si>
  <si>
    <t>354/1960</t>
  </si>
  <si>
    <t>76/479</t>
  </si>
  <si>
    <t>227/1440</t>
  </si>
  <si>
    <t>././ODBA_HUMAN/.</t>
  </si>
  <si>
    <t>20,42,42,76</t>
  </si>
  <si>
    <t>T/./T/./T/T</t>
  </si>
  <si>
    <t>Bckdha</t>
  </si>
  <si>
    <t>BCKDHA</t>
  </si>
  <si>
    <t>ENSG00000248098</t>
  </si>
  <si>
    <t>ENST00000457836.6</t>
  </si>
  <si>
    <t>c.59A&gt;G</t>
  </si>
  <si>
    <t>p.Gln20Arg</t>
  </si>
  <si>
    <t>64/1745</t>
  </si>
  <si>
    <t>20/448</t>
  </si>
  <si>
    <t>59/1347</t>
  </si>
  <si>
    <t>chr19:4157200:G:A</t>
  </si>
  <si>
    <t>CREB3L3</t>
  </si>
  <si>
    <t>ENSG00000060566</t>
  </si>
  <si>
    <t>ENST00000078445.6</t>
  </si>
  <si>
    <t>p.Gly121Glu</t>
  </si>
  <si>
    <t>509/2618</t>
  </si>
  <si>
    <t>121/461</t>
  </si>
  <si>
    <t>362/1386</t>
  </si>
  <si>
    <t>./././CR3L3_HUMAN</t>
  </si>
  <si>
    <t>B/D/D/P</t>
  </si>
  <si>
    <t>Creb3l3</t>
  </si>
  <si>
    <t>chr19:41577225:AC:A</t>
  </si>
  <si>
    <t>CEACAM21</t>
  </si>
  <si>
    <t>ENSG00000007129</t>
  </si>
  <si>
    <t>ENST00000401445.3</t>
  </si>
  <si>
    <t>c.93delC</t>
  </si>
  <si>
    <t>p.Thr32fs</t>
  </si>
  <si>
    <t>119/1008</t>
  </si>
  <si>
    <t>31/293</t>
  </si>
  <si>
    <t>93/882</t>
  </si>
  <si>
    <t>(CEACAM21|ENSG00000007129|1|1.00)</t>
  </si>
  <si>
    <t>chr19:41579509:G:C</t>
  </si>
  <si>
    <t>c.581G&gt;C</t>
  </si>
  <si>
    <t>p.Trp194Ser</t>
  </si>
  <si>
    <t>607/1008</t>
  </si>
  <si>
    <t>194/293</t>
  </si>
  <si>
    <t>581/882</t>
  </si>
  <si>
    <t>./CEA21_HUMAN</t>
  </si>
  <si>
    <t>chr19:41687150:C:A</t>
  </si>
  <si>
    <t>CEACAM7</t>
  </si>
  <si>
    <t>chr19:41967032:G:A</t>
  </si>
  <si>
    <t>ATP1A3</t>
  </si>
  <si>
    <t>ENSG00000105409</t>
  </si>
  <si>
    <t>ENST00000441343.5</t>
  </si>
  <si>
    <t>c.3230C&gt;T</t>
  </si>
  <si>
    <t>p.Ala1077Val</t>
  </si>
  <si>
    <t>3368/3818</t>
  </si>
  <si>
    <t>1077/1225</t>
  </si>
  <si>
    <t>3230/3680</t>
  </si>
  <si>
    <t>Atp1a3</t>
  </si>
  <si>
    <t>chr19:41969470:C:T</t>
  </si>
  <si>
    <t>c.2653G&gt;A</t>
  </si>
  <si>
    <t>p.Val885Ile</t>
  </si>
  <si>
    <t>2791/3818</t>
  </si>
  <si>
    <t>885/1225</t>
  </si>
  <si>
    <t>2653/3680</t>
  </si>
  <si>
    <t>./././AT1A3_HUMAN</t>
  </si>
  <si>
    <t>chr19:42225821:G:A</t>
  </si>
  <si>
    <t>ZNF526</t>
  </si>
  <si>
    <t>ENSG00000167625</t>
  </si>
  <si>
    <t>ENST00000301215.7</t>
  </si>
  <si>
    <t>c.1418G&gt;A</t>
  </si>
  <si>
    <t>p.Arg473His</t>
  </si>
  <si>
    <t>1643/4023</t>
  </si>
  <si>
    <t>473/670</t>
  </si>
  <si>
    <t>1418/2013</t>
  </si>
  <si>
    <t>ZN526_HUMAN</t>
  </si>
  <si>
    <t>Zfp526</t>
  </si>
  <si>
    <t>chr19:42272759:G:A</t>
  </si>
  <si>
    <t>CIC</t>
  </si>
  <si>
    <t>ENSG00000079432</t>
  </si>
  <si>
    <t>ENST00000572681.6</t>
  </si>
  <si>
    <t>c.976G&gt;A</t>
  </si>
  <si>
    <t>p.Glu326Lys</t>
  </si>
  <si>
    <t>1044/8218</t>
  </si>
  <si>
    <t>326/2514</t>
  </si>
  <si>
    <t>976/7545</t>
  </si>
  <si>
    <t>Cic</t>
  </si>
  <si>
    <t>chr19:42519016:G:A</t>
  </si>
  <si>
    <t>CEACAM1</t>
  </si>
  <si>
    <t>ENSG00000079385</t>
  </si>
  <si>
    <t>ENST00000161559.10</t>
  </si>
  <si>
    <t>c.1178C&gt;T</t>
  </si>
  <si>
    <t>p.Thr393Met</t>
  </si>
  <si>
    <t>1313/3519</t>
  </si>
  <si>
    <t>393/526</t>
  </si>
  <si>
    <t>1178/1581</t>
  </si>
  <si>
    <t>./././CEAM1_HUMAN</t>
  </si>
  <si>
    <t>./Ceacam2</t>
  </si>
  <si>
    <t>./68.38287332</t>
  </si>
  <si>
    <t>./0.220536484</t>
  </si>
  <si>
    <t>./5.05425</t>
  </si>
  <si>
    <t>chr19:42589532:C:T</t>
  </si>
  <si>
    <t>CEACAM8</t>
  </si>
  <si>
    <t>ENSG00000124469</t>
  </si>
  <si>
    <t>ENST00000244336.9</t>
  </si>
  <si>
    <t>c.628G&gt;A</t>
  </si>
  <si>
    <t>p.Val210Ile</t>
  </si>
  <si>
    <t>730/2305</t>
  </si>
  <si>
    <t>210/349</t>
  </si>
  <si>
    <t>628/1050</t>
  </si>
  <si>
    <t>CEAM8_HUMAN</t>
  </si>
  <si>
    <t>./3.15709</t>
  </si>
  <si>
    <t>chr19:43268125:G:T</t>
  </si>
  <si>
    <t>PSG9</t>
  </si>
  <si>
    <t>ENSG00000183668</t>
  </si>
  <si>
    <t>ENST00000270077.7</t>
  </si>
  <si>
    <t>c.89C&gt;A</t>
  </si>
  <si>
    <t>p.Pro30Gln</t>
  </si>
  <si>
    <t>186/1705</t>
  </si>
  <si>
    <t>30/426</t>
  </si>
  <si>
    <t>89/1281</t>
  </si>
  <si>
    <t>././././PSG9_HUMAN</t>
  </si>
  <si>
    <t>P/D/D/P/D</t>
  </si>
  <si>
    <t>D/D/D/P/P</t>
  </si>
  <si>
    <t>T/././D/D/D/D/.</t>
  </si>
  <si>
    <t>chr19:43353739:C:CT</t>
  </si>
  <si>
    <t>CD177</t>
  </si>
  <si>
    <t>ENSG00000204936</t>
  </si>
  <si>
    <t>ENST00000618265.4</t>
  </si>
  <si>
    <t>c.26dupT</t>
  </si>
  <si>
    <t>p.Leu10fs</t>
  </si>
  <si>
    <t>83/2222</t>
  </si>
  <si>
    <t>9/437</t>
  </si>
  <si>
    <t>27/1314</t>
  </si>
  <si>
    <t>Cd177</t>
  </si>
  <si>
    <t>chr19:43531804:G:C</t>
  </si>
  <si>
    <t>ZNF575</t>
  </si>
  <si>
    <t>ENSG00000176472</t>
  </si>
  <si>
    <t>ENST00000458714.2</t>
  </si>
  <si>
    <t>(ZNF575|ENSG00000176472|1|1.00)</t>
  </si>
  <si>
    <t>Zfp575</t>
  </si>
  <si>
    <t>chr19:43581898:G:A</t>
  </si>
  <si>
    <t>PINLYP</t>
  </si>
  <si>
    <t>ENSG00000234465</t>
  </si>
  <si>
    <t>ENST00000612042.4</t>
  </si>
  <si>
    <t>p.Gly195Asp</t>
  </si>
  <si>
    <t>709/914</t>
  </si>
  <si>
    <t>195/228</t>
  </si>
  <si>
    <t>584/687</t>
  </si>
  <si>
    <t>chr19:43913758:C:T</t>
  </si>
  <si>
    <t>ZNF45</t>
  </si>
  <si>
    <t>ENSG00000124459</t>
  </si>
  <si>
    <t>ENST00000269973.9</t>
  </si>
  <si>
    <t>ZNF45_HUMAN</t>
  </si>
  <si>
    <t>chr19:43914664:C:T</t>
  </si>
  <si>
    <t>c.772G&gt;A</t>
  </si>
  <si>
    <t>p.Gly258Arg</t>
  </si>
  <si>
    <t>1863/3898</t>
  </si>
  <si>
    <t>258/682</t>
  </si>
  <si>
    <t>772/2049</t>
  </si>
  <si>
    <t>chr19:44101204:A:G</t>
  </si>
  <si>
    <t>ZNF224</t>
  </si>
  <si>
    <t>ENSG00000267680</t>
  </si>
  <si>
    <t>ENST00000336976.10</t>
  </si>
  <si>
    <t>c.214A&gt;G</t>
  </si>
  <si>
    <t>p.Ile72Val</t>
  </si>
  <si>
    <t>468/3980</t>
  </si>
  <si>
    <t>72/707</t>
  </si>
  <si>
    <t>214/2124</t>
  </si>
  <si>
    <t>ZN224_HUMAN</t>
  </si>
  <si>
    <t>chr19:44107314:C:T</t>
  </si>
  <si>
    <t>chr19:44428735:C:CT</t>
  </si>
  <si>
    <t>ZNF229</t>
  </si>
  <si>
    <t>ENSG00000278318</t>
  </si>
  <si>
    <t>ENST00000614049.4</t>
  </si>
  <si>
    <t>c.2045dupA</t>
  </si>
  <si>
    <t>p.Pro683fs</t>
  </si>
  <si>
    <t>2479/4507</t>
  </si>
  <si>
    <t>682/825</t>
  </si>
  <si>
    <t>2045/2478</t>
  </si>
  <si>
    <t>(ZNF229|ENSG00000278318|1|1.00)</t>
  </si>
  <si>
    <t>chr19:44476976:A:C</t>
  </si>
  <si>
    <t>ZNF180</t>
  </si>
  <si>
    <t>ENSG00000167384</t>
  </si>
  <si>
    <t>ENST00000221327.8</t>
  </si>
  <si>
    <t>././ZN180_HUMAN</t>
  </si>
  <si>
    <t>Zfp180</t>
  </si>
  <si>
    <t>chr19:44497304:G:A</t>
  </si>
  <si>
    <t>c.112C&gt;T</t>
  </si>
  <si>
    <t>p.Pro38Ser</t>
  </si>
  <si>
    <t>394/4335</t>
  </si>
  <si>
    <t>38/692</t>
  </si>
  <si>
    <t>112/2079</t>
  </si>
  <si>
    <t>38,37,38</t>
  </si>
  <si>
    <t>NECTIN2</t>
  </si>
  <si>
    <t>ENSG00000130202</t>
  </si>
  <si>
    <t>Pvrl2</t>
  </si>
  <si>
    <t>chr19:44888197:C:T</t>
  </si>
  <si>
    <t>ENST00000252483.9</t>
  </si>
  <si>
    <t>c.1435C&gt;T</t>
  </si>
  <si>
    <t>p.Pro479Ser</t>
  </si>
  <si>
    <t>1435/2466</t>
  </si>
  <si>
    <t>479/538</t>
  </si>
  <si>
    <t>1435/1617</t>
  </si>
  <si>
    <t>2462,0</t>
  </si>
  <si>
    <t>PVRL2_HUMAN</t>
  </si>
  <si>
    <t>chr19:45138588:C:G</t>
  </si>
  <si>
    <t>PPP1R37</t>
  </si>
  <si>
    <t>ENSG00000104866</t>
  </si>
  <si>
    <t>ENST00000221462.8</t>
  </si>
  <si>
    <t>c.277C&gt;G</t>
  </si>
  <si>
    <t>p.Pro93Ala</t>
  </si>
  <si>
    <t>641/3163</t>
  </si>
  <si>
    <t>93/691</t>
  </si>
  <si>
    <t>277/2076</t>
  </si>
  <si>
    <t>PPR37_HUMAN</t>
  </si>
  <si>
    <t>Mark4/Ppp1r37</t>
  </si>
  <si>
    <t>./8.752064166</t>
  </si>
  <si>
    <t>1.22179/4.18702</t>
  </si>
  <si>
    <t>chr19:45319624:C:A</t>
  </si>
  <si>
    <t>CKM</t>
  </si>
  <si>
    <t>ENSG00000104879</t>
  </si>
  <si>
    <t>ENST00000221476.3</t>
  </si>
  <si>
    <t>c.90G&gt;T</t>
  </si>
  <si>
    <t>p.Met30Ile</t>
  </si>
  <si>
    <t>265/1657</t>
  </si>
  <si>
    <t>30/381</t>
  </si>
  <si>
    <t>90/1146</t>
  </si>
  <si>
    <t>2504,0</t>
  </si>
  <si>
    <t>KCRM_HUMAN</t>
  </si>
  <si>
    <t>Ckm</t>
  </si>
  <si>
    <t>chr19:45770583:A:T</t>
  </si>
  <si>
    <t>DMPK</t>
  </si>
  <si>
    <t>ENSG00000104936</t>
  </si>
  <si>
    <t>ENST00000343373.8</t>
  </si>
  <si>
    <t>c.1825T&gt;A</t>
  </si>
  <si>
    <t>p.Ser609Thr</t>
  </si>
  <si>
    <t>2369/3227</t>
  </si>
  <si>
    <t>609/639</t>
  </si>
  <si>
    <t>1825/1920</t>
  </si>
  <si>
    <t>Dmpk</t>
  </si>
  <si>
    <t>chr19:45940218:C:G</t>
  </si>
  <si>
    <t>NOVA2</t>
  </si>
  <si>
    <t>ENSG00000104967</t>
  </si>
  <si>
    <t>ENST00000263257.5</t>
  </si>
  <si>
    <t>c.1124G&gt;C</t>
  </si>
  <si>
    <t>p.Gly375Ala</t>
  </si>
  <si>
    <t>1319/7803</t>
  </si>
  <si>
    <t>375/492</t>
  </si>
  <si>
    <t>1124/1479</t>
  </si>
  <si>
    <t>NOVA2_HUMAN</t>
  </si>
  <si>
    <t>Nova2</t>
  </si>
  <si>
    <t>chr19:46339602:G:A</t>
  </si>
  <si>
    <t>HIF3A</t>
  </si>
  <si>
    <t>ENSG00000124440</t>
  </si>
  <si>
    <t>ENST00000377670.8</t>
  </si>
  <si>
    <t>c.1990G&gt;A</t>
  </si>
  <si>
    <t>p.Gly664Ser</t>
  </si>
  <si>
    <t>2021/5852</t>
  </si>
  <si>
    <t>664/669</t>
  </si>
  <si>
    <t>1990/2010</t>
  </si>
  <si>
    <t>././HIF3A_HUMAN</t>
  </si>
  <si>
    <t>Hif3a</t>
  </si>
  <si>
    <t>chr19:46495032:C:T</t>
  </si>
  <si>
    <t>PNMAL2</t>
  </si>
  <si>
    <t>ENSG00000204851</t>
  </si>
  <si>
    <t>ENST00000599531.1</t>
  </si>
  <si>
    <t>1467/5308</t>
  </si>
  <si>
    <t>145/635</t>
  </si>
  <si>
    <t>434/1908</t>
  </si>
  <si>
    <t>PNML2_HUMAN</t>
  </si>
  <si>
    <t>./Pnmal2</t>
  </si>
  <si>
    <t>1.09052/10.62411</t>
  </si>
  <si>
    <t>chr19:4694712:C:T</t>
  </si>
  <si>
    <t>DPP9</t>
  </si>
  <si>
    <t>ENSG00000142002</t>
  </si>
  <si>
    <t>ENST00000262960.13</t>
  </si>
  <si>
    <t>c.1465G&gt;A</t>
  </si>
  <si>
    <t>p.Val489Ile</t>
  </si>
  <si>
    <t>1743/4295</t>
  </si>
  <si>
    <t>489/892</t>
  </si>
  <si>
    <t>1465/2679</t>
  </si>
  <si>
    <t>DPP9_HUMAN/.</t>
  </si>
  <si>
    <t>./T/./.</t>
  </si>
  <si>
    <t>Dpp9</t>
  </si>
  <si>
    <t>chr19:47000641:A:G</t>
  </si>
  <si>
    <t>ARHGAP35</t>
  </si>
  <si>
    <t>ENSG00000160007</t>
  </si>
  <si>
    <t>ENST00000404338.7</t>
  </si>
  <si>
    <t>c.4453A&gt;G</t>
  </si>
  <si>
    <t>p.Met1485Val</t>
  </si>
  <si>
    <t>4453/8889</t>
  </si>
  <si>
    <t>1485/1499</t>
  </si>
  <si>
    <t>4453/4500</t>
  </si>
  <si>
    <t>Arhgap35</t>
  </si>
  <si>
    <t>chr19:47048512:C:A</t>
  </si>
  <si>
    <t>TMEM160</t>
  </si>
  <si>
    <t>ENSG00000130748</t>
  </si>
  <si>
    <t>ENST00000253047.6</t>
  </si>
  <si>
    <t>c.103G&gt;T</t>
  </si>
  <si>
    <t>p.Gly35Trp</t>
  </si>
  <si>
    <t>119/663</t>
  </si>
  <si>
    <t>35/188</t>
  </si>
  <si>
    <t>103/567</t>
  </si>
  <si>
    <t>TM160_HUMAN</t>
  </si>
  <si>
    <t>Tmem160</t>
  </si>
  <si>
    <t>chr19:47353529:T:A</t>
  </si>
  <si>
    <t>DHX34</t>
  </si>
  <si>
    <t>ENSG00000134815</t>
  </si>
  <si>
    <t>ENST00000328771.8</t>
  </si>
  <si>
    <t>c.499T&gt;A</t>
  </si>
  <si>
    <t>p.Tyr167Asn</t>
  </si>
  <si>
    <t>848/4372</t>
  </si>
  <si>
    <t>167/1143</t>
  </si>
  <si>
    <t>499/3432</t>
  </si>
  <si>
    <t>DHX34_HUMAN/.</t>
  </si>
  <si>
    <t>Dhx34</t>
  </si>
  <si>
    <t>chr19:47409474:C:A</t>
  </si>
  <si>
    <t>MEIS3</t>
  </si>
  <si>
    <t>ENSG00000105419</t>
  </si>
  <si>
    <t>ENST00000561096.5</t>
  </si>
  <si>
    <t>980/1883</t>
  </si>
  <si>
    <t>312/463</t>
  </si>
  <si>
    <t>935/1392</t>
  </si>
  <si>
    <t>./MEIS3_HUMAN/././.</t>
  </si>
  <si>
    <t>P/B/B/P/P</t>
  </si>
  <si>
    <t>D/B/B/D/D</t>
  </si>
  <si>
    <t>116,224,207,224,99</t>
  </si>
  <si>
    <t>D/D/D/T/D/D/D</t>
  </si>
  <si>
    <t>Meis3</t>
  </si>
  <si>
    <t>chr19:47694410:C:G</t>
  </si>
  <si>
    <t>GLTSCR1</t>
  </si>
  <si>
    <t>ENSG00000063169</t>
  </si>
  <si>
    <t>ENST00000396720.7</t>
  </si>
  <si>
    <t>c.2579C&gt;G</t>
  </si>
  <si>
    <t>p.Pro860Arg</t>
  </si>
  <si>
    <t>2773/5739</t>
  </si>
  <si>
    <t>860/1560</t>
  </si>
  <si>
    <t>2579/4683</t>
  </si>
  <si>
    <t>GSCR1_HUMAN</t>
  </si>
  <si>
    <t>Gltscr1</t>
  </si>
  <si>
    <t>chr19:48195541:GAGA:G</t>
  </si>
  <si>
    <t>C19orf68</t>
  </si>
  <si>
    <t>ENSG00000185453</t>
  </si>
  <si>
    <t>ENST00000614654.1</t>
  </si>
  <si>
    <t>c.1480_1482delAAG</t>
  </si>
  <si>
    <t>p.Lys494del</t>
  </si>
  <si>
    <t>1512/3588</t>
  </si>
  <si>
    <t>494/920</t>
  </si>
  <si>
    <t>1480/2763</t>
  </si>
  <si>
    <t>./6330408A02Rik</t>
  </si>
  <si>
    <t>./38.98325077/92.79311158</t>
  </si>
  <si>
    <t>0.82024/0.98590/4.89784</t>
  </si>
  <si>
    <t>chr19:48601282:C:T</t>
  </si>
  <si>
    <t>FAM83E</t>
  </si>
  <si>
    <t>ENSG00000105523</t>
  </si>
  <si>
    <t>ENST00000263266.3</t>
  </si>
  <si>
    <t>c.1264G&gt;A</t>
  </si>
  <si>
    <t>p.Asp422Asn</t>
  </si>
  <si>
    <t>1454/1926</t>
  </si>
  <si>
    <t>422/478</t>
  </si>
  <si>
    <t>1264/1437</t>
  </si>
  <si>
    <t>FA83E_HUMAN</t>
  </si>
  <si>
    <t>Fam83e</t>
  </si>
  <si>
    <t>chr19:48713497:G:A</t>
  </si>
  <si>
    <t>MAMSTR</t>
  </si>
  <si>
    <t>ENSG00000176909</t>
  </si>
  <si>
    <t>ENST00000318083.10</t>
  </si>
  <si>
    <t>c.1018C&gt;T</t>
  </si>
  <si>
    <t>p.Pro340Ser</t>
  </si>
  <si>
    <t>1082/1837</t>
  </si>
  <si>
    <t>340/415</t>
  </si>
  <si>
    <t>1018/1248</t>
  </si>
  <si>
    <t>MASTR_HUMAN</t>
  </si>
  <si>
    <t>Mamstr</t>
  </si>
  <si>
    <t>chr19:48873336:C:T</t>
  </si>
  <si>
    <t>PPP1R15A</t>
  </si>
  <si>
    <t>ENSG00000087074</t>
  </si>
  <si>
    <t>ENST00000200453.5</t>
  </si>
  <si>
    <t>p.Arg35Cys</t>
  </si>
  <si>
    <t>372/2378</t>
  </si>
  <si>
    <t>35/674</t>
  </si>
  <si>
    <t>103/2025</t>
  </si>
  <si>
    <t>PR15A_HUMAN</t>
  </si>
  <si>
    <t>Ppp1r15a</t>
  </si>
  <si>
    <t>chr19:49149710:A:T</t>
  </si>
  <si>
    <t>PPFIA3</t>
  </si>
  <si>
    <t>ENSG00000177380</t>
  </si>
  <si>
    <t>ENST00000334186.8</t>
  </si>
  <si>
    <t>c.3518A&gt;T</t>
  </si>
  <si>
    <t>p.Gln1173Leu</t>
  </si>
  <si>
    <t>3867/4733</t>
  </si>
  <si>
    <t>1173/1194</t>
  </si>
  <si>
    <t>3518/3585</t>
  </si>
  <si>
    <t>./LIPA3_HUMAN</t>
  </si>
  <si>
    <t>Ppfia3</t>
  </si>
  <si>
    <t>c.142G&gt;A</t>
  </si>
  <si>
    <t>chr19:49459758:G:A</t>
  </si>
  <si>
    <t>ALDH16A1</t>
  </si>
  <si>
    <t>ENSG00000161618</t>
  </si>
  <si>
    <t>ENST00000293350.8</t>
  </si>
  <si>
    <t>p.Gly137Arg</t>
  </si>
  <si>
    <t>572/3153</t>
  </si>
  <si>
    <t>137/802</t>
  </si>
  <si>
    <t>409/2409</t>
  </si>
  <si>
    <t>./A16A1_HUMAN</t>
  </si>
  <si>
    <t>Aldh16a1</t>
  </si>
  <si>
    <t>chr19:49645079:G:A</t>
  </si>
  <si>
    <t>SCAF1</t>
  </si>
  <si>
    <t>ENSG00000126461</t>
  </si>
  <si>
    <t>ENST00000360565.7</t>
  </si>
  <si>
    <t>c.53G&gt;A</t>
  </si>
  <si>
    <t>p.Arg18Gln</t>
  </si>
  <si>
    <t>177/4306</t>
  </si>
  <si>
    <t>18/1312</t>
  </si>
  <si>
    <t>53/3939</t>
  </si>
  <si>
    <t>SFR19_HUMAN</t>
  </si>
  <si>
    <t>chr19:49711857:G:A</t>
  </si>
  <si>
    <t>CPT1C</t>
  </si>
  <si>
    <t>ENSG00000169169</t>
  </si>
  <si>
    <t>ENST00000323446.9</t>
  </si>
  <si>
    <t>c.1915G&gt;A</t>
  </si>
  <si>
    <t>p.Ala639Thr</t>
  </si>
  <si>
    <t>2160/2783</t>
  </si>
  <si>
    <t>639/803</t>
  </si>
  <si>
    <t>1915/2412</t>
  </si>
  <si>
    <t>./CPT1C_HUMAN</t>
  </si>
  <si>
    <t>Cpt1c</t>
  </si>
  <si>
    <t>chr19:49989762:C:A</t>
  </si>
  <si>
    <t>VRK3</t>
  </si>
  <si>
    <t>ENSG00000105053</t>
  </si>
  <si>
    <t>c.973G&gt;T</t>
  </si>
  <si>
    <t>./././VRK3_HUMAN</t>
  </si>
  <si>
    <t>T/T/././././././.</t>
  </si>
  <si>
    <t>Vrk3</t>
  </si>
  <si>
    <t>ENST00000316763.7</t>
  </si>
  <si>
    <t>p.Ala325Ser</t>
  </si>
  <si>
    <t>1157/1938</t>
  </si>
  <si>
    <t>325/474</t>
  </si>
  <si>
    <t>973/1425</t>
  </si>
  <si>
    <t>ZNF473</t>
  </si>
  <si>
    <t>ENSG00000142528</t>
  </si>
  <si>
    <t>ZN473_HUMAN</t>
  </si>
  <si>
    <t>Zfp473</t>
  </si>
  <si>
    <t>chr19:50231990:C:G</t>
  </si>
  <si>
    <t>MYH14</t>
  </si>
  <si>
    <t>ENSG00000105357</t>
  </si>
  <si>
    <t>ENST00000601313.5</t>
  </si>
  <si>
    <t>c.1034C&gt;G</t>
  </si>
  <si>
    <t>p.Ser345Cys</t>
  </si>
  <si>
    <t>1064/6896</t>
  </si>
  <si>
    <t>345/2036</t>
  </si>
  <si>
    <t>1034/6111</t>
  </si>
  <si>
    <t>./MYH14_HUMAN/.</t>
  </si>
  <si>
    <t>./D/D/././.</t>
  </si>
  <si>
    <t>Myh14</t>
  </si>
  <si>
    <t>SHANK1</t>
  </si>
  <si>
    <t>ENSG00000161681</t>
  </si>
  <si>
    <t>SHAN1_HUMAN/.</t>
  </si>
  <si>
    <t>Shank1</t>
  </si>
  <si>
    <t>chr19:51104128:C:T</t>
  </si>
  <si>
    <t>CTU1</t>
  </si>
  <si>
    <t>ENSG00000142544</t>
  </si>
  <si>
    <t>ENST00000421832.2</t>
  </si>
  <si>
    <t>p.Gly148Arg</t>
  </si>
  <si>
    <t>487/2087</t>
  </si>
  <si>
    <t>148/348</t>
  </si>
  <si>
    <t>442/1047</t>
  </si>
  <si>
    <t>CTU1_HUMAN</t>
  </si>
  <si>
    <t>Ctu1</t>
  </si>
  <si>
    <t>chr19:51333808:A:G</t>
  </si>
  <si>
    <t>VSIG10L</t>
  </si>
  <si>
    <t>ENSG00000186806</t>
  </si>
  <si>
    <t>ENST00000335624.4</t>
  </si>
  <si>
    <t>c.2557T&gt;C</t>
  </si>
  <si>
    <t>p.Ser853Pro</t>
  </si>
  <si>
    <t>2557/3397</t>
  </si>
  <si>
    <t>853/867</t>
  </si>
  <si>
    <t>2557/2604</t>
  </si>
  <si>
    <t>VS10L_HUMAN</t>
  </si>
  <si>
    <t>Vsig10l</t>
  </si>
  <si>
    <t>SIGLEC10</t>
  </si>
  <si>
    <t>ENSG00000142512</t>
  </si>
  <si>
    <t>ENST00000339313.9</t>
  </si>
  <si>
    <t>Siglecg</t>
  </si>
  <si>
    <t>chr19:51415904:C:G</t>
  </si>
  <si>
    <t>c.1018G&gt;C</t>
  </si>
  <si>
    <t>p.Val340Leu</t>
  </si>
  <si>
    <t>1135/2256</t>
  </si>
  <si>
    <t>340/697</t>
  </si>
  <si>
    <t>1018/2094</t>
  </si>
  <si>
    <t>D/D/N/N/N/N/N/N/N</t>
  </si>
  <si>
    <t>./././././SIG10_HUMAN</t>
  </si>
  <si>
    <t>D/D/D/D/P/D</t>
  </si>
  <si>
    <t>chr19:52282141:G:C</t>
  </si>
  <si>
    <t>ZNF766</t>
  </si>
  <si>
    <t>ENSG00000196214</t>
  </si>
  <si>
    <t>ENST00000593612.1</t>
  </si>
  <si>
    <t>c.94G&gt;C</t>
  </si>
  <si>
    <t>p.Glu32Gln</t>
  </si>
  <si>
    <t>471/2331</t>
  </si>
  <si>
    <t>32/471</t>
  </si>
  <si>
    <t>94/1416</t>
  </si>
  <si>
    <t>././ZN766_HUMAN</t>
  </si>
  <si>
    <t>32,32,17</t>
  </si>
  <si>
    <t>c.341G&gt;A</t>
  </si>
  <si>
    <t>chr19:53140912:T:C</t>
  </si>
  <si>
    <t>ZNF347</t>
  </si>
  <si>
    <t>ENSG00000197937</t>
  </si>
  <si>
    <t>ENST00000452676.6</t>
  </si>
  <si>
    <t>c.1919A&gt;G</t>
  </si>
  <si>
    <t>p.Asn640Ser</t>
  </si>
  <si>
    <t>2346/4553</t>
  </si>
  <si>
    <t>640/840</t>
  </si>
  <si>
    <t>1919/2523</t>
  </si>
  <si>
    <t>./ZN347_HUMAN</t>
  </si>
  <si>
    <t>chr19:53267257:C:T</t>
  </si>
  <si>
    <t>VN1R4</t>
  </si>
  <si>
    <t>ENSG00000228567</t>
  </si>
  <si>
    <t>ENST00000311170.5</t>
  </si>
  <si>
    <t>p.Val137Met</t>
  </si>
  <si>
    <t>467/1048</t>
  </si>
  <si>
    <t>137/301</t>
  </si>
  <si>
    <t>409/906</t>
  </si>
  <si>
    <t>VN1R4_HUMAN</t>
  </si>
  <si>
    <t>Vmn1r237</t>
  </si>
  <si>
    <t>chr19:54575952:T:G</t>
  </si>
  <si>
    <t>LILRA2</t>
  </si>
  <si>
    <t>ENSG00000239998</t>
  </si>
  <si>
    <t>ENST00000251377.7</t>
  </si>
  <si>
    <t>c.1098T&gt;G</t>
  </si>
  <si>
    <t>p.His366Gln</t>
  </si>
  <si>
    <t>1231/1799</t>
  </si>
  <si>
    <t>366/483</t>
  </si>
  <si>
    <t>1098/1452</t>
  </si>
  <si>
    <t>./LIRA2_HUMAN/.</t>
  </si>
  <si>
    <t>98.72021703/99.37485256</t>
  </si>
  <si>
    <t>2.539299607/3.228703513</t>
  </si>
  <si>
    <t>10.32448/5.51910</t>
  </si>
  <si>
    <t>chr19:54667735:G:A</t>
  </si>
  <si>
    <t>LILRB4</t>
  </si>
  <si>
    <t>ENSG00000186818</t>
  </si>
  <si>
    <t>ENST00000391733.7</t>
  </si>
  <si>
    <t>c.1145G&gt;A</t>
  </si>
  <si>
    <t>p.Gly382Glu</t>
  </si>
  <si>
    <t>1159/1742</t>
  </si>
  <si>
    <t>382/449</t>
  </si>
  <si>
    <t>1145/1350</t>
  </si>
  <si>
    <t>2457,0</t>
  </si>
  <si>
    <t>./././LIRB4_HUMAN</t>
  </si>
  <si>
    <t>Lilrb4a</t>
  </si>
  <si>
    <t>chr19:55228340:GCAGCGAACCAGGA:G</t>
  </si>
  <si>
    <t>GCAGCGAACCAGGA</t>
  </si>
  <si>
    <t>TMEM86B</t>
  </si>
  <si>
    <t>ENSG00000180089</t>
  </si>
  <si>
    <t>ENST00000327042.4</t>
  </si>
  <si>
    <t>c.136_148delTCCTGGTTCGCTG</t>
  </si>
  <si>
    <t>p.Ser46fs</t>
  </si>
  <si>
    <t>671/1637</t>
  </si>
  <si>
    <t>46/226</t>
  </si>
  <si>
    <t>136/681</t>
  </si>
  <si>
    <t>(TMEM86B|ENSG00000180089|1|1.00)</t>
  </si>
  <si>
    <t>Tmem86b</t>
  </si>
  <si>
    <t>chr19:55545531:C:G</t>
  </si>
  <si>
    <t>SBK3</t>
  </si>
  <si>
    <t>ENSG00000231274</t>
  </si>
  <si>
    <t>ENST00000612221.1</t>
  </si>
  <si>
    <t>c.13G&gt;C</t>
  </si>
  <si>
    <t>p.Ala5Pro</t>
  </si>
  <si>
    <t>13/1270</t>
  </si>
  <si>
    <t>5/359</t>
  </si>
  <si>
    <t>13/1080</t>
  </si>
  <si>
    <t>Sbk3</t>
  </si>
  <si>
    <t>chr19:56209196:A:G</t>
  </si>
  <si>
    <t>ZSCAN5C</t>
  </si>
  <si>
    <t>ENSG00000204532</t>
  </si>
  <si>
    <t>ENST00000376267.1</t>
  </si>
  <si>
    <t>c.1487A&gt;G</t>
  </si>
  <si>
    <t>p.Gln496Arg</t>
  </si>
  <si>
    <t>1487/1491</t>
  </si>
  <si>
    <t>496/496</t>
  </si>
  <si>
    <t>ZNF835</t>
  </si>
  <si>
    <t>ENSG00000127903</t>
  </si>
  <si>
    <t>ENST00000537055.3</t>
  </si>
  <si>
    <t>304/537</t>
  </si>
  <si>
    <t>ZN835_HUMAN</t>
  </si>
  <si>
    <t>chr19:56664289:T:G</t>
  </si>
  <si>
    <t>c.910A&gt;C</t>
  </si>
  <si>
    <t>p.Lys304Gln</t>
  </si>
  <si>
    <t>1142/3450</t>
  </si>
  <si>
    <t>910/1614</t>
  </si>
  <si>
    <t>chr19:57328273:A:AAG</t>
  </si>
  <si>
    <t>AAG</t>
  </si>
  <si>
    <t>ZNF543</t>
  </si>
  <si>
    <t>ENSG00000178229</t>
  </si>
  <si>
    <t>ENST00000321545.4</t>
  </si>
  <si>
    <t>c.811_812insAG</t>
  </si>
  <si>
    <t>p.Thr271fs</t>
  </si>
  <si>
    <t>1157/3659</t>
  </si>
  <si>
    <t>271/600</t>
  </si>
  <si>
    <t>812/1803</t>
  </si>
  <si>
    <t>(ZNF543|ENSG00000178229|1|1.00)</t>
  </si>
  <si>
    <t>chr19:57328275:ACG:A</t>
  </si>
  <si>
    <t>ACG</t>
  </si>
  <si>
    <t>c.814_815delCG</t>
  </si>
  <si>
    <t>p.Arg272fs</t>
  </si>
  <si>
    <t>1159/3659</t>
  </si>
  <si>
    <t>272/600</t>
  </si>
  <si>
    <t>814/1803</t>
  </si>
  <si>
    <t>ZSCAN22</t>
  </si>
  <si>
    <t>ENSG00000182318</t>
  </si>
  <si>
    <t>ZSC22_HUMAN</t>
  </si>
  <si>
    <t>Zscan22</t>
  </si>
  <si>
    <t>chr19:651687:C:T</t>
  </si>
  <si>
    <t>RNF126</t>
  </si>
  <si>
    <t>ENSG00000070423</t>
  </si>
  <si>
    <t>ENST00000292363.9</t>
  </si>
  <si>
    <t>c.367G&gt;A</t>
  </si>
  <si>
    <t>p.Gly123Ser</t>
  </si>
  <si>
    <t>523/1694</t>
  </si>
  <si>
    <t>123/311</t>
  </si>
  <si>
    <t>367/936</t>
  </si>
  <si>
    <t>Rnf126</t>
  </si>
  <si>
    <t>chr19:7765818:T:A</t>
  </si>
  <si>
    <t>CLEC4M</t>
  </si>
  <si>
    <t>ENSG00000104938</t>
  </si>
  <si>
    <t>ENST00000327325.9</t>
  </si>
  <si>
    <t>c.395T&gt;A</t>
  </si>
  <si>
    <t>p.Leu132Gln</t>
  </si>
  <si>
    <t>513/1935</t>
  </si>
  <si>
    <t>132/399</t>
  </si>
  <si>
    <t>395/1200</t>
  </si>
  <si>
    <t>././CLC4M_HUMAN/./././.</t>
  </si>
  <si>
    <t>111,104,132,104,111,132,76</t>
  </si>
  <si>
    <t>T/T/./T/T/././././.</t>
  </si>
  <si>
    <t>Cd209a</t>
  </si>
  <si>
    <t>chr19:8947821:G:A</t>
  </si>
  <si>
    <t>MUC16</t>
  </si>
  <si>
    <t>ENSG00000181143</t>
  </si>
  <si>
    <t>ENST00000397910.8</t>
  </si>
  <si>
    <t>c.28949C&gt;T</t>
  </si>
  <si>
    <t>p.Thr9650Ile</t>
  </si>
  <si>
    <t>29153/43816</t>
  </si>
  <si>
    <t>9650/14507</t>
  </si>
  <si>
    <t>28949/43524</t>
  </si>
  <si>
    <t>chr19:9342407:A:G</t>
  </si>
  <si>
    <t>ZNF559</t>
  </si>
  <si>
    <t>ENSG00000188321</t>
  </si>
  <si>
    <t>ENST00000587557.5</t>
  </si>
  <si>
    <t>c.1148A&gt;G</t>
  </si>
  <si>
    <t>p.His383Arg</t>
  </si>
  <si>
    <t>1555/2991</t>
  </si>
  <si>
    <t>383/602</t>
  </si>
  <si>
    <t>1148/1809</t>
  </si>
  <si>
    <t>./ZN559_HUMAN/.</t>
  </si>
  <si>
    <t>./Zfp931</t>
  </si>
  <si>
    <t>86.29983487/91.42486435</t>
  </si>
  <si>
    <t>0.734883636/1.058333711</t>
  </si>
  <si>
    <t>1.96818/5.00195</t>
  </si>
  <si>
    <t>chr19:9380996:G:A</t>
  </si>
  <si>
    <t>ZNF177</t>
  </si>
  <si>
    <t>ENSG00000270011</t>
  </si>
  <si>
    <t>ENST00000434737.6</t>
  </si>
  <si>
    <t>p.Arg222His</t>
  </si>
  <si>
    <t>721/2340</t>
  </si>
  <si>
    <t>222/481</t>
  </si>
  <si>
    <t>665/1446</t>
  </si>
  <si>
    <t>78.69190847/91.42486435</t>
  </si>
  <si>
    <t>0.464864541/1.058333711</t>
  </si>
  <si>
    <t>0.49853/1.96818</t>
  </si>
  <si>
    <t>ENSG00000188629</t>
  </si>
  <si>
    <t>ENST00000589262.5</t>
  </si>
  <si>
    <t>731/1920</t>
  </si>
  <si>
    <t>chr19:9690616:A:T</t>
  </si>
  <si>
    <t>ZNF812P</t>
  </si>
  <si>
    <t>ENSG00000224689</t>
  </si>
  <si>
    <t>ENST00000453792.6</t>
  </si>
  <si>
    <t>c.887T&gt;A</t>
  </si>
  <si>
    <t>p.Val296Glu</t>
  </si>
  <si>
    <t>1533/2011</t>
  </si>
  <si>
    <t>296/454</t>
  </si>
  <si>
    <t>887/1365</t>
  </si>
  <si>
    <t>ZN812_HUMAN</t>
  </si>
  <si>
    <t>3|0|3</t>
  </si>
  <si>
    <t>chr20:21326524:G:T</t>
  </si>
  <si>
    <t>XRN2</t>
  </si>
  <si>
    <t>ENSG00000088930</t>
  </si>
  <si>
    <t>ENST00000377191.4</t>
  </si>
  <si>
    <t>c.238G&gt;T</t>
  </si>
  <si>
    <t>p.Ala80Ser</t>
  </si>
  <si>
    <t>333/3437</t>
  </si>
  <si>
    <t>80/950</t>
  </si>
  <si>
    <t>238/2853</t>
  </si>
  <si>
    <t>XRN2_HUMAN</t>
  </si>
  <si>
    <t>Xrn2</t>
  </si>
  <si>
    <t>chr20:23084634:G:A</t>
  </si>
  <si>
    <t>CD93</t>
  </si>
  <si>
    <t>ENSG00000125810</t>
  </si>
  <si>
    <t>ENST00000246006.4</t>
  </si>
  <si>
    <t>c.1559C&gt;T</t>
  </si>
  <si>
    <t>p.Ser520Leu</t>
  </si>
  <si>
    <t>1707/6708</t>
  </si>
  <si>
    <t>520/652</t>
  </si>
  <si>
    <t>1559/1959</t>
  </si>
  <si>
    <t>C1QR1_HUMAN</t>
  </si>
  <si>
    <t>Cd93</t>
  </si>
  <si>
    <t>chr20:23985914:C:T</t>
  </si>
  <si>
    <t>GGTLC1</t>
  </si>
  <si>
    <t>ENSG00000149435</t>
  </si>
  <si>
    <t>ENST00000278765.8</t>
  </si>
  <si>
    <t>c.365G&gt;A</t>
  </si>
  <si>
    <t>p.Arg122Gln</t>
  </si>
  <si>
    <t>498/974</t>
  </si>
  <si>
    <t>122/225</t>
  </si>
  <si>
    <t>365/678</t>
  </si>
  <si>
    <t>GGTL1_HUMAN</t>
  </si>
  <si>
    <t>chr20:2483514:GGACAAGGAGGAGTGA:G</t>
  </si>
  <si>
    <t>GGACAAGGAGGAGTGA</t>
  </si>
  <si>
    <t>ZNF343</t>
  </si>
  <si>
    <t>ENSG00000088876</t>
  </si>
  <si>
    <t>ENST00000612935.4</t>
  </si>
  <si>
    <t>c.1555_1569delTCACTCCTCCTTGTC</t>
  </si>
  <si>
    <t>p.Ser519_Val523del</t>
  </si>
  <si>
    <t>1983/3675</t>
  </si>
  <si>
    <t>519/640</t>
  </si>
  <si>
    <t>1555/1923</t>
  </si>
  <si>
    <t>chr20:2483559:C:T</t>
  </si>
  <si>
    <t>c.1525G&gt;A</t>
  </si>
  <si>
    <t>p.Gly509Ser</t>
  </si>
  <si>
    <t>1939/3675</t>
  </si>
  <si>
    <t>509/640</t>
  </si>
  <si>
    <t>1525/1923</t>
  </si>
  <si>
    <t>ZN343_HUMAN</t>
  </si>
  <si>
    <t>chr20:298034:C:T</t>
  </si>
  <si>
    <t>ZCCHC3</t>
  </si>
  <si>
    <t>ENSG00000247315</t>
  </si>
  <si>
    <t>ENST00000500893.3</t>
  </si>
  <si>
    <t>p.Leu150Phe</t>
  </si>
  <si>
    <t>1067/3354</t>
  </si>
  <si>
    <t>150/403</t>
  </si>
  <si>
    <t>448/1212</t>
  </si>
  <si>
    <t>ZCHC3_HUMAN</t>
  </si>
  <si>
    <t>Zcchc3</t>
  </si>
  <si>
    <t>chr20:31797464:G:A</t>
  </si>
  <si>
    <t>TPX2</t>
  </si>
  <si>
    <t>ENSG00000088325</t>
  </si>
  <si>
    <t>ENST00000340513.4</t>
  </si>
  <si>
    <t>c.2002G&gt;A</t>
  </si>
  <si>
    <t>p.Val668Ile</t>
  </si>
  <si>
    <t>2530/3605</t>
  </si>
  <si>
    <t>668/783</t>
  </si>
  <si>
    <t>2002/2352</t>
  </si>
  <si>
    <t>./TPX2_HUMAN</t>
  </si>
  <si>
    <t>Tpx2</t>
  </si>
  <si>
    <t>chr20:32231020:G:A</t>
  </si>
  <si>
    <t>POFUT1</t>
  </si>
  <si>
    <t>ENSG00000101346</t>
  </si>
  <si>
    <t>ENST00000375749.7</t>
  </si>
  <si>
    <t>c.937G&gt;A</t>
  </si>
  <si>
    <t>p.Glu313Lys</t>
  </si>
  <si>
    <t>999/5235</t>
  </si>
  <si>
    <t>313/388</t>
  </si>
  <si>
    <t>937/1167</t>
  </si>
  <si>
    <t>OFUT1_HUMAN</t>
  </si>
  <si>
    <t>Pofut1</t>
  </si>
  <si>
    <t>chr20:38307630:C:CA</t>
  </si>
  <si>
    <t>BPI</t>
  </si>
  <si>
    <t>ENSG00000101425</t>
  </si>
  <si>
    <t>ENST00000262865.8</t>
  </si>
  <si>
    <t>c.207dupA</t>
  </si>
  <si>
    <t>p.Asp70fs</t>
  </si>
  <si>
    <t>297/1874</t>
  </si>
  <si>
    <t>70/487</t>
  </si>
  <si>
    <t>208/1464</t>
  </si>
  <si>
    <t>(BPI|ENSG00000101425|1|1.00)</t>
  </si>
  <si>
    <t>Bpi</t>
  </si>
  <si>
    <t>chr20:39006266:G:C</t>
  </si>
  <si>
    <t>DHX35</t>
  </si>
  <si>
    <t>ENSG00000101452</t>
  </si>
  <si>
    <t>ENST00000252011.7</t>
  </si>
  <si>
    <t>c.1132G&gt;C</t>
  </si>
  <si>
    <t>p.Val378Leu</t>
  </si>
  <si>
    <t>1165/3325</t>
  </si>
  <si>
    <t>378/703</t>
  </si>
  <si>
    <t>1132/2112</t>
  </si>
  <si>
    <t>./DHX35_HUMAN</t>
  </si>
  <si>
    <t>Dhx35</t>
  </si>
  <si>
    <t>chr20:44337416:A:G</t>
  </si>
  <si>
    <t>R3HDML</t>
  </si>
  <si>
    <t>ENSG00000101074</t>
  </si>
  <si>
    <t>ENST00000217043.2</t>
  </si>
  <si>
    <t>c.259A&gt;G</t>
  </si>
  <si>
    <t>p.Met87Val</t>
  </si>
  <si>
    <t>431/1377</t>
  </si>
  <si>
    <t>87/253</t>
  </si>
  <si>
    <t>259/762</t>
  </si>
  <si>
    <t>CRSPL_HUMAN</t>
  </si>
  <si>
    <t>R3hdml</t>
  </si>
  <si>
    <t>chr20:45097772:A:T</t>
  </si>
  <si>
    <t>KCNS1</t>
  </si>
  <si>
    <t>ENSG00000124134</t>
  </si>
  <si>
    <t>ENST00000306117.5</t>
  </si>
  <si>
    <t>c.1000T&gt;A</t>
  </si>
  <si>
    <t>p.Phe334Ile</t>
  </si>
  <si>
    <t>1397/4538</t>
  </si>
  <si>
    <t>334/526</t>
  </si>
  <si>
    <t>1000/1581</t>
  </si>
  <si>
    <t>KCNS1_HUMAN</t>
  </si>
  <si>
    <t>Kcns1</t>
  </si>
  <si>
    <t>chr20:45098251:G:C</t>
  </si>
  <si>
    <t>c.521C&gt;G</t>
  </si>
  <si>
    <t>p.Pro174Arg</t>
  </si>
  <si>
    <t>918/4538</t>
  </si>
  <si>
    <t>174/526</t>
  </si>
  <si>
    <t>521/1581</t>
  </si>
  <si>
    <t>chr20:45375488:C:T</t>
  </si>
  <si>
    <t>TP53TG5</t>
  </si>
  <si>
    <t>ENSG00000124251</t>
  </si>
  <si>
    <t>ENST00000372726.4</t>
  </si>
  <si>
    <t>p.Glu107Lys</t>
  </si>
  <si>
    <t>476/2374</t>
  </si>
  <si>
    <t>107/290</t>
  </si>
  <si>
    <t>319/873</t>
  </si>
  <si>
    <t>T53G5_HUMAN</t>
  </si>
  <si>
    <t>./Sys1/Trp53tg5</t>
  </si>
  <si>
    <t>./62.7388535/85.17928757</t>
  </si>
  <si>
    <t>./0.125076652/0.687150476</t>
  </si>
  <si>
    <t>./0.77196/13.64982</t>
  </si>
  <si>
    <t>chr20:46502488:C:T</t>
  </si>
  <si>
    <t>ZNF334</t>
  </si>
  <si>
    <t>ENSG00000198185</t>
  </si>
  <si>
    <t>ENST00000593880.1</t>
  </si>
  <si>
    <t>c.920G&gt;A</t>
  </si>
  <si>
    <t>p.Arg307Gln</t>
  </si>
  <si>
    <t>1215/2635</t>
  </si>
  <si>
    <t>307/703</t>
  </si>
  <si>
    <t>920/2112</t>
  </si>
  <si>
    <t>./ZN334_HUMAN/.</t>
  </si>
  <si>
    <t>./T/T/./.</t>
  </si>
  <si>
    <t>Zfp334</t>
  </si>
  <si>
    <t>chr20:49945415:A:T</t>
  </si>
  <si>
    <t>RNF114</t>
  </si>
  <si>
    <t>ENSG00000124226</t>
  </si>
  <si>
    <t>ENST00000244061.5</t>
  </si>
  <si>
    <t>c.325A&gt;T</t>
  </si>
  <si>
    <t>p.Thr109Ser</t>
  </si>
  <si>
    <t>390/2503</t>
  </si>
  <si>
    <t>109/228</t>
  </si>
  <si>
    <t>325/687</t>
  </si>
  <si>
    <t>./RN114_HUMAN</t>
  </si>
  <si>
    <t>Rnf114</t>
  </si>
  <si>
    <t>chr20:5173589:G:A</t>
  </si>
  <si>
    <t>CDS2</t>
  </si>
  <si>
    <t>ENSG00000101290</t>
  </si>
  <si>
    <t>ENST00000460006.5</t>
  </si>
  <si>
    <t>c.124G&gt;A</t>
  </si>
  <si>
    <t>p.Ala42Thr</t>
  </si>
  <si>
    <t>431/9298</t>
  </si>
  <si>
    <t>42/445</t>
  </si>
  <si>
    <t>124/1338</t>
  </si>
  <si>
    <t>CDS2_HUMAN</t>
  </si>
  <si>
    <t>Cds2</t>
  </si>
  <si>
    <t>chr20:57407571:G:A</t>
  </si>
  <si>
    <t>RBM38</t>
  </si>
  <si>
    <t>ENSG00000132819</t>
  </si>
  <si>
    <t>ENST00000356208.9</t>
  </si>
  <si>
    <t>p.Ala149Thr</t>
  </si>
  <si>
    <t>620/2382</t>
  </si>
  <si>
    <t>149/239</t>
  </si>
  <si>
    <t>445/720</t>
  </si>
  <si>
    <t>RBM38_HUMAN</t>
  </si>
  <si>
    <t>Rbm38</t>
  </si>
  <si>
    <t>chr20:62065414:T:A</t>
  </si>
  <si>
    <t>TAF4</t>
  </si>
  <si>
    <t>ENSG00000130699</t>
  </si>
  <si>
    <t>ENST00000252996.8</t>
  </si>
  <si>
    <t>c.397A&gt;T</t>
  </si>
  <si>
    <t>p.Ser133Cys</t>
  </si>
  <si>
    <t>397/4628</t>
  </si>
  <si>
    <t>133/1085</t>
  </si>
  <si>
    <t>397/3258</t>
  </si>
  <si>
    <t>TAF4_HUMAN</t>
  </si>
  <si>
    <t>Taf4</t>
  </si>
  <si>
    <t>chr20:62309410:G:A</t>
  </si>
  <si>
    <t>LAMA5</t>
  </si>
  <si>
    <t>ENSG00000130702</t>
  </si>
  <si>
    <t>ENST00000252999.7</t>
  </si>
  <si>
    <t>c.11014C&gt;T</t>
  </si>
  <si>
    <t>p.Arg3672Trp</t>
  </si>
  <si>
    <t>11081/11426</t>
  </si>
  <si>
    <t>3672/3695</t>
  </si>
  <si>
    <t>11014/11088</t>
  </si>
  <si>
    <t>LAMA5_HUMAN</t>
  </si>
  <si>
    <t>Lama5</t>
  </si>
  <si>
    <t>chr20:62367218:C:A</t>
  </si>
  <si>
    <t>c.28G&gt;T</t>
  </si>
  <si>
    <t>p.Ala10Ser</t>
  </si>
  <si>
    <t>95/11426</t>
  </si>
  <si>
    <t>28/11088</t>
  </si>
  <si>
    <t>chr20:63564113:T:C</t>
  </si>
  <si>
    <t>HELZ2</t>
  </si>
  <si>
    <t>ENSG00000130589</t>
  </si>
  <si>
    <t>ENST00000467148.1</t>
  </si>
  <si>
    <t>c.4709A&gt;G</t>
  </si>
  <si>
    <t>p.His1570Arg</t>
  </si>
  <si>
    <t>4779/8064</t>
  </si>
  <si>
    <t>1570/2649</t>
  </si>
  <si>
    <t>4709/7950</t>
  </si>
  <si>
    <t>PR285_HUMAN/.</t>
  </si>
  <si>
    <t>Helz2</t>
  </si>
  <si>
    <t>chr21:22115113:G:A</t>
  </si>
  <si>
    <t>LINC00308</t>
  </si>
  <si>
    <t>ENSG00000184856</t>
  </si>
  <si>
    <t>ENST00000419431.2</t>
  </si>
  <si>
    <t>n.534+1G&gt;A</t>
  </si>
  <si>
    <t>chr21:26468611:C:T</t>
  </si>
  <si>
    <t>CYYR1</t>
  </si>
  <si>
    <t>ENSG00000166265</t>
  </si>
  <si>
    <t>ENST00000299340.8</t>
  </si>
  <si>
    <t>p.Asp119Asn</t>
  </si>
  <si>
    <t>699/3101</t>
  </si>
  <si>
    <t>119/154</t>
  </si>
  <si>
    <t>355/465</t>
  </si>
  <si>
    <t>./CYYR1_HUMAN</t>
  </si>
  <si>
    <t>./Cyyr1</t>
  </si>
  <si>
    <t>./86.08162302</t>
  </si>
  <si>
    <t>./0.72761005</t>
  </si>
  <si>
    <t>./1.78887</t>
  </si>
  <si>
    <t>chr21:30166376:C:T</t>
  </si>
  <si>
    <t>CLDN17</t>
  </si>
  <si>
    <t>ENSG00000156282</t>
  </si>
  <si>
    <t>ENST00000286808.4</t>
  </si>
  <si>
    <t>c.242G&gt;A</t>
  </si>
  <si>
    <t>p.Arg81Gln</t>
  </si>
  <si>
    <t>381/1193</t>
  </si>
  <si>
    <t>81/224</t>
  </si>
  <si>
    <t>242/675</t>
  </si>
  <si>
    <t>CLD17_HUMAN</t>
  </si>
  <si>
    <t>Cldn17</t>
  </si>
  <si>
    <t>chr21:32338757:G:A</t>
  </si>
  <si>
    <t>URB1</t>
  </si>
  <si>
    <t>ENSG00000142207</t>
  </si>
  <si>
    <t>ENST00000382751.3</t>
  </si>
  <si>
    <t>c.4460C&gt;T</t>
  </si>
  <si>
    <t>p.Pro1487Leu</t>
  </si>
  <si>
    <t>4576/10832</t>
  </si>
  <si>
    <t>1487/2271</t>
  </si>
  <si>
    <t>4460/6816</t>
  </si>
  <si>
    <t>NPA1P_HUMAN</t>
  </si>
  <si>
    <t>Urb1</t>
  </si>
  <si>
    <t>chr21:39793552:C:T</t>
  </si>
  <si>
    <t>IGSF5</t>
  </si>
  <si>
    <t>ENSG00000183067</t>
  </si>
  <si>
    <t>ENST00000380588.4</t>
  </si>
  <si>
    <t>c.1067C&gt;T</t>
  </si>
  <si>
    <t>p.Pro356Leu</t>
  </si>
  <si>
    <t>1170/2066</t>
  </si>
  <si>
    <t>356/407</t>
  </si>
  <si>
    <t>1067/1224</t>
  </si>
  <si>
    <t>IGSF5_HUMAN</t>
  </si>
  <si>
    <t>Igsf5</t>
  </si>
  <si>
    <t>chr21:41445508:C:G</t>
  </si>
  <si>
    <t>MX1</t>
  </si>
  <si>
    <t>ENSG00000157601</t>
  </si>
  <si>
    <t>ENST00000398598.7</t>
  </si>
  <si>
    <t>c.1069C&gt;G</t>
  </si>
  <si>
    <t>p.Leu357Val</t>
  </si>
  <si>
    <t>1474/2850</t>
  </si>
  <si>
    <t>357/662</t>
  </si>
  <si>
    <t>1069/1989</t>
  </si>
  <si>
    <t>MX1_HUMAN</t>
  </si>
  <si>
    <t>chr21:41918893:T:C</t>
  </si>
  <si>
    <t>C2CD2</t>
  </si>
  <si>
    <t>ENSG00000157617</t>
  </si>
  <si>
    <t>ENST00000380486.3</t>
  </si>
  <si>
    <t>c.560A&gt;G</t>
  </si>
  <si>
    <t>p.Glu187Gly</t>
  </si>
  <si>
    <t>802/6345</t>
  </si>
  <si>
    <t>187/696</t>
  </si>
  <si>
    <t>560/2091</t>
  </si>
  <si>
    <t>./CU025_HUMAN</t>
  </si>
  <si>
    <t>C2cd2</t>
  </si>
  <si>
    <t>chr21:42121116:G:A</t>
  </si>
  <si>
    <t>UMODL1</t>
  </si>
  <si>
    <t>ENSG00000177398</t>
  </si>
  <si>
    <t>ENST00000408989.6</t>
  </si>
  <si>
    <t>c.3103G&gt;A</t>
  </si>
  <si>
    <t>p.Asp1035Asn</t>
  </si>
  <si>
    <t>3103/5262</t>
  </si>
  <si>
    <t>1035/1446</t>
  </si>
  <si>
    <t>3103/4341</t>
  </si>
  <si>
    <t>./UROL1_HUMAN</t>
  </si>
  <si>
    <t>D/T/D/T</t>
  </si>
  <si>
    <t>Umodl1</t>
  </si>
  <si>
    <t>chr21:44291123:G:A</t>
  </si>
  <si>
    <t>AIRE</t>
  </si>
  <si>
    <t>ENSG00000160224</t>
  </si>
  <si>
    <t>ENST00000291582.5</t>
  </si>
  <si>
    <t>c.908G&gt;A</t>
  </si>
  <si>
    <t>p.Arg303Gln</t>
  </si>
  <si>
    <t>1035/2257</t>
  </si>
  <si>
    <t>303/545</t>
  </si>
  <si>
    <t>908/1638</t>
  </si>
  <si>
    <t>./AIRE_HUMAN</t>
  </si>
  <si>
    <t>Aire</t>
  </si>
  <si>
    <t>chr21:44293837:G:A</t>
  </si>
  <si>
    <t>c.1327G&gt;A</t>
  </si>
  <si>
    <t>p.Val443Met</t>
  </si>
  <si>
    <t>1454/2257</t>
  </si>
  <si>
    <t>443/545</t>
  </si>
  <si>
    <t>1327/1638</t>
  </si>
  <si>
    <t>chr21:44333218:C:T</t>
  </si>
  <si>
    <t>C21orf2</t>
  </si>
  <si>
    <t>ENSG00000160226</t>
  </si>
  <si>
    <t>ENST00000397956.7</t>
  </si>
  <si>
    <t>c.188G&gt;A</t>
  </si>
  <si>
    <t>p.Arg63His</t>
  </si>
  <si>
    <t>387/1634</t>
  </si>
  <si>
    <t>63/375</t>
  </si>
  <si>
    <t>188/1128</t>
  </si>
  <si>
    <t>././CU002_HUMAN/.</t>
  </si>
  <si>
    <t>63,63,63,22</t>
  </si>
  <si>
    <t>1810043G02Rik</t>
  </si>
  <si>
    <t>chr21:44580110:T:A</t>
  </si>
  <si>
    <t>ENSG00000241123</t>
  </si>
  <si>
    <t>ENST00000400372.1</t>
  </si>
  <si>
    <t>c.469A&gt;T</t>
  </si>
  <si>
    <t>p.Ser157Cys</t>
  </si>
  <si>
    <t>495/1150</t>
  </si>
  <si>
    <t>157/271</t>
  </si>
  <si>
    <t>469/816</t>
  </si>
  <si>
    <t>KR105_HUMAN</t>
  </si>
  <si>
    <t>./Tspear</t>
  </si>
  <si>
    <t>7.324840764/97.54659118/99.38664779</t>
  </si>
  <si>
    <t>12.70549/16.78541/3.15847</t>
  </si>
  <si>
    <t>chr21:44967114:C:T</t>
  </si>
  <si>
    <t>FAM207A</t>
  </si>
  <si>
    <t>ENSG00000160256</t>
  </si>
  <si>
    <t>ENST00000291634.10</t>
  </si>
  <si>
    <t>c.433C&gt;T</t>
  </si>
  <si>
    <t>p.His145Tyr</t>
  </si>
  <si>
    <t>481/927</t>
  </si>
  <si>
    <t>145/230</t>
  </si>
  <si>
    <t>433/693</t>
  </si>
  <si>
    <t>./F207A_HUMAN</t>
  </si>
  <si>
    <t>Fam207a</t>
  </si>
  <si>
    <t>chr21:45408007:C:T</t>
  </si>
  <si>
    <t>ENSG00000224574</t>
  </si>
  <si>
    <t>ENST00000446475.1</t>
  </si>
  <si>
    <t>n.317+1G&gt;A</t>
  </si>
  <si>
    <t>./Col18a1</t>
  </si>
  <si>
    <t>./86.36470866</t>
  </si>
  <si>
    <t>./0.743953846</t>
  </si>
  <si>
    <t>./15.31657</t>
  </si>
  <si>
    <t>chr21:45530909:G:A</t>
  </si>
  <si>
    <t>SLC19A1</t>
  </si>
  <si>
    <t>ENSG00000173638</t>
  </si>
  <si>
    <t>ENST00000311124.8</t>
  </si>
  <si>
    <t>c.1012C&gt;T</t>
  </si>
  <si>
    <t>p.Leu338Phe</t>
  </si>
  <si>
    <t>1165/3811</t>
  </si>
  <si>
    <t>338/591</t>
  </si>
  <si>
    <t>1012/1776</t>
  </si>
  <si>
    <t>./././S19A1_HUMAN</t>
  </si>
  <si>
    <t>Slc19a1</t>
  </si>
  <si>
    <t>COL6A2</t>
  </si>
  <si>
    <t>ENSG00000142173</t>
  </si>
  <si>
    <t>ENST00000300527.8</t>
  </si>
  <si>
    <t>Col6a2</t>
  </si>
  <si>
    <t>chr21:46132076:C:T</t>
  </si>
  <si>
    <t>c.2584C&gt;T</t>
  </si>
  <si>
    <t>p.Arg862Trp</t>
  </si>
  <si>
    <t>2688/3461</t>
  </si>
  <si>
    <t>862/1019</t>
  </si>
  <si>
    <t>2584/3060</t>
  </si>
  <si>
    <t>CO6A2_HUMAN</t>
  </si>
  <si>
    <t>chr21:46145571:G:A</t>
  </si>
  <si>
    <t>FTCD</t>
  </si>
  <si>
    <t>ENSG00000160282</t>
  </si>
  <si>
    <t>ENST00000397748.5</t>
  </si>
  <si>
    <t>c.1106C&gt;T</t>
  </si>
  <si>
    <t>p.Ala369Val</t>
  </si>
  <si>
    <t>1150/1955</t>
  </si>
  <si>
    <t>369/572</t>
  </si>
  <si>
    <t>1106/1719</t>
  </si>
  <si>
    <t>././FTCD_HUMAN</t>
  </si>
  <si>
    <t>Ftcd</t>
  </si>
  <si>
    <t>chr22:17727122:T:C</t>
  </si>
  <si>
    <t>BCL2L13</t>
  </si>
  <si>
    <t>ENSG00000099968</t>
  </si>
  <si>
    <t>ENST00000618481.4</t>
  </si>
  <si>
    <t>c.1118T&gt;C</t>
  </si>
  <si>
    <t>p.Ile373Thr</t>
  </si>
  <si>
    <t>1228/4961</t>
  </si>
  <si>
    <t>373/509</t>
  </si>
  <si>
    <t>1118/1530</t>
  </si>
  <si>
    <t>./B2L13_HUMAN</t>
  </si>
  <si>
    <t>D/./././T</t>
  </si>
  <si>
    <t>Bcl2l13</t>
  </si>
  <si>
    <t>chr22:18608137:G:A</t>
  </si>
  <si>
    <t>RIMBP3</t>
  </si>
  <si>
    <t>ENSG00000275793</t>
  </si>
  <si>
    <t>ENST00000619918.1</t>
  </si>
  <si>
    <t>c.3298C&gt;T</t>
  </si>
  <si>
    <t>p.Pro1100Ser</t>
  </si>
  <si>
    <t>3783/6105</t>
  </si>
  <si>
    <t>1100/1639</t>
  </si>
  <si>
    <t>3298/4920</t>
  </si>
  <si>
    <t>RIM3A_HUMAN</t>
  </si>
  <si>
    <t>Rimbp3</t>
  </si>
  <si>
    <t>COMT</t>
  </si>
  <si>
    <t>ENSG00000093010</t>
  </si>
  <si>
    <t>Comt</t>
  </si>
  <si>
    <t>chr22:23608768:C:A</t>
  </si>
  <si>
    <t>DRICH1</t>
  </si>
  <si>
    <t>ENSG00000189269</t>
  </si>
  <si>
    <t>ENST00000317749.9</t>
  </si>
  <si>
    <t>c.686G&gt;T</t>
  </si>
  <si>
    <t>p.Gly229Val</t>
  </si>
  <si>
    <t>984/1300</t>
  </si>
  <si>
    <t>229/229</t>
  </si>
  <si>
    <t>686/690</t>
  </si>
  <si>
    <t>CV043_HUMAN</t>
  </si>
  <si>
    <t>chr22:27982879:G:A</t>
  </si>
  <si>
    <t>TTC28</t>
  </si>
  <si>
    <t>ENSG00000100154</t>
  </si>
  <si>
    <t>ENST00000397906.6</t>
  </si>
  <si>
    <t>c.6788C&gt;T</t>
  </si>
  <si>
    <t>p.Pro2263Leu</t>
  </si>
  <si>
    <t>6930/11795</t>
  </si>
  <si>
    <t>2263/2481</t>
  </si>
  <si>
    <t>6788/7446</t>
  </si>
  <si>
    <t>TTC28_HUMAN</t>
  </si>
  <si>
    <t>./Ttc28</t>
  </si>
  <si>
    <t>./89.3017221</t>
  </si>
  <si>
    <t>./0.894680455</t>
  </si>
  <si>
    <t>./5.52148</t>
  </si>
  <si>
    <t>chr22:31140339:C:T</t>
  </si>
  <si>
    <t>PLA2G3</t>
  </si>
  <si>
    <t>ENSG00000100078</t>
  </si>
  <si>
    <t>ENST00000215885.3</t>
  </si>
  <si>
    <t>c.16G&gt;A</t>
  </si>
  <si>
    <t>p.Gly6Arg</t>
  </si>
  <si>
    <t>269/2697</t>
  </si>
  <si>
    <t>6/509</t>
  </si>
  <si>
    <t>16/1530</t>
  </si>
  <si>
    <t>PA2G3_HUMAN</t>
  </si>
  <si>
    <t>Pla2g3</t>
  </si>
  <si>
    <t>chr22:35658950:C:T</t>
  </si>
  <si>
    <t>APOL6</t>
  </si>
  <si>
    <t>ENSG00000221963</t>
  </si>
  <si>
    <t>ENST00000409652.4</t>
  </si>
  <si>
    <t>c.386C&gt;T</t>
  </si>
  <si>
    <t>p.Thr129Met</t>
  </si>
  <si>
    <t>662/10121</t>
  </si>
  <si>
    <t>129/343</t>
  </si>
  <si>
    <t>386/1032</t>
  </si>
  <si>
    <t>APOL6_HUMAN</t>
  </si>
  <si>
    <t>Apol6</t>
  </si>
  <si>
    <t>chr22:36227625:C:T</t>
  </si>
  <si>
    <t>APOL2</t>
  </si>
  <si>
    <t>ENSG00000128335</t>
  </si>
  <si>
    <t>ENST00000451256.6</t>
  </si>
  <si>
    <t>c.1129G&gt;A</t>
  </si>
  <si>
    <t>p.Ala377Thr</t>
  </si>
  <si>
    <t>1138/1421</t>
  </si>
  <si>
    <t>377/449</t>
  </si>
  <si>
    <t>1129/1350</t>
  </si>
  <si>
    <t>./APOL2_HUMAN</t>
  </si>
  <si>
    <t>Apol8</t>
  </si>
  <si>
    <t>chr22:36936607:C:A</t>
  </si>
  <si>
    <t>CSF2RB</t>
  </si>
  <si>
    <t>ENSG00000100368</t>
  </si>
  <si>
    <t>ENST00000406230.5</t>
  </si>
  <si>
    <t>c.1541C&gt;A</t>
  </si>
  <si>
    <t>p.Pro514His</t>
  </si>
  <si>
    <t>1615/2895</t>
  </si>
  <si>
    <t>514/903</t>
  </si>
  <si>
    <t>1541/2712</t>
  </si>
  <si>
    <t>./IL3RB_HUMAN</t>
  </si>
  <si>
    <t>Csf2rb2</t>
  </si>
  <si>
    <t>APOBEC3A</t>
  </si>
  <si>
    <t>ENSG00000128383</t>
  </si>
  <si>
    <t>chr22:38961454:C:T</t>
  </si>
  <si>
    <t>ENST00000249116.6</t>
  </si>
  <si>
    <t>c.242C&gt;T</t>
  </si>
  <si>
    <t>p.Ser81Phe</t>
  </si>
  <si>
    <t>412/1444</t>
  </si>
  <si>
    <t>81/199</t>
  </si>
  <si>
    <t>242/600</t>
  </si>
  <si>
    <t>./ABC3A_HUMAN</t>
  </si>
  <si>
    <t>63,81</t>
  </si>
  <si>
    <t>chr22:39017952:G:A</t>
  </si>
  <si>
    <t>APOBEC3C</t>
  </si>
  <si>
    <t>ENSG00000244509</t>
  </si>
  <si>
    <t>c.361G&gt;A</t>
  </si>
  <si>
    <t>ABC3C_HUMAN</t>
  </si>
  <si>
    <t>34.31823543/42.05590941</t>
  </si>
  <si>
    <t>0.71583/1.37327</t>
  </si>
  <si>
    <t>ENST00000361441.4</t>
  </si>
  <si>
    <t>p.Ala121Thr</t>
  </si>
  <si>
    <t>641/2818</t>
  </si>
  <si>
    <t>121/190</t>
  </si>
  <si>
    <t>361/573</t>
  </si>
  <si>
    <t>chr22:40404628:G:C</t>
  </si>
  <si>
    <t>SGSM3</t>
  </si>
  <si>
    <t>ENSG00000100359</t>
  </si>
  <si>
    <t>ENST00000248929.13</t>
  </si>
  <si>
    <t>c.438G&gt;C</t>
  </si>
  <si>
    <t>p.Lys146Asn</t>
  </si>
  <si>
    <t>627/2969</t>
  </si>
  <si>
    <t>146/749</t>
  </si>
  <si>
    <t>438/2250</t>
  </si>
  <si>
    <t>././././SGSM3_HUMAN</t>
  </si>
  <si>
    <t>P/P/B/B/B</t>
  </si>
  <si>
    <t>83,79,146,146,146</t>
  </si>
  <si>
    <t>Sgsm3</t>
  </si>
  <si>
    <t>chr22:41781697:T:C</t>
  </si>
  <si>
    <t>MEI1</t>
  </si>
  <si>
    <t>ENSG00000167077</t>
  </si>
  <si>
    <t>ENST00000401548.7</t>
  </si>
  <si>
    <t>c.2939T&gt;C</t>
  </si>
  <si>
    <t>p.Leu980Pro</t>
  </si>
  <si>
    <t>2979/4020</t>
  </si>
  <si>
    <t>980/1274</t>
  </si>
  <si>
    <t>2939/3825</t>
  </si>
  <si>
    <t>./././MEI1_HUMAN</t>
  </si>
  <si>
    <t>Mei1</t>
  </si>
  <si>
    <t>chr22:42026865:G:T</t>
  </si>
  <si>
    <t>WBP2NL</t>
  </si>
  <si>
    <t>ENSG00000183066</t>
  </si>
  <si>
    <t>ENST00000328823.13</t>
  </si>
  <si>
    <t>c.614G&gt;T</t>
  </si>
  <si>
    <t>p.Gly205Val</t>
  </si>
  <si>
    <t>645/2255</t>
  </si>
  <si>
    <t>205/309</t>
  </si>
  <si>
    <t>614/930</t>
  </si>
  <si>
    <t>WBP2L_HUMAN</t>
  </si>
  <si>
    <t>Wbp2nl</t>
  </si>
  <si>
    <t>chr22:42127631:C:G</t>
  </si>
  <si>
    <t>CYP2D6</t>
  </si>
  <si>
    <t>ENSG00000100197</t>
  </si>
  <si>
    <t>c.989G&gt;C</t>
  </si>
  <si>
    <t>./96.76810569</t>
  </si>
  <si>
    <t>./1.765570135</t>
  </si>
  <si>
    <t>./11.26377</t>
  </si>
  <si>
    <t>ENST00000360608.9</t>
  </si>
  <si>
    <t>p.Arg330Pro</t>
  </si>
  <si>
    <t>1104/1684</t>
  </si>
  <si>
    <t>330/497</t>
  </si>
  <si>
    <t>989/1494</t>
  </si>
  <si>
    <t>chr22:42572459:C:A</t>
  </si>
  <si>
    <t>SERHL2</t>
  </si>
  <si>
    <t>ENSG00000183569</t>
  </si>
  <si>
    <t>ENST00000327678.9</t>
  </si>
  <si>
    <t>p.Ser252*</t>
  </si>
  <si>
    <t>857/1374</t>
  </si>
  <si>
    <t>252/314</t>
  </si>
  <si>
    <t>755/945</t>
  </si>
  <si>
    <t>(SERHL2|ENSG00000183569|1|1.00)</t>
  </si>
  <si>
    <t>A/A/A/N</t>
  </si>
  <si>
    <t>./Serhl</t>
  </si>
  <si>
    <t>./4.31646</t>
  </si>
  <si>
    <t>chr22:42601989:T:C</t>
  </si>
  <si>
    <t>POLDIP3</t>
  </si>
  <si>
    <t>ENSG00000100227</t>
  </si>
  <si>
    <t>ENST00000451060.6</t>
  </si>
  <si>
    <t>c.569A&gt;G</t>
  </si>
  <si>
    <t>p.Asn190Ser</t>
  </si>
  <si>
    <t>674/3491</t>
  </si>
  <si>
    <t>190/438</t>
  </si>
  <si>
    <t>569/1317</t>
  </si>
  <si>
    <t>././PDIP3_HUMAN</t>
  </si>
  <si>
    <t>Poldip3</t>
  </si>
  <si>
    <t>chr22:42623885:C:T</t>
  </si>
  <si>
    <t>CYB5R3</t>
  </si>
  <si>
    <t>ENSG00000100243</t>
  </si>
  <si>
    <t>ENST00000361740.8</t>
  </si>
  <si>
    <t>c.736G&gt;A</t>
  </si>
  <si>
    <t>p.Glu246Lys</t>
  </si>
  <si>
    <t>736/2938</t>
  </si>
  <si>
    <t>246/334</t>
  </si>
  <si>
    <t>736/1005</t>
  </si>
  <si>
    <t>./NB5R3_HUMAN</t>
  </si>
  <si>
    <t>EFCAB6</t>
  </si>
  <si>
    <t>ENSG00000186976</t>
  </si>
  <si>
    <t>ENST00000262726.11</t>
  </si>
  <si>
    <t>Efcab6</t>
  </si>
  <si>
    <t>./EFCB6_HUMAN</t>
  </si>
  <si>
    <t>chr22:43731749:T:G</t>
  </si>
  <si>
    <t>p.Asn236Thr</t>
  </si>
  <si>
    <t>961/4869</t>
  </si>
  <si>
    <t>236/1501</t>
  </si>
  <si>
    <t>707/4506</t>
  </si>
  <si>
    <t>./././EFCB6_HUMAN</t>
  </si>
  <si>
    <t>P/B/B/B</t>
  </si>
  <si>
    <t>chr22:45178238:G:A</t>
  </si>
  <si>
    <t>NUP50</t>
  </si>
  <si>
    <t>ENSG00000093000</t>
  </si>
  <si>
    <t>ENST00000347635.8</t>
  </si>
  <si>
    <t>p.Gly114Asp</t>
  </si>
  <si>
    <t>807/5233</t>
  </si>
  <si>
    <t>114/468</t>
  </si>
  <si>
    <t>341/1407</t>
  </si>
  <si>
    <t>NUP50_HUMAN</t>
  </si>
  <si>
    <t>Nup50</t>
  </si>
  <si>
    <t>./9.39E-01</t>
  </si>
  <si>
    <t>-0.130380821/.</t>
  </si>
  <si>
    <t>2.24E-01/9.15E-01</t>
  </si>
  <si>
    <t>8.50E-01/8.63E-01</t>
  </si>
  <si>
    <t>c.-79+1G&gt;A</t>
  </si>
  <si>
    <t>./2.84E-01</t>
  </si>
  <si>
    <t>-0.427900189/.</t>
  </si>
  <si>
    <t>1F5N:A_430-A_480:ENST00000370473</t>
  </si>
  <si>
    <t>8.31E-01/9.62E-01</t>
  </si>
  <si>
    <t>./9.89E-01</t>
  </si>
  <si>
    <t>./9.71E-01</t>
  </si>
  <si>
    <t>3T1W:A_1482-A_1518:ENST00000354785</t>
  </si>
  <si>
    <t>not_specified|Adams-Oliver_syndrome</t>
  </si>
  <si>
    <t>./7.65E-01</t>
  </si>
  <si>
    <t>./8.19E-01</t>
  </si>
  <si>
    <t>-0.091746757/.</t>
  </si>
  <si>
    <t>2.51E-01/4.27E-01</t>
  </si>
  <si>
    <t>-0.0274281/.</t>
  </si>
  <si>
    <t>4B7L:A_92-A_121:ENST00000490882</t>
  </si>
  <si>
    <t>4B7L:A_92-A_117:ENST00000490882</t>
  </si>
  <si>
    <t>4B7L:B_92-B_116:ENST00000490882</t>
  </si>
  <si>
    <t>4B7L:A_92-A_116:ENST00000490882</t>
  </si>
  <si>
    <t>4B7L:B_92-B_120:ENST00000490882</t>
  </si>
  <si>
    <t>NKX3-2</t>
  </si>
  <si>
    <t>Nkx3-2</t>
  </si>
  <si>
    <t>RP11-555K12.1</t>
  </si>
  <si>
    <t>./6.72E-01</t>
  </si>
  <si>
    <t>./8.37E-01</t>
  </si>
  <si>
    <t>./2.41E-02</t>
  </si>
  <si>
    <t>not_specified|Hereditary_cancer-predisposing_syndrome|Familial_adenomatous_polyposis_1|Familial_multiple_polyposis_syndrome</t>
  </si>
  <si>
    <t>./6.27E-01</t>
  </si>
  <si>
    <t>-0.095386216/.</t>
  </si>
  <si>
    <t>Hereditary_cancer-predisposing_syndrome|not_specified</t>
  </si>
  <si>
    <t>./4.00E-01/4.37E-01/5.16E-01/5.18E-01/5.55E-01/5.72E-01/6.06E-01/7.49E-01/9.04E-01</t>
  </si>
  <si>
    <t>-0.079012906/-0.859744935/-0.881793075/-1.344833561/./0.117584698/0.143271594/0.279193852/0.473967469/0.672386703</t>
  </si>
  <si>
    <t>./6.30E-01</t>
  </si>
  <si>
    <t>XXbac-BPG116M5.17</t>
  </si>
  <si>
    <t>-0.630196893/.</t>
  </si>
  <si>
    <t>7.33E-01/8.65E-02</t>
  </si>
  <si>
    <t>./8.87E-01</t>
  </si>
  <si>
    <t>2.72E-01/5.37E-02</t>
  </si>
  <si>
    <t>./9.77E-01</t>
  </si>
  <si>
    <t>./4.19E-01</t>
  </si>
  <si>
    <t>-0.576764155/.</t>
  </si>
  <si>
    <t>3S4Y:A_25-A_51:ENST00000360057</t>
  </si>
  <si>
    <t>3S4Y:B_25-B_51:ENST00000360057</t>
  </si>
  <si>
    <t>./5.24E-01</t>
  </si>
  <si>
    <t>-0.468351206/.</t>
  </si>
  <si>
    <t>./2.89E-01</t>
  </si>
  <si>
    <t>8.11E-01/9.21E-01</t>
  </si>
  <si>
    <t>1H7S:B_282-B_318:ENST00000265849</t>
  </si>
  <si>
    <t>not_provided|Hereditary_cancer-predisposing_syndrome|Lynch_syndrome|not_specified</t>
  </si>
  <si>
    <t>1H7S:A_282-A_318:ENST00000265849</t>
  </si>
  <si>
    <t>1H7U:A_282-A_318:ENST00000265849</t>
  </si>
  <si>
    <t>1EA6:B_282-B_318:ENST00000265849</t>
  </si>
  <si>
    <t>1H7U:B_282-B_318:ENST00000265849</t>
  </si>
  <si>
    <t>1EA6:A_282-A_318:ENST00000265849</t>
  </si>
  <si>
    <t>Charcot-Marie-Tooth_disease\x2c_type_IV|not_specified</t>
  </si>
  <si>
    <t>-0.494039303/.</t>
  </si>
  <si>
    <t>c.627-1G&gt;A</t>
  </si>
  <si>
    <t>not_specified|Ehlers-Danlos_syndrome\x2c_classic_type|Thoracic_aortic_aneurysm_and_aortic_dissection|Ehlers-Danlos_syndrome\x2c_type_7A</t>
  </si>
  <si>
    <t>Adams-Oliver_syndrome_5</t>
  </si>
  <si>
    <t>RP11-216L13.16</t>
  </si>
  <si>
    <t>5AHR:A_730-A_750:ENST00000361384</t>
  </si>
  <si>
    <t>4B87:A_728-A_750:ENST00000361384</t>
  </si>
  <si>
    <t>4B87:A_730-A_750:ENST00000361384</t>
  </si>
  <si>
    <t>5AHR:A_728-A_750:ENST00000361384</t>
  </si>
  <si>
    <t>3S2K:C_203-C_229:ENST00000373970</t>
  </si>
  <si>
    <t>C10orf11&amp;RP11-310J24.3</t>
  </si>
  <si>
    <t>KRTAP5-4</t>
  </si>
  <si>
    <t>RP11-452G18.1</t>
  </si>
  <si>
    <t>n.67-2A&gt;G</t>
  </si>
  <si>
    <t>2IUW:A_70-A_236:ENST00000302708</t>
  </si>
  <si>
    <t>5.81E-01/7.41E-01</t>
  </si>
  <si>
    <t>./2.13E-01</t>
  </si>
  <si>
    <t>ZFP91-CNTF</t>
  </si>
  <si>
    <t>./5.31E-01</t>
  </si>
  <si>
    <t>3.33E-01/7.83E-01</t>
  </si>
  <si>
    <t>c.217-2A&gt;G</t>
  </si>
  <si>
    <t>RP11-162P23.2</t>
  </si>
  <si>
    <t>2.99E-02/3.31E-01</t>
  </si>
  <si>
    <t>2.60E-02/9.30E-01</t>
  </si>
  <si>
    <t>4BPU:A_205-A_291:ENST00000338193</t>
  </si>
  <si>
    <t>4BPW:A_205-A_291:ENST00000338193</t>
  </si>
  <si>
    <t>4BPU:C_205-C_291:ENST00000338193</t>
  </si>
  <si>
    <t>4BPW:C_205-C_291:ENST00000338193</t>
  </si>
  <si>
    <t>./9.45E-01</t>
  </si>
  <si>
    <t>./5.80E-01</t>
  </si>
  <si>
    <t>IGHV3-16</t>
  </si>
  <si>
    <t>3U8U:B_166-B_204:ENST00000216714</t>
  </si>
  <si>
    <t>4IEM:A_204-A_291:ENST00000216714</t>
  </si>
  <si>
    <t>3U8U:C_166-C_204:ENST00000216714</t>
  </si>
  <si>
    <t>1DEW:B_166-B_204:ENST00000216714</t>
  </si>
  <si>
    <t>1DEW:A_166-A_204:ENST00000216714</t>
  </si>
  <si>
    <t>4IEM:A_204-A_288:ENST00000216714</t>
  </si>
  <si>
    <t>3U8U:D_166-D_204:ENST00000216714</t>
  </si>
  <si>
    <t>4IEM:B_164-B_204:ENST00000216714</t>
  </si>
  <si>
    <t>4IEM:C_204-C_291:ENST00000216714</t>
  </si>
  <si>
    <t>3U8U:A_166-A_204:ENST00000216714</t>
  </si>
  <si>
    <t>4IEM:D_166-D_204:ENST00000216714</t>
  </si>
  <si>
    <t>3U8U:F_166-F_204:ENST00000216714</t>
  </si>
  <si>
    <t>4IEM:D_204-D_290:ENST00000216714</t>
  </si>
  <si>
    <t>1DE8:A_165-A_204:ENST00000216714</t>
  </si>
  <si>
    <t>1HD7:A_166-A_204:ENST00000216714</t>
  </si>
  <si>
    <t>4LND:A_166-A_204:ENST00000216714</t>
  </si>
  <si>
    <t>3U8U:E_166-E_204:ENST00000216714</t>
  </si>
  <si>
    <t>4QHD:A_166-A_204:ENST00000216714</t>
  </si>
  <si>
    <t>4IEM:D_165-D_204:ENST00000216714</t>
  </si>
  <si>
    <t>4IEM:A_165-A_204:ENST00000216714</t>
  </si>
  <si>
    <t>4IEM:A_164-A_204:ENST00000216714</t>
  </si>
  <si>
    <t>4QHE:A_166-A_204:ENST00000216714</t>
  </si>
  <si>
    <t>2ISI:B_166-B_204:ENST00000216714</t>
  </si>
  <si>
    <t>4IEM:A_204-A_290:ENST00000216714</t>
  </si>
  <si>
    <t>4LND:B_166-B_204:ENST00000216714</t>
  </si>
  <si>
    <t>4IEM:B_166-B_204:ENST00000216714</t>
  </si>
  <si>
    <t>4IEM:C_165-C_204:ENST00000216714</t>
  </si>
  <si>
    <t>1DE9:A_166-A_204:ENST00000216714</t>
  </si>
  <si>
    <t>4IEM:C_166-C_204:ENST00000216714</t>
  </si>
  <si>
    <t>4LND:C_166-C_204:ENST00000216714</t>
  </si>
  <si>
    <t>2O3H:A_166-A_204:ENST00000216714</t>
  </si>
  <si>
    <t>1E9N:B_166-B_204:ENST00000216714</t>
  </si>
  <si>
    <t>4QH9:A_166-A_204:ENST00000216714</t>
  </si>
  <si>
    <t>4IEM:D_204-D_291:ENST00000216714</t>
  </si>
  <si>
    <t>4IEM:D_204-D_288:ENST00000216714</t>
  </si>
  <si>
    <t>4IEM:C_164-C_204:ENST00000216714</t>
  </si>
  <si>
    <t>4IEM:B_204-B_288:ENST00000216714</t>
  </si>
  <si>
    <t>1DE8:B_166-B_204:ENST00000216714</t>
  </si>
  <si>
    <t>4IEM:B_165-B_204:ENST00000216714</t>
  </si>
  <si>
    <t>4IEM:A_166-A_204:ENST00000216714</t>
  </si>
  <si>
    <t>1E9N:A_166-A_204:ENST00000216714</t>
  </si>
  <si>
    <t>4IEM:D_164-D_204:ENST00000216714</t>
  </si>
  <si>
    <t>1DE8:A_166-A_204:ENST00000216714</t>
  </si>
  <si>
    <t>4IEM:B_204-B_290:ENST00000216714</t>
  </si>
  <si>
    <t>4IEM:C_204-C_290:ENST00000216714</t>
  </si>
  <si>
    <t>4IEM:B_204-B_291:ENST00000216714</t>
  </si>
  <si>
    <t>RP11-468E2.1</t>
  </si>
  <si>
    <t>3OP5:B_172-B_203:ENST00000216639</t>
  </si>
  <si>
    <t>3OP5:D_172-D_203:ENST00000216639</t>
  </si>
  <si>
    <t>3OP5:A_172-A_203:ENST00000216639</t>
  </si>
  <si>
    <t>3OP5:C_172-C_203:ENST00000216639</t>
  </si>
  <si>
    <t>-1.618506764/.</t>
  </si>
  <si>
    <t>CTD-3088G3.8</t>
  </si>
  <si>
    <t>1.35E-01/6.13E-03</t>
  </si>
  <si>
    <t>4.80E-01/5.42E-01</t>
  </si>
  <si>
    <t>RP11-347C12.3</t>
  </si>
  <si>
    <t>./8.59E-01</t>
  </si>
  <si>
    <t>-0.21856543/.</t>
  </si>
  <si>
    <t>3.58E-01/5.92E-01</t>
  </si>
  <si>
    <t>RP11-303E16.8</t>
  </si>
  <si>
    <t>n.184-1_184insATTTTGTTTTGTTTTGTTTTGTTTTGTTTT</t>
  </si>
  <si>
    <t>./1.26E-01</t>
  </si>
  <si>
    <t>-1.080656478/.</t>
  </si>
  <si>
    <t>ABC13-47656900H15.1</t>
  </si>
  <si>
    <t>KRTAP4-7</t>
  </si>
  <si>
    <t>4E4V:B_86-B_123:ENST00000330459</t>
  </si>
  <si>
    <t>./1.49E-01</t>
  </si>
  <si>
    <t>-0.001957219/.</t>
  </si>
  <si>
    <t>4W9N:C_1661-C_1806:ENST00000306749</t>
  </si>
  <si>
    <t>2ZV6:B_281-B_362:ENST00000283752</t>
  </si>
  <si>
    <t>./2.10E-01</t>
  </si>
  <si>
    <t>2ZV6:B_283-B_362:ENST00000283752</t>
  </si>
  <si>
    <t>2ZV6:A_281-A_362:ENST00000283752</t>
  </si>
  <si>
    <t>2ZV6:B_230-B_362:ENST00000283752</t>
  </si>
  <si>
    <t>1.37E-01/4.72E-02</t>
  </si>
  <si>
    <t>2.54E-01/9.32E-01</t>
  </si>
  <si>
    <t>./3.28E-01</t>
  </si>
  <si>
    <t>-0.648365105/.</t>
  </si>
  <si>
    <t>n.52-1G&gt;A</t>
  </si>
  <si>
    <t>./5.06E-01</t>
  </si>
  <si>
    <t>CTC-435M10.3</t>
  </si>
  <si>
    <t>./9.29E-01</t>
  </si>
  <si>
    <t>./9.34E-01</t>
  </si>
  <si>
    <t>c.136-1G&gt;C</t>
  </si>
  <si>
    <t>./9.14E-02</t>
  </si>
  <si>
    <t>-0.979072682/.</t>
  </si>
  <si>
    <t>./8.98E-01/9.83E-01</t>
  </si>
  <si>
    <t>-0.201976964/./1.179479654</t>
  </si>
  <si>
    <t>2JII:A_304-A_325:ENST00000316763</t>
  </si>
  <si>
    <t>2JII:B_304-B_325:ENST00000316763</t>
  </si>
  <si>
    <t>8.99E-01/9.19E-01</t>
  </si>
  <si>
    <t>./9.55E-01</t>
  </si>
  <si>
    <t>ZNF559-ZNF177</t>
  </si>
  <si>
    <t>./9.78E-01</t>
  </si>
  <si>
    <t>./2.21E-01/8.41E-01</t>
  </si>
  <si>
    <t>./6.11E-01</t>
  </si>
  <si>
    <t>KRTAP10-5</t>
  </si>
  <si>
    <t>./7.27E-01/9.18E-01</t>
  </si>
  <si>
    <t>COL18A1-AS2</t>
  </si>
  <si>
    <t>./1.55E-01</t>
  </si>
  <si>
    <t>3VOW:B_92-B_121:ENST00000361441</t>
  </si>
  <si>
    <t>5.24E-01/7.92E-01</t>
  </si>
  <si>
    <t>3VM8:B_92-B_121:ENST00000361441</t>
  </si>
  <si>
    <t>3VOW:A_92-A_121:ENST00000361441</t>
  </si>
  <si>
    <t>3QM4:B_330-B_355:ENST00000360608</t>
  </si>
  <si>
    <t>MAF hisp apoe hom unaff</t>
  </si>
  <si>
    <t>MAF hisp apoe hom aff</t>
  </si>
  <si>
    <t>MAF hisp apoe het unaff</t>
  </si>
  <si>
    <t>MAF hisp apoe het aff</t>
  </si>
  <si>
    <t>MAF hisp apoe hom unaff old</t>
  </si>
  <si>
    <t>MAF hisp apoe het unaff old</t>
  </si>
  <si>
    <t>CDNA_POS LEN</t>
  </si>
  <si>
    <t>AA_POS LEN</t>
  </si>
  <si>
    <t>CDS_POS LEN</t>
  </si>
  <si>
    <t>GERP  _RS</t>
  </si>
  <si>
    <t>GERP  _NR</t>
  </si>
  <si>
    <t>GDI Phred</t>
  </si>
  <si>
    <t>GERP.._RS</t>
  </si>
  <si>
    <t>GERP.._NR</t>
  </si>
  <si>
    <t>GDI.Phred</t>
  </si>
  <si>
    <t>chr1:1084338:G:A</t>
  </si>
  <si>
    <t>C1orf159</t>
  </si>
  <si>
    <t>ENSG00000131591</t>
  </si>
  <si>
    <t>CA159_HUMAN/.</t>
  </si>
  <si>
    <t>9430015G10Rik</t>
  </si>
  <si>
    <t>chr1:108718912:G:A</t>
  </si>
  <si>
    <t>FNDC7</t>
  </si>
  <si>
    <t>ENSG00000143107</t>
  </si>
  <si>
    <t>c.461G&gt;A</t>
  </si>
  <si>
    <t>Fndc7</t>
  </si>
  <si>
    <t>chr1:108725993:A:G</t>
  </si>
  <si>
    <t>c.1100A&gt;G</t>
  </si>
  <si>
    <t>2126,75</t>
  </si>
  <si>
    <t>FNDC7_HUMAN/.</t>
  </si>
  <si>
    <t>chr1:108782662:C:T</t>
  </si>
  <si>
    <t>chr1:109491046:C:T</t>
  </si>
  <si>
    <t>ATXN7L2</t>
  </si>
  <si>
    <t>ENSG00000162650</t>
  </si>
  <si>
    <t>c.1483C&gt;T</t>
  </si>
  <si>
    <t>2367,9</t>
  </si>
  <si>
    <t>AT7L2_HUMAN</t>
  </si>
  <si>
    <t>Atxn7l2</t>
  </si>
  <si>
    <t>chr1:109689224:G:T</t>
  </si>
  <si>
    <t>GSTM1</t>
  </si>
  <si>
    <t>chr1:109713742:T:A</t>
  </si>
  <si>
    <t>GSTM5</t>
  </si>
  <si>
    <t>ENSG00000134201</t>
  </si>
  <si>
    <t>2474,0</t>
  </si>
  <si>
    <t>./GSTM5_HUMAN</t>
  </si>
  <si>
    <t>Gstm1</t>
  </si>
  <si>
    <t>chr1:110949925:A:G</t>
  </si>
  <si>
    <t>LRIF1</t>
  </si>
  <si>
    <t>ENSG00000121931</t>
  </si>
  <si>
    <t>c.1795T&gt;C</t>
  </si>
  <si>
    <t>./LRIF1_HUMAN</t>
  </si>
  <si>
    <t>Lrif1</t>
  </si>
  <si>
    <t>chr1:111414693:G:A</t>
  </si>
  <si>
    <t>OVGP1</t>
  </si>
  <si>
    <t>ENSG00000085465</t>
  </si>
  <si>
    <t>c.1808C&gt;T</t>
  </si>
  <si>
    <t>2475,1</t>
  </si>
  <si>
    <t>OVGP1_HUMAN/.</t>
  </si>
  <si>
    <t>Ovgp1</t>
  </si>
  <si>
    <t>chr1:111414748:G:C</t>
  </si>
  <si>
    <t>c.1753C&gt;G</t>
  </si>
  <si>
    <t>2385,4</t>
  </si>
  <si>
    <t>chr1:112712767:C:T</t>
  </si>
  <si>
    <t>PPM1J</t>
  </si>
  <si>
    <t>ENSG00000155367</t>
  </si>
  <si>
    <t>PPM1J_HUMAN/.</t>
  </si>
  <si>
    <t>236,30</t>
  </si>
  <si>
    <t>Ppm1j</t>
  </si>
  <si>
    <t>chr1:113812310:C:G</t>
  </si>
  <si>
    <t>RSBN1</t>
  </si>
  <si>
    <t>ENSG00000081019</t>
  </si>
  <si>
    <t>c.103G&gt;C</t>
  </si>
  <si>
    <t>RSBN1_HUMAN</t>
  </si>
  <si>
    <t>Rsbn1</t>
  </si>
  <si>
    <t>chr1:117933432:A:G</t>
  </si>
  <si>
    <t>WDR3</t>
  </si>
  <si>
    <t>ENSG00000065183</t>
  </si>
  <si>
    <t>c.113A&gt;G</t>
  </si>
  <si>
    <t>WDR3_HUMAN</t>
  </si>
  <si>
    <t>Wdr3</t>
  </si>
  <si>
    <t>chr1:145826565:A:C</t>
  </si>
  <si>
    <t>POLR3C</t>
  </si>
  <si>
    <t>ENSG00000186141</t>
  </si>
  <si>
    <t>c.259A&gt;C</t>
  </si>
  <si>
    <t>Polr3c</t>
  </si>
  <si>
    <t>chr1:145994998:A:T</t>
  </si>
  <si>
    <t>TXNIP</t>
  </si>
  <si>
    <t>ENSG00000265972</t>
  </si>
  <si>
    <t>c.505T&gt;A</t>
  </si>
  <si>
    <t>Txnip</t>
  </si>
  <si>
    <t>chr1:151566185:G:A</t>
  </si>
  <si>
    <t>TUFT1</t>
  </si>
  <si>
    <t>ENSG00000143367</t>
  </si>
  <si>
    <t>c.437G&gt;A</t>
  </si>
  <si>
    <t>././TUFT1_HUMAN</t>
  </si>
  <si>
    <t>T/D/T/.</t>
  </si>
  <si>
    <t>Tuft1</t>
  </si>
  <si>
    <t>chr1:151838660:CG:C</t>
  </si>
  <si>
    <t>C2CD4D</t>
  </si>
  <si>
    <t>ENSG00000225556</t>
  </si>
  <si>
    <t>c.329delC</t>
  </si>
  <si>
    <t>C2cd4d</t>
  </si>
  <si>
    <t>chr1:152033790:G:A</t>
  </si>
  <si>
    <t>S100A11</t>
  </si>
  <si>
    <t>ENSG00000163191</t>
  </si>
  <si>
    <t>S10AB_HUMAN</t>
  </si>
  <si>
    <t>S100a11-ps</t>
  </si>
  <si>
    <t>chr1:152910283:C:G</t>
  </si>
  <si>
    <t>c.486C&gt;G</t>
  </si>
  <si>
    <t>c.565G&gt;A</t>
  </si>
  <si>
    <t>chr1:165891262:A:G</t>
  </si>
  <si>
    <t>UCK2</t>
  </si>
  <si>
    <t>ENSG00000143179</t>
  </si>
  <si>
    <t>c.296A&gt;G</t>
  </si>
  <si>
    <t>UCK2_HUMAN</t>
  </si>
  <si>
    <t>Uck2</t>
  </si>
  <si>
    <t>chr1:167829398:G:A</t>
  </si>
  <si>
    <t>ADCY10</t>
  </si>
  <si>
    <t>ENSG00000143199</t>
  </si>
  <si>
    <t>c.3619C&gt;T</t>
  </si>
  <si>
    <t>./ADCYA_HUMAN</t>
  </si>
  <si>
    <t>Adcy10</t>
  </si>
  <si>
    <t>chr1:173946813:C:T</t>
  </si>
  <si>
    <t>RC3H1</t>
  </si>
  <si>
    <t>ENSG00000135870</t>
  </si>
  <si>
    <t>c.2761G&gt;A</t>
  </si>
  <si>
    <t>./././RC3H1_HUMAN</t>
  </si>
  <si>
    <t>Rc3h1</t>
  </si>
  <si>
    <t>chr1:18481729:C:A</t>
  </si>
  <si>
    <t>KLHDC7A</t>
  </si>
  <si>
    <t>ENSG00000179023</t>
  </si>
  <si>
    <t>c.748C&gt;A</t>
  </si>
  <si>
    <t>./KLD7A_HUMAN</t>
  </si>
  <si>
    <t>Klhdc7a</t>
  </si>
  <si>
    <t>chr1:197100510:A:G</t>
  </si>
  <si>
    <t>c.8741T&gt;C</t>
  </si>
  <si>
    <t>Primary_autosomal_recessive_microcephaly_5|Primary_Microcephaly\x2c_Recessive</t>
  </si>
  <si>
    <t>C1837501:608716|CN239428</t>
  </si>
  <si>
    <t>MedGen:OMIM|MedGen</t>
  </si>
  <si>
    <t>chr1:200409603:T:TGCC</t>
  </si>
  <si>
    <t>c.100_102dupGGC</t>
  </si>
  <si>
    <t>chr1:201206530:A:G</t>
  </si>
  <si>
    <t>c.1637A&gt;G</t>
  </si>
  <si>
    <t>chr1:201208273:T:C</t>
  </si>
  <si>
    <t>c.3380T&gt;C</t>
  </si>
  <si>
    <t>chr1:202012428:G:A</t>
  </si>
  <si>
    <t>ELF3</t>
  </si>
  <si>
    <t>ENSG00000163435</t>
  </si>
  <si>
    <t>c.470G&gt;A</t>
  </si>
  <si>
    <t>ELF3_HUMAN</t>
  </si>
  <si>
    <t>chr1:204190759:C:T</t>
  </si>
  <si>
    <t>KISS1</t>
  </si>
  <si>
    <t>ENSG00000170498</t>
  </si>
  <si>
    <t>KISS1_HUMAN</t>
  </si>
  <si>
    <t>chr1:205061394:C:T</t>
  </si>
  <si>
    <t>c.947C&gt;T</t>
  </si>
  <si>
    <t>./CNTN2_HUMAN/.</t>
  </si>
  <si>
    <t>CR2</t>
  </si>
  <si>
    <t>ENSG00000117322</t>
  </si>
  <si>
    <t>chr1:207480052:C:T</t>
  </si>
  <si>
    <t>c.3187C&gt;T</t>
  </si>
  <si>
    <t>./CR2_HUMAN/.</t>
  </si>
  <si>
    <t>chr1:248453542:G:A</t>
  </si>
  <si>
    <t>OR2T2</t>
  </si>
  <si>
    <t>ENSG00000196240</t>
  </si>
  <si>
    <t>c.745G&gt;A</t>
  </si>
  <si>
    <t>OR2T2_HUMAN</t>
  </si>
  <si>
    <t>chr1:26161416:C:T</t>
  </si>
  <si>
    <t>FAM110D</t>
  </si>
  <si>
    <t>ENSG00000197245</t>
  </si>
  <si>
    <t>c.125C&gt;T</t>
  </si>
  <si>
    <t>GRPP1_HUMAN</t>
  </si>
  <si>
    <t>Grrp1</t>
  </si>
  <si>
    <t>chr1:26188241:C:T</t>
  </si>
  <si>
    <t>CNKSR1</t>
  </si>
  <si>
    <t>ENSG00000142675</t>
  </si>
  <si>
    <t>CNKR1_HUMAN/.</t>
  </si>
  <si>
    <t>Cnksr1</t>
  </si>
  <si>
    <t>chr1:2645520:C:T</t>
  </si>
  <si>
    <t>c.2270G&gt;A</t>
  </si>
  <si>
    <t>2368,5</t>
  </si>
  <si>
    <t>chr1:27347537:G:A</t>
  </si>
  <si>
    <t>SYTL1</t>
  </si>
  <si>
    <t>ENSG00000142765</t>
  </si>
  <si>
    <t>c.308G&gt;A</t>
  </si>
  <si>
    <t>././SYTL1_HUMAN/.</t>
  </si>
  <si>
    <t>Sytl1</t>
  </si>
  <si>
    <t>chr1:31792232:C:T</t>
  </si>
  <si>
    <t>SPOCD1</t>
  </si>
  <si>
    <t>ENSG00000134668</t>
  </si>
  <si>
    <t>c.2945G&gt;A</t>
  </si>
  <si>
    <t>././SPOC1_HUMAN/.</t>
  </si>
  <si>
    <t>T/D/T/D</t>
  </si>
  <si>
    <t>Spocd1</t>
  </si>
  <si>
    <t>c.407T&gt;C</t>
  </si>
  <si>
    <t>chr1:3763715:C:T</t>
  </si>
  <si>
    <t>CCDC27</t>
  </si>
  <si>
    <t>ENSG00000162592</t>
  </si>
  <si>
    <t>c.1331C&gt;T</t>
  </si>
  <si>
    <t>CCD27_HUMAN</t>
  </si>
  <si>
    <t>Ccdc27</t>
  </si>
  <si>
    <t>chr1:37762050:G:A</t>
  </si>
  <si>
    <t>EPHA10</t>
  </si>
  <si>
    <t>ENSG00000183317</t>
  </si>
  <si>
    <t>c.205C&gt;T</t>
  </si>
  <si>
    <t>EPHAA_HUMAN/.</t>
  </si>
  <si>
    <t>Epha10</t>
  </si>
  <si>
    <t>D/D/D/D/D/D/D/D/D/D/D/D/D/D</t>
  </si>
  <si>
    <t>c.646G&gt;A</t>
  </si>
  <si>
    <t>chr1:62864112:A:C</t>
  </si>
  <si>
    <t>ATG4C</t>
  </si>
  <si>
    <t>ENSG00000125703</t>
  </si>
  <si>
    <t>c.1330A&gt;C</t>
  </si>
  <si>
    <t>ATG4C_HUMAN</t>
  </si>
  <si>
    <t>Atg4c</t>
  </si>
  <si>
    <t>chr1:98695545:C:G</t>
  </si>
  <si>
    <t>SNX7</t>
  </si>
  <si>
    <t>ENSG00000162627</t>
  </si>
  <si>
    <t>c.667C&gt;G</t>
  </si>
  <si>
    <t>Snx7</t>
  </si>
  <si>
    <t>chr2:113192493:G:A</t>
  </si>
  <si>
    <t>PSD4</t>
  </si>
  <si>
    <t>ENSG00000125637</t>
  </si>
  <si>
    <t>c.1742G&gt;A</t>
  </si>
  <si>
    <t>././PSD4_HUMAN</t>
  </si>
  <si>
    <t>Psd4</t>
  </si>
  <si>
    <t>chr2:120986606:C:T</t>
  </si>
  <si>
    <t>c.2285C&gt;T</t>
  </si>
  <si>
    <t>GLI2_HUMAN/././.</t>
  </si>
  <si>
    <t>B/P/B/P</t>
  </si>
  <si>
    <t>chr2:127701662:G:A</t>
  </si>
  <si>
    <t>SFT2D3</t>
  </si>
  <si>
    <t>ENSG00000173349</t>
  </si>
  <si>
    <t>c.134G&gt;A</t>
  </si>
  <si>
    <t>SFT2C_HUMAN</t>
  </si>
  <si>
    <t>Sft2d3/Wdr33</t>
  </si>
  <si>
    <t>./8.32E-02</t>
  </si>
  <si>
    <t>./12.05472989</t>
  </si>
  <si>
    <t>-0.813834387/.</t>
  </si>
  <si>
    <t>4.87117/9.46736</t>
  </si>
  <si>
    <t>chr2:131218532:G:A</t>
  </si>
  <si>
    <t>POTEE</t>
  </si>
  <si>
    <t>ENSG00000188219</t>
  </si>
  <si>
    <t>c.130G&gt;A</t>
  </si>
  <si>
    <t>POTEE_HUMAN</t>
  </si>
  <si>
    <t>./Plekhb2</t>
  </si>
  <si>
    <t>./4.42E-01</t>
  </si>
  <si>
    <t>0.73814/4.63955</t>
  </si>
  <si>
    <t>c.1297G&gt;A</t>
  </si>
  <si>
    <t>chr2:1433466:C:G</t>
  </si>
  <si>
    <t>TPO</t>
  </si>
  <si>
    <t>ENSG00000115705</t>
  </si>
  <si>
    <t>c.208C&gt;G</t>
  </si>
  <si>
    <t>././././PERT_HUMAN</t>
  </si>
  <si>
    <t>T/D/T/D/D/D/T/D</t>
  </si>
  <si>
    <t>Tpo</t>
  </si>
  <si>
    <t>c.1645G&gt;A</t>
  </si>
  <si>
    <t>./9.98E-01</t>
  </si>
  <si>
    <t>chr2:164743693:T:C</t>
  </si>
  <si>
    <t>COBLL1</t>
  </si>
  <si>
    <t>ENSG00000082438</t>
  </si>
  <si>
    <t>c.383A&gt;G</t>
  </si>
  <si>
    <t>COBL1_HUMAN/././.</t>
  </si>
  <si>
    <t>113,128,75,113</t>
  </si>
  <si>
    <t>D/D/D/D/./D/T/T/D/D</t>
  </si>
  <si>
    <t>Cobll1</t>
  </si>
  <si>
    <t>chr2:178712572:C:G</t>
  </si>
  <si>
    <t>c.26399G&gt;C</t>
  </si>
  <si>
    <t>c.27350G&gt;C</t>
  </si>
  <si>
    <t>chr2:205118973:G:A</t>
  </si>
  <si>
    <t>c.733G&gt;A</t>
  </si>
  <si>
    <t>./PAR3L_HUMAN/././.</t>
  </si>
  <si>
    <t>P/B/P/P/P</t>
  </si>
  <si>
    <t>P/P/D/D/P</t>
  </si>
  <si>
    <t>D/./D/D/D/././.</t>
  </si>
  <si>
    <t>chr2:210437784:T:C</t>
  </si>
  <si>
    <t>LANCL1</t>
  </si>
  <si>
    <t>ENSG00000115365</t>
  </si>
  <si>
    <t>c.779A&gt;G</t>
  </si>
  <si>
    <t>LANC1_HUMAN</t>
  </si>
  <si>
    <t>./Lancl1</t>
  </si>
  <si>
    <t>./8.46E-01</t>
  </si>
  <si>
    <t>./69.45623968</t>
  </si>
  <si>
    <t>./0.242582624</t>
  </si>
  <si>
    <t>./2.09329</t>
  </si>
  <si>
    <t>chr2:215424292:C:T</t>
  </si>
  <si>
    <t>c.1070G&gt;A</t>
  </si>
  <si>
    <t>D/D/D/P/D/D/D/P/D/D/D</t>
  </si>
  <si>
    <t>chr2:216148254:G:T</t>
  </si>
  <si>
    <t>XRCC5</t>
  </si>
  <si>
    <t>ENSG00000079246</t>
  </si>
  <si>
    <t>c.1648G&gt;T</t>
  </si>
  <si>
    <t>XRCC5_HUMAN</t>
  </si>
  <si>
    <t>Xrcc5</t>
  </si>
  <si>
    <t>chr2:222633258:A:G</t>
  </si>
  <si>
    <t>FARSB</t>
  </si>
  <si>
    <t>ENSG00000116120</t>
  </si>
  <si>
    <t>c.656T&gt;C</t>
  </si>
  <si>
    <t>./SYFB_HUMAN</t>
  </si>
  <si>
    <t>Farsb</t>
  </si>
  <si>
    <t>chr2:231592982:G:C</t>
  </si>
  <si>
    <t>C2orf57</t>
  </si>
  <si>
    <t>ENSG00000177673</t>
  </si>
  <si>
    <t>c.31G&gt;C</t>
  </si>
  <si>
    <t>2327,4</t>
  </si>
  <si>
    <t>CB057_HUMAN</t>
  </si>
  <si>
    <t>1700019O17Rik</t>
  </si>
  <si>
    <t>chr2:231593187:A:G</t>
  </si>
  <si>
    <t>chr2:237540862:C:T</t>
  </si>
  <si>
    <t>MLPH</t>
  </si>
  <si>
    <t>ENSG00000115648</t>
  </si>
  <si>
    <t>c.1351C&gt;T</t>
  </si>
  <si>
    <t>2206,51</t>
  </si>
  <si>
    <t>P/P/P/P/P</t>
  </si>
  <si>
    <t>././././MELPH_HUMAN/.</t>
  </si>
  <si>
    <t>P/P/P/B/P/P</t>
  </si>
  <si>
    <t>Mlph</t>
  </si>
  <si>
    <t>chr2:237575108:T:C</t>
  </si>
  <si>
    <t>RAB17</t>
  </si>
  <si>
    <t>ENSG00000124839</t>
  </si>
  <si>
    <t>c.550A&gt;G</t>
  </si>
  <si>
    <t>P/P/P/P</t>
  </si>
  <si>
    <t>RAB17_HUMAN</t>
  </si>
  <si>
    <t>Rab17</t>
  </si>
  <si>
    <t>chr2:26187241:C:T</t>
  </si>
  <si>
    <t>GAREM2</t>
  </si>
  <si>
    <t>ENSG00000157833</t>
  </si>
  <si>
    <t>c.1609C&gt;T</t>
  </si>
  <si>
    <t>./FA59B_HUMAN</t>
  </si>
  <si>
    <t>Gareml</t>
  </si>
  <si>
    <t>chr2:3465678:G:A</t>
  </si>
  <si>
    <t>TRAPPC12</t>
  </si>
  <si>
    <t>ENSG00000171853</t>
  </si>
  <si>
    <t>./TPC12_HUMAN</t>
  </si>
  <si>
    <t>Trappc12</t>
  </si>
  <si>
    <t>chr2:37289400:G:A</t>
  </si>
  <si>
    <t>PRKD3</t>
  </si>
  <si>
    <t>ENSG00000115825</t>
  </si>
  <si>
    <t>c.673C&gt;T</t>
  </si>
  <si>
    <t>./KPCD3_HUMAN</t>
  </si>
  <si>
    <t>Prkd3</t>
  </si>
  <si>
    <t>chr2:39272536:G:A</t>
  </si>
  <si>
    <t>MAP4K3</t>
  </si>
  <si>
    <t>ENSG00000011566</t>
  </si>
  <si>
    <t>c.1801C&gt;T</t>
  </si>
  <si>
    <t>./M4K3_HUMAN</t>
  </si>
  <si>
    <t>Map4k3</t>
  </si>
  <si>
    <t>chr2:44286063:T:C</t>
  </si>
  <si>
    <t>SLC3A1</t>
  </si>
  <si>
    <t>chr2:45008985:G:C</t>
  </si>
  <si>
    <t>SIX2</t>
  </si>
  <si>
    <t>ENSG00000170577</t>
  </si>
  <si>
    <t>c.126C&gt;G</t>
  </si>
  <si>
    <t>./SIX2_HUMAN</t>
  </si>
  <si>
    <t>Six2</t>
  </si>
  <si>
    <t>MedGen:SNOMED_CT</t>
  </si>
  <si>
    <t>c.26G&gt;A</t>
  </si>
  <si>
    <t>chr2:97541955:G:A</t>
  </si>
  <si>
    <t>ANKRD36B</t>
  </si>
  <si>
    <t>ENSG00000196912</t>
  </si>
  <si>
    <t>AN36B_HUMAN</t>
  </si>
  <si>
    <t>chr2:97585356:C:G</t>
  </si>
  <si>
    <t>c.204G&gt;C</t>
  </si>
  <si>
    <t>chr3:101660004:T:C</t>
  </si>
  <si>
    <t>ZBTB11</t>
  </si>
  <si>
    <t>ENSG00000066422</t>
  </si>
  <si>
    <t>c.1825A&gt;G</t>
  </si>
  <si>
    <t>ZBT11_HUMAN</t>
  </si>
  <si>
    <t>Zbtb11</t>
  </si>
  <si>
    <t>chr3:112123661:G:C</t>
  </si>
  <si>
    <t>GCSAM</t>
  </si>
  <si>
    <t>ENSG00000174500</t>
  </si>
  <si>
    <t>c.337C&gt;G</t>
  </si>
  <si>
    <t>GCET2_HUMAN</t>
  </si>
  <si>
    <t>BC016579/Gcsam</t>
  </si>
  <si>
    <t>./8.68E-01</t>
  </si>
  <si>
    <t>24.00330267/93.34748762</t>
  </si>
  <si>
    <t>0.58303/1.44050</t>
  </si>
  <si>
    <t>chr3:11809630:G:A</t>
  </si>
  <si>
    <t>TAMM41</t>
  </si>
  <si>
    <t>ENSG00000144559</t>
  </si>
  <si>
    <t>c.761C&gt;T</t>
  </si>
  <si>
    <t>././TAM41_HUMAN</t>
  </si>
  <si>
    <t>Tamm41</t>
  </si>
  <si>
    <t>chr3:119587846:G:A</t>
  </si>
  <si>
    <t>ADPRH</t>
  </si>
  <si>
    <t>ENSG00000144843</t>
  </si>
  <si>
    <t>ADPRH_HUMAN</t>
  </si>
  <si>
    <t>Adprh</t>
  </si>
  <si>
    <t>chr3:122261814:A:G</t>
  </si>
  <si>
    <t>CASR</t>
  </si>
  <si>
    <t>ENSG00000036828</t>
  </si>
  <si>
    <t>./CASR_HUMAN</t>
  </si>
  <si>
    <t>Casr</t>
  </si>
  <si>
    <t>ENSG00000283187</t>
  </si>
  <si>
    <t>chr3:122626975:G:GA</t>
  </si>
  <si>
    <t>GA</t>
  </si>
  <si>
    <t>PARP15</t>
  </si>
  <si>
    <t>ENSG00000173200</t>
  </si>
  <si>
    <t>c.1387dupA</t>
  </si>
  <si>
    <t>chr3:126475603:G:A</t>
  </si>
  <si>
    <t>ZXDC</t>
  </si>
  <si>
    <t>ENSG00000070476</t>
  </si>
  <si>
    <t>./ZXDC_HUMAN</t>
  </si>
  <si>
    <t>Zxdc</t>
  </si>
  <si>
    <t>chr3:126536323:C:G</t>
  </si>
  <si>
    <t>CHST13</t>
  </si>
  <si>
    <t>ENSG00000180767</t>
  </si>
  <si>
    <t>c.150C&gt;G</t>
  </si>
  <si>
    <t>CHSTD_HUMAN</t>
  </si>
  <si>
    <t>./Chst13</t>
  </si>
  <si>
    <t>./36.86010852</t>
  </si>
  <si>
    <t>-0.229483771/.</t>
  </si>
  <si>
    <t>0.49902/10.88564</t>
  </si>
  <si>
    <t>chr3:133380751:C:G</t>
  </si>
  <si>
    <t>TMEM108</t>
  </si>
  <si>
    <t>ENSG00000144868</t>
  </si>
  <si>
    <t>c.1040C&gt;G</t>
  </si>
  <si>
    <t>./TM108_HUMAN</t>
  </si>
  <si>
    <t>Tmem108</t>
  </si>
  <si>
    <t>chr3:133381069:G:A</t>
  </si>
  <si>
    <t>c.1358G&gt;A</t>
  </si>
  <si>
    <t>chr3:136027090:A:G</t>
  </si>
  <si>
    <t>c.2254A&gt;G</t>
  </si>
  <si>
    <t>./P2R3A_HUMAN</t>
  </si>
  <si>
    <t>chr3:151453618:C:T</t>
  </si>
  <si>
    <t>IGSF10</t>
  </si>
  <si>
    <t>ENSG00000152580</t>
  </si>
  <si>
    <t>2459,2</t>
  </si>
  <si>
    <t>IGS10_HUMAN</t>
  </si>
  <si>
    <t>Igsf10</t>
  </si>
  <si>
    <t>./T/D</t>
  </si>
  <si>
    <t>chr3:185491746:A:G</t>
  </si>
  <si>
    <t>TMEM41A</t>
  </si>
  <si>
    <t>ENSG00000163900</t>
  </si>
  <si>
    <t>c.586T&gt;C</t>
  </si>
  <si>
    <t>TM41A_HUMAN</t>
  </si>
  <si>
    <t>Tmem41a</t>
  </si>
  <si>
    <t>chr3:38712391:C:T</t>
  </si>
  <si>
    <t>SCN10A</t>
  </si>
  <si>
    <t>ENSG00000185313</t>
  </si>
  <si>
    <t>c.3859G&gt;A</t>
  </si>
  <si>
    <t>SCNAA_HUMAN</t>
  </si>
  <si>
    <t>Scn10a</t>
  </si>
  <si>
    <t>chr3:45089121:C:T</t>
  </si>
  <si>
    <t>CDCP1</t>
  </si>
  <si>
    <t>ENSG00000163814</t>
  </si>
  <si>
    <t>c.2014G&gt;A</t>
  </si>
  <si>
    <t>CDCP1_HUMAN</t>
  </si>
  <si>
    <t>Cdcp1</t>
  </si>
  <si>
    <t>chr3:47504429:G:A</t>
  </si>
  <si>
    <t>c.224C&gt;T</t>
  </si>
  <si>
    <t>././CC075_HUMAN</t>
  </si>
  <si>
    <t>51,75,75</t>
  </si>
  <si>
    <t>chr3:52529263:G:A</t>
  </si>
  <si>
    <t>NT5DC2</t>
  </si>
  <si>
    <t>ENSG00000168268</t>
  </si>
  <si>
    <t>./NT5D2_HUMAN/.</t>
  </si>
  <si>
    <t>102,65,102</t>
  </si>
  <si>
    <t>Nt5dc2</t>
  </si>
  <si>
    <t>chr3:55479562:G:A</t>
  </si>
  <si>
    <t>WNT5A</t>
  </si>
  <si>
    <t>ENSG00000114251</t>
  </si>
  <si>
    <t>c.143C&gt;T</t>
  </si>
  <si>
    <t>WNT5A_HUMAN</t>
  </si>
  <si>
    <t>Wnt5a</t>
  </si>
  <si>
    <t>chr3:57461626:T:C</t>
  </si>
  <si>
    <t>DNAH12</t>
  </si>
  <si>
    <t>ENSG00000174844</t>
  </si>
  <si>
    <t>c.2599A&gt;G</t>
  </si>
  <si>
    <t>DYH12_HUMAN</t>
  </si>
  <si>
    <t>Dnah12</t>
  </si>
  <si>
    <t>chr3:93879306:A:G</t>
  </si>
  <si>
    <t>PROS1</t>
  </si>
  <si>
    <t>ENSG00000184500</t>
  </si>
  <si>
    <t>c.1501T&gt;C</t>
  </si>
  <si>
    <t>5|0|3</t>
  </si>
  <si>
    <t>Protein_s_heerlen|Thrombophilia_due_to_protein_S_deficiency\x2c_autosomal_recessive|not_specified</t>
  </si>
  <si>
    <t>.|C3281092:614514|CN169374</t>
  </si>
  <si>
    <t>.|MedGen:OMIM|MedGen</t>
  </si>
  <si>
    <t>PROS_HUMAN</t>
  </si>
  <si>
    <t>Pros1</t>
  </si>
  <si>
    <t>chr3:93910696:C:T</t>
  </si>
  <si>
    <t>c.269G&gt;A</t>
  </si>
  <si>
    <t>chr4:105630961:A:G</t>
  </si>
  <si>
    <t>ARHGEF38</t>
  </si>
  <si>
    <t>ENSG00000236699</t>
  </si>
  <si>
    <t>c.572A&gt;G</t>
  </si>
  <si>
    <t>ARH38_HUMAN</t>
  </si>
  <si>
    <t>chr4:106367258:G:A</t>
  </si>
  <si>
    <t>GIMD1</t>
  </si>
  <si>
    <t>ENSG00000250298</t>
  </si>
  <si>
    <t>c.178C&gt;T</t>
  </si>
  <si>
    <t>Gimd1</t>
  </si>
  <si>
    <t>chr4:112266662:A:G</t>
  </si>
  <si>
    <t>AP1AR</t>
  </si>
  <si>
    <t>ENSG00000138660</t>
  </si>
  <si>
    <t>c.589A&gt;G</t>
  </si>
  <si>
    <t>./AP1AR_HUMAN</t>
  </si>
  <si>
    <t>Ap1ar</t>
  </si>
  <si>
    <t>chr4:146229996:C:G</t>
  </si>
  <si>
    <t>RP11-6L6.2</t>
  </si>
  <si>
    <t>ENSG00000250673</t>
  </si>
  <si>
    <t>c.959C&gt;G</t>
  </si>
  <si>
    <t>chr4:148064441:G:A</t>
  </si>
  <si>
    <t>ARHGAP10</t>
  </si>
  <si>
    <t>ENSG00000071205</t>
  </si>
  <si>
    <t>c.2206G&gt;A</t>
  </si>
  <si>
    <t>./././RHG10_HUMAN</t>
  </si>
  <si>
    <t>Arhgap10</t>
  </si>
  <si>
    <t>chr4:182673151:A:C</t>
  </si>
  <si>
    <t>TENM3</t>
  </si>
  <si>
    <t>ENSG00000218336</t>
  </si>
  <si>
    <t>c.1258A&gt;C</t>
  </si>
  <si>
    <t>TEN3_HUMAN</t>
  </si>
  <si>
    <t>Tenm3</t>
  </si>
  <si>
    <t>chr4:2930986:G:A</t>
  </si>
  <si>
    <t>MFSD10</t>
  </si>
  <si>
    <t>ENSG00000109736</t>
  </si>
  <si>
    <t>c.1327C&gt;T</t>
  </si>
  <si>
    <t>Mfsd10</t>
  </si>
  <si>
    <t>chr4:38828536:G:A</t>
  </si>
  <si>
    <t>TLR6</t>
  </si>
  <si>
    <t>ENSG00000174130</t>
  </si>
  <si>
    <t>c.938C&gt;T</t>
  </si>
  <si>
    <t>TLR6_HUMAN</t>
  </si>
  <si>
    <t>Tlr1/Tlr6</t>
  </si>
  <si>
    <t>5.96E-01/9.63E-01</t>
  </si>
  <si>
    <t>89.28992687/94.06699693</t>
  </si>
  <si>
    <t>0.892856963/1.317245065</t>
  </si>
  <si>
    <t>5.46953/5.54769</t>
  </si>
  <si>
    <t>chr4:53496205:C:T</t>
  </si>
  <si>
    <t>LNX1</t>
  </si>
  <si>
    <t>ENSG00000072201</t>
  </si>
  <si>
    <t>LNX1_HUMAN/.</t>
  </si>
  <si>
    <t>Lnx1</t>
  </si>
  <si>
    <t>chr4:56338779:A:G</t>
  </si>
  <si>
    <t>AASDH</t>
  </si>
  <si>
    <t>ENSG00000157426</t>
  </si>
  <si>
    <t>c.2920T&gt;C</t>
  </si>
  <si>
    <t>Aasdh</t>
  </si>
  <si>
    <t>chr4:74755907:A:G</t>
  </si>
  <si>
    <t>BTC</t>
  </si>
  <si>
    <t>ENSG00000174808</t>
  </si>
  <si>
    <t>BTC_HUMAN</t>
  </si>
  <si>
    <t>Btc</t>
  </si>
  <si>
    <t>chr4:76738792:C:T</t>
  </si>
  <si>
    <t>./SHRM3_HUMAN</t>
  </si>
  <si>
    <t>chr4:78508869:C:T</t>
  </si>
  <si>
    <t>FRAS1</t>
  </si>
  <si>
    <t>ENSG00000138759</t>
  </si>
  <si>
    <t>c.9643C&gt;T</t>
  </si>
  <si>
    <t>Fras1</t>
  </si>
  <si>
    <t>chr4:83588214:A:G</t>
  </si>
  <si>
    <t>c.559A&gt;G</t>
  </si>
  <si>
    <t>chr4:89029636:G:A</t>
  </si>
  <si>
    <t>FAM13A</t>
  </si>
  <si>
    <t>ENSG00000138640</t>
  </si>
  <si>
    <t>c.41C&gt;T</t>
  </si>
  <si>
    <t>./FA13A_HUMAN</t>
  </si>
  <si>
    <t>chr4:94608085:C:G</t>
  </si>
  <si>
    <t>PDLIM5</t>
  </si>
  <si>
    <t>ENSG00000163110</t>
  </si>
  <si>
    <t>c.638C&gt;G</t>
  </si>
  <si>
    <t>Pdlim5</t>
  </si>
  <si>
    <t>chr5:112840870:C:T</t>
  </si>
  <si>
    <t>c.5276C&gt;T</t>
  </si>
  <si>
    <t>chr5:118988354:T:C</t>
  </si>
  <si>
    <t>DTWD2</t>
  </si>
  <si>
    <t>ENSG00000169570</t>
  </si>
  <si>
    <t>c.158A&gt;G</t>
  </si>
  <si>
    <t>DTWD2_HUMAN</t>
  </si>
  <si>
    <t>Dtwd2</t>
  </si>
  <si>
    <t>chr5:119170789:A:G</t>
  </si>
  <si>
    <t>DMXL1</t>
  </si>
  <si>
    <t>ENSG00000172869</t>
  </si>
  <si>
    <t>c.5998A&gt;G</t>
  </si>
  <si>
    <t>2440,3</t>
  </si>
  <si>
    <t>./DMXL1_HUMAN</t>
  </si>
  <si>
    <t>Dmxl1</t>
  </si>
  <si>
    <t>chr5:1210577:G:C</t>
  </si>
  <si>
    <t>SLC6A19</t>
  </si>
  <si>
    <t>ENSG00000174358</t>
  </si>
  <si>
    <t>c.477G&gt;C</t>
  </si>
  <si>
    <t>S6A19_HUMAN</t>
  </si>
  <si>
    <t>Slc6a19</t>
  </si>
  <si>
    <t>chr5:132604928:C:T</t>
  </si>
  <si>
    <t>c.2647C&gt;T</t>
  </si>
  <si>
    <t>chr5:136062674:G:C</t>
  </si>
  <si>
    <t>TGFBI</t>
  </si>
  <si>
    <t>ENSG00000120708</t>
  </si>
  <si>
    <t>c.1998G&gt;C</t>
  </si>
  <si>
    <t>Corneal_epithelial_dystrophy</t>
  </si>
  <si>
    <t>C0521723:121820:ORPHA98956:373426005</t>
  </si>
  <si>
    <t>BGH3_HUMAN</t>
  </si>
  <si>
    <t>Tgfbi</t>
  </si>
  <si>
    <t>chr5:140042853:G:T</t>
  </si>
  <si>
    <t>NRG2</t>
  </si>
  <si>
    <t>ENSG00000158458</t>
  </si>
  <si>
    <t>c.217C&gt;A</t>
  </si>
  <si>
    <t>./NRG2_HUMAN/./.</t>
  </si>
  <si>
    <t>Nrg2</t>
  </si>
  <si>
    <t>chr5:140496837:A:G</t>
  </si>
  <si>
    <t>ANKHD1</t>
  </si>
  <si>
    <t>ENSG00000131503</t>
  </si>
  <si>
    <t>c.2563A&gt;G</t>
  </si>
  <si>
    <t>././ANKH1_HUMAN</t>
  </si>
  <si>
    <t>Ankhd1</t>
  </si>
  <si>
    <t>./4.07E-01</t>
  </si>
  <si>
    <t>0.890540222/1.138240151</t>
  </si>
  <si>
    <t>./3.49714</t>
  </si>
  <si>
    <t>ANKHD1-EIF4EBP3</t>
  </si>
  <si>
    <t>ENSG00000254996</t>
  </si>
  <si>
    <t>chr5:140841514:CG:C</t>
  </si>
  <si>
    <t>PCDHA8</t>
  </si>
  <si>
    <t>ENSG00000204962</t>
  </si>
  <si>
    <t>c.196delG</t>
  </si>
  <si>
    <t>./Pcdha1/Pcdha2/Pcdha3/Pcdha4/Pcdha5/Pcdha6/Pcdha7</t>
  </si>
  <si>
    <t>7.20E-01/8.04E-01/8.05E-01/8.61E-01/8.74E-01/9.04E-01/9.12E-01/9.56E-01</t>
  </si>
  <si>
    <t>13.18117481/15.40457655/54.17551309/59.17669262/60.76315169/67.54541165/88.12809625/97.23401746</t>
  </si>
  <si>
    <t>2.96875/26.47872/3.29050/4.35381/4.73693/5.50488/5.85119/9.60100</t>
  </si>
  <si>
    <t>chr5:140857644:C:G</t>
  </si>
  <si>
    <t>PCDHA10</t>
  </si>
  <si>
    <t>ENSG00000250120</t>
  </si>
  <si>
    <t>c.1596C&gt;G</t>
  </si>
  <si>
    <t>D/D/N/N/D/D/D/D/D/D/D/D/D/D/D</t>
  </si>
  <si>
    <t>./PCDAA_HUMAN/.</t>
  </si>
  <si>
    <t>./Pcdha1/Pcdha2/Pcdha3/Pcdha4/Pcdha5/Pcdha6/Pcdha7/Pcdha8/Pcdha9</t>
  </si>
  <si>
    <t>7.20E-01/8.04E-01/8.05E-01/8.61E-01/8.74E-01/8.93E-01/9.04E-01/9.12E-01/9.25E-01/9.56E-01</t>
  </si>
  <si>
    <t>13.18117481/15.40457655/54.17551309/59.17669262/60.76315169/67.54541165/88.12809625/95.39396084/95.93064402/97.23401746</t>
  </si>
  <si>
    <t>12.16143/16.59881/2.96875/26.47872/3.29050/4.35381/4.73693/5.50488/5.85119/9.60100</t>
  </si>
  <si>
    <t>chr5:151108518:C:T</t>
  </si>
  <si>
    <t>ANXA6</t>
  </si>
  <si>
    <t>ENSG00000197043</t>
  </si>
  <si>
    <t>c.1717G&gt;A</t>
  </si>
  <si>
    <t>././ANXA6_HUMAN</t>
  </si>
  <si>
    <t>Anxa6</t>
  </si>
  <si>
    <t>chr5:151554559:G:A</t>
  </si>
  <si>
    <t>FAT2</t>
  </si>
  <si>
    <t>ENSG00000086570</t>
  </si>
  <si>
    <t>FAT2_HUMAN</t>
  </si>
  <si>
    <t>Fat2</t>
  </si>
  <si>
    <t>chr5:154297972:G:A</t>
  </si>
  <si>
    <t>GALNT10</t>
  </si>
  <si>
    <t>ENSG00000164574</t>
  </si>
  <si>
    <t>c.294G&gt;A</t>
  </si>
  <si>
    <t>./GLT10_HUMAN/.</t>
  </si>
  <si>
    <t>Galnt10</t>
  </si>
  <si>
    <t>chr5:157518864:T:C</t>
  </si>
  <si>
    <t>ADAM19</t>
  </si>
  <si>
    <t>ENSG00000135074</t>
  </si>
  <si>
    <t>c.625A&gt;G</t>
  </si>
  <si>
    <t>Adam19</t>
  </si>
  <si>
    <t>chr5:157787812:A:G</t>
  </si>
  <si>
    <t>CLINT1</t>
  </si>
  <si>
    <t>ENSG00000113282</t>
  </si>
  <si>
    <t>c.1766T&gt;C</t>
  </si>
  <si>
    <t>./EPN4_HUMAN</t>
  </si>
  <si>
    <t>Clint1</t>
  </si>
  <si>
    <t>chr5:179623115:C:A</t>
  </si>
  <si>
    <t>HNRNPH1</t>
  </si>
  <si>
    <t>ENSG00000169045</t>
  </si>
  <si>
    <t>c.19G&gt;T</t>
  </si>
  <si>
    <t>HNRH1_HUMAN</t>
  </si>
  <si>
    <t>T/T/T/T/T/T/D/D/T/T/D/T/T/T/T/T/T/T/./D</t>
  </si>
  <si>
    <t>Hnrnph1</t>
  </si>
  <si>
    <t>chr5:179801694:T:C</t>
  </si>
  <si>
    <t>MGAT4B</t>
  </si>
  <si>
    <t>ENSG00000161013</t>
  </si>
  <si>
    <t>c.329A&gt;G</t>
  </si>
  <si>
    <t>MGT4B_HUMAN/.</t>
  </si>
  <si>
    <t>Mgat4b</t>
  </si>
  <si>
    <t>5|5</t>
  </si>
  <si>
    <t>chr5:36985474:G:A</t>
  </si>
  <si>
    <t>NIPBL</t>
  </si>
  <si>
    <t>ENSG00000164190</t>
  </si>
  <si>
    <t>c.2294G&gt;A</t>
  </si>
  <si>
    <t>Cornelia_de_Lange_syndrome_1|not_specified|Cornelia_de_Lange_Syndrome</t>
  </si>
  <si>
    <t>CN029798:122470|CN169374|CN239271</t>
  </si>
  <si>
    <t>MedGen:OMIM|MedGen|MedGen</t>
  </si>
  <si>
    <t>NIPBL_HUMAN/.</t>
  </si>
  <si>
    <t>Nipbl</t>
  </si>
  <si>
    <t>chr5:5462405:C:G</t>
  </si>
  <si>
    <t>ICE1</t>
  </si>
  <si>
    <t>ENSG00000164151</t>
  </si>
  <si>
    <t>c.3071C&gt;G</t>
  </si>
  <si>
    <t>K0947_HUMAN</t>
  </si>
  <si>
    <t>Ice1</t>
  </si>
  <si>
    <t>chr5:55969694:T:C</t>
  </si>
  <si>
    <t>IL6ST</t>
  </si>
  <si>
    <t>ENSG00000134352</t>
  </si>
  <si>
    <t>D/D/D/D/D/D/D/D/D/N</t>
  </si>
  <si>
    <t>././IL6RB_HUMAN</t>
  </si>
  <si>
    <t>Il6st</t>
  </si>
  <si>
    <t>chr5:58617727:G:C</t>
  </si>
  <si>
    <t>RAB3C</t>
  </si>
  <si>
    <t>ENSG00000152932</t>
  </si>
  <si>
    <t>c.109G&gt;C</t>
  </si>
  <si>
    <t>RAB3C_HUMAN</t>
  </si>
  <si>
    <t>Rab3c</t>
  </si>
  <si>
    <t>chr5:75694722:C:T</t>
  </si>
  <si>
    <t>POC5</t>
  </si>
  <si>
    <t>ENSG00000152359</t>
  </si>
  <si>
    <t>c.623G&gt;A</t>
  </si>
  <si>
    <t>./POC5_HUMAN/.</t>
  </si>
  <si>
    <t>Poc5</t>
  </si>
  <si>
    <t>chr5:766949:C:T</t>
  </si>
  <si>
    <t>ZDHHC11B</t>
  </si>
  <si>
    <t>ENSG00000206077</t>
  </si>
  <si>
    <t>c.4G&gt;A</t>
  </si>
  <si>
    <t>2293,7</t>
  </si>
  <si>
    <t>chr5:78175810:T:C</t>
  </si>
  <si>
    <t>AP3B1</t>
  </si>
  <si>
    <t>ENSG00000132842</t>
  </si>
  <si>
    <t>c.1069A&gt;G</t>
  </si>
  <si>
    <t>Hermansky-Pudlak_syndrome</t>
  </si>
  <si>
    <t>C0079504:9311003</t>
  </si>
  <si>
    <t>AP3B1_HUMAN</t>
  </si>
  <si>
    <t>Ap3b1</t>
  </si>
  <si>
    <t>chr5:850530:G:C</t>
  </si>
  <si>
    <t>ZDHHC11</t>
  </si>
  <si>
    <t>ENSG00000188818</t>
  </si>
  <si>
    <t>ZDH11_HUMAN</t>
  </si>
  <si>
    <t>Brd9/Zdhhc11</t>
  </si>
  <si>
    <t>3.29E-01/9.78E-01</t>
  </si>
  <si>
    <t>12.48525596/90.42816702</t>
  </si>
  <si>
    <t>3.10549/3.64776</t>
  </si>
  <si>
    <t>chr5:94873142:G:A</t>
  </si>
  <si>
    <t>MCTP1</t>
  </si>
  <si>
    <t>ENSG00000175471</t>
  </si>
  <si>
    <t>c.2033C&gt;T</t>
  </si>
  <si>
    <t>MCTP1_HUMAN/./.</t>
  </si>
  <si>
    <t>Mctp1</t>
  </si>
  <si>
    <t>chr5:95748375:G:A</t>
  </si>
  <si>
    <t>RHOBTB3</t>
  </si>
  <si>
    <t>ENSG00000164292</t>
  </si>
  <si>
    <t>RHBT3_HUMAN</t>
  </si>
  <si>
    <t>Rhobtb3</t>
  </si>
  <si>
    <t>chr5:95748377:A:C</t>
  </si>
  <si>
    <t>c.460A&gt;C</t>
  </si>
  <si>
    <t>chr6:117387990:G:A</t>
  </si>
  <si>
    <t>c.1804C&gt;T</t>
  </si>
  <si>
    <t>TRDN</t>
  </si>
  <si>
    <t>ENSG00000186439</t>
  </si>
  <si>
    <t>././TRDN_HUMAN</t>
  </si>
  <si>
    <t>Trdn</t>
  </si>
  <si>
    <t>chr6:123497219:A:G</t>
  </si>
  <si>
    <t>c.827T&gt;C</t>
  </si>
  <si>
    <t>chr6:130441098:G:A</t>
  </si>
  <si>
    <t>TMEM200A</t>
  </si>
  <si>
    <t>ENSG00000164484</t>
  </si>
  <si>
    <t>T200A_HUMAN</t>
  </si>
  <si>
    <t>Tmem200a</t>
  </si>
  <si>
    <t>chr6:139373466:T:A</t>
  </si>
  <si>
    <t>CITED2</t>
  </si>
  <si>
    <t>ENSG00000164442</t>
  </si>
  <si>
    <t>c.494A&gt;T</t>
  </si>
  <si>
    <t>CITE2_HUMAN</t>
  </si>
  <si>
    <t>Cited2</t>
  </si>
  <si>
    <t>chr6:146733907:G:A</t>
  </si>
  <si>
    <t>ADGB</t>
  </si>
  <si>
    <t>ENSG00000118492</t>
  </si>
  <si>
    <t>CAN7L_HUMAN</t>
  </si>
  <si>
    <t>Adgb</t>
  </si>
  <si>
    <t>chr6:147260692:A:G</t>
  </si>
  <si>
    <t>STXBP5</t>
  </si>
  <si>
    <t>ENSG00000164506</t>
  </si>
  <si>
    <t>c.509A&gt;G</t>
  </si>
  <si>
    <t>./STXB5_HUMAN</t>
  </si>
  <si>
    <t>Stxbp5</t>
  </si>
  <si>
    <t>chr6:15520178:G:C</t>
  </si>
  <si>
    <t>JARID2</t>
  </si>
  <si>
    <t>ENSG00000008083</t>
  </si>
  <si>
    <t>c.3668G&gt;C</t>
  </si>
  <si>
    <t>JARD2_HUMAN</t>
  </si>
  <si>
    <t>Jarid2</t>
  </si>
  <si>
    <t>chr6:155296961:C:T</t>
  </si>
  <si>
    <t>TFB1M</t>
  </si>
  <si>
    <t>ENSG00000029639</t>
  </si>
  <si>
    <t>TFB1M_HUMAN</t>
  </si>
  <si>
    <t>Tfb1m</t>
  </si>
  <si>
    <t>chr6:1610525:GCGCGGCGGC:G</t>
  </si>
  <si>
    <t>GCGCGGCGGC</t>
  </si>
  <si>
    <t>FOXC1</t>
  </si>
  <si>
    <t>ENSG00000054598</t>
  </si>
  <si>
    <t>c.92_100delCGGCGGCCG</t>
  </si>
  <si>
    <t>Foxc1</t>
  </si>
  <si>
    <t>c.44A&gt;G</t>
  </si>
  <si>
    <t>chr6:26428786:G:C</t>
  </si>
  <si>
    <t>BTN2A3P</t>
  </si>
  <si>
    <t>ENSG00000124549</t>
  </si>
  <si>
    <t>n.1447+1G&gt;C</t>
  </si>
  <si>
    <t>chr6:27310157:C:T</t>
  </si>
  <si>
    <t>POM121L2</t>
  </si>
  <si>
    <t>ENSG00000158553</t>
  </si>
  <si>
    <t>Pom121l2</t>
  </si>
  <si>
    <t>chr6:27400587:G:A</t>
  </si>
  <si>
    <t>ZNF391</t>
  </si>
  <si>
    <t>ENSG00000124613</t>
  </si>
  <si>
    <t>c.217G&gt;A</t>
  </si>
  <si>
    <t>ZN391_HUMAN</t>
  </si>
  <si>
    <t>chr6:28572858:T:C</t>
  </si>
  <si>
    <t>ZBED9</t>
  </si>
  <si>
    <t>ENSG00000232040</t>
  </si>
  <si>
    <t>c.3031A&gt;G</t>
  </si>
  <si>
    <t>SCND3_HUMAN</t>
  </si>
  <si>
    <t>chr6:29462659:G:A</t>
  </si>
  <si>
    <t>OR2H1</t>
  </si>
  <si>
    <t>ENSG00000204688</t>
  </si>
  <si>
    <t>c.890G&gt;A</t>
  </si>
  <si>
    <t>OR2H1_HUMAN</t>
  </si>
  <si>
    <t>Olfr91</t>
  </si>
  <si>
    <t>chr6:30704319:T:A</t>
  </si>
  <si>
    <t>c.4864A&gt;T</t>
  </si>
  <si>
    <t>chr6:30950937:A:C</t>
  </si>
  <si>
    <t>DPCR1</t>
  </si>
  <si>
    <t>ENSG00000168631</t>
  </si>
  <si>
    <t>c.2674A&gt;C</t>
  </si>
  <si>
    <t>./Dpcr1</t>
  </si>
  <si>
    <t>./4.36E-01/6.17E-01</t>
  </si>
  <si>
    <t>./67.71644256/99.06227884</t>
  </si>
  <si>
    <t>./0.21326276/2.820592219</t>
  </si>
  <si>
    <t>./3.64879/8.39231</t>
  </si>
  <si>
    <t>chr6:31859897:C:T</t>
  </si>
  <si>
    <t>NEU1</t>
  </si>
  <si>
    <t>ENSG00000204386</t>
  </si>
  <si>
    <t>NEUR1_HUMAN</t>
  </si>
  <si>
    <t>Neu1</t>
  </si>
  <si>
    <t>chr6:33320988:G:A</t>
  </si>
  <si>
    <t>DAXX</t>
  </si>
  <si>
    <t>ENSG00000204209</t>
  </si>
  <si>
    <t>c.787C&gt;T</t>
  </si>
  <si>
    <t>././DAXX_HUMAN</t>
  </si>
  <si>
    <t>Daxx</t>
  </si>
  <si>
    <t>D/B/D/B</t>
  </si>
  <si>
    <t>chr6:41061791:T:C</t>
  </si>
  <si>
    <t>APOBEC2</t>
  </si>
  <si>
    <t>ENSG00000124701</t>
  </si>
  <si>
    <t>c.595T&gt;C</t>
  </si>
  <si>
    <t>2397,3</t>
  </si>
  <si>
    <t>ABEC2_HUMAN</t>
  </si>
  <si>
    <t>Apobec2/Oard1</t>
  </si>
  <si>
    <t>./6.03E-01</t>
  </si>
  <si>
    <t>44.89266336/81.38122199</t>
  </si>
  <si>
    <t>0.76958/6.59779</t>
  </si>
  <si>
    <t>chr6:41158917:A:G</t>
  </si>
  <si>
    <t>TREM2</t>
  </si>
  <si>
    <t>ENSG00000095970</t>
  </si>
  <si>
    <t>c.632T&gt;C</t>
  </si>
  <si>
    <t>2240,17</t>
  </si>
  <si>
    <t>Polycystic_lipomembranous_osteodysplasia_with_sclerosing_leukoencephalopathy</t>
  </si>
  <si>
    <t>C1857316:221770</t>
  </si>
  <si>
    <t>TREM2_HUMAN</t>
  </si>
  <si>
    <t>Trem2</t>
  </si>
  <si>
    <t>chr6:41161367:G:T</t>
  </si>
  <si>
    <t>c.287C&gt;A</t>
  </si>
  <si>
    <t>2315,16</t>
  </si>
  <si>
    <t>././TREM2_HUMAN</t>
  </si>
  <si>
    <t>chr6:41771865:G:A</t>
  </si>
  <si>
    <t>FRS3</t>
  </si>
  <si>
    <t>ENSG00000137218</t>
  </si>
  <si>
    <t>c.515C&gt;T</t>
  </si>
  <si>
    <t>2382,10</t>
  </si>
  <si>
    <t>FRS3_HUMAN</t>
  </si>
  <si>
    <t>Frs3</t>
  </si>
  <si>
    <t>chr6:43061511:A:G</t>
  </si>
  <si>
    <t>KLC4</t>
  </si>
  <si>
    <t>ENSG00000137171</t>
  </si>
  <si>
    <t>c.230A&gt;G</t>
  </si>
  <si>
    <t>././KLC4_HUMAN/.</t>
  </si>
  <si>
    <t>59,77,59,59</t>
  </si>
  <si>
    <t>Klc4</t>
  </si>
  <si>
    <t>chr6:43338608:A:G</t>
  </si>
  <si>
    <t>ZNF318</t>
  </si>
  <si>
    <t>ENSG00000171467</t>
  </si>
  <si>
    <t>c.5390T&gt;C</t>
  </si>
  <si>
    <t>ZN318_HUMAN</t>
  </si>
  <si>
    <t>Zfp318</t>
  </si>
  <si>
    <t>chr6:49852127:C:A</t>
  </si>
  <si>
    <t>CRISP1</t>
  </si>
  <si>
    <t>ENSG00000124812</t>
  </si>
  <si>
    <t>c.69G&gt;T</t>
  </si>
  <si>
    <t>./CRIS1_HUMAN</t>
  </si>
  <si>
    <t>Crisp4</t>
  </si>
  <si>
    <t>chr6:51906244:T:C</t>
  </si>
  <si>
    <t>c.6779A&gt;G</t>
  </si>
  <si>
    <t>chr6:82893038:GC:G</t>
  </si>
  <si>
    <t>UBE3D</t>
  </si>
  <si>
    <t>ENSG00000118420</t>
  </si>
  <si>
    <t>c.1153delG</t>
  </si>
  <si>
    <t>Ube2cbp</t>
  </si>
  <si>
    <t>chr7:100600687:G:A</t>
  </si>
  <si>
    <t>./././FBX24_HUMAN</t>
  </si>
  <si>
    <t>chr7:100612858:G:T</t>
  </si>
  <si>
    <t>MOSPD3</t>
  </si>
  <si>
    <t>ENSG00000106330</t>
  </si>
  <si>
    <t>c.67G&gt;T</t>
  </si>
  <si>
    <t>./MSPD3_HUMAN</t>
  </si>
  <si>
    <t>Mospd3</t>
  </si>
  <si>
    <t>chr7:100765532:A:C</t>
  </si>
  <si>
    <t>c.4448A&gt;C</t>
  </si>
  <si>
    <t>./ZAN_HUMAN</t>
  </si>
  <si>
    <t>chr7:100866375:G:A</t>
  </si>
  <si>
    <t>SLC12A9</t>
  </si>
  <si>
    <t>ENSG00000146828</t>
  </si>
  <si>
    <t>c.2515G&gt;A</t>
  </si>
  <si>
    <t>S12A9_HUMAN</t>
  </si>
  <si>
    <t>Slc12a9</t>
  </si>
  <si>
    <t>chr7:101038636:T:C</t>
  </si>
  <si>
    <t>c.7220T&gt;C</t>
  </si>
  <si>
    <t>chr7:101038659:A:G</t>
  </si>
  <si>
    <t>c.7243A&gt;G</t>
  </si>
  <si>
    <t>chr7:103092636:G:A</t>
  </si>
  <si>
    <t>ARMC10</t>
  </si>
  <si>
    <t>ENSG00000170632</t>
  </si>
  <si>
    <t>c.688G&gt;A</t>
  </si>
  <si>
    <t>././ARM10_HUMAN</t>
  </si>
  <si>
    <t>Armc10</t>
  </si>
  <si>
    <t>chr7:103565380:G:C</t>
  </si>
  <si>
    <t>RELN</t>
  </si>
  <si>
    <t>ENSG00000189056</t>
  </si>
  <si>
    <t>c.5108C&gt;G</t>
  </si>
  <si>
    <t>./RELN_HUMAN</t>
  </si>
  <si>
    <t>Reln</t>
  </si>
  <si>
    <t>chr7:111840780:T:G</t>
  </si>
  <si>
    <t>DOCK4</t>
  </si>
  <si>
    <t>ENSG00000128512</t>
  </si>
  <si>
    <t>c.2788A&gt;C</t>
  </si>
  <si>
    <t>Dock4</t>
  </si>
  <si>
    <t>chr7:142252551:C:T</t>
  </si>
  <si>
    <t>PRSS58</t>
  </si>
  <si>
    <t>ENSG00000258223</t>
  </si>
  <si>
    <t>c.497G&gt;A</t>
  </si>
  <si>
    <t>PRS58_HUMAN</t>
  </si>
  <si>
    <t>Prss58</t>
  </si>
  <si>
    <t>chr7:150999281:G:A</t>
  </si>
  <si>
    <t>NOS3</t>
  </si>
  <si>
    <t>ENSG00000164867</t>
  </si>
  <si>
    <t>././././NOS3_HUMAN</t>
  </si>
  <si>
    <t>P/P/D/D/D</t>
  </si>
  <si>
    <t>Nos3</t>
  </si>
  <si>
    <t>chr7:151237836:G:A</t>
  </si>
  <si>
    <t>CHPF2</t>
  </si>
  <si>
    <t>ENSG00000033100</t>
  </si>
  <si>
    <t>c.1474G&gt;A</t>
  </si>
  <si>
    <t>CHPF2_HUMAN/.</t>
  </si>
  <si>
    <t>Chpf2</t>
  </si>
  <si>
    <t>chr7:152162814:G:A</t>
  </si>
  <si>
    <t>KMT2C</t>
  </si>
  <si>
    <t>ENSG00000055609</t>
  </si>
  <si>
    <t>c.10763C&gt;T</t>
  </si>
  <si>
    <t>MLL3_HUMAN/./.</t>
  </si>
  <si>
    <t>Kmt2c</t>
  </si>
  <si>
    <t>ESYT2</t>
  </si>
  <si>
    <t>ENSG00000117868</t>
  </si>
  <si>
    <t>Esyt2</t>
  </si>
  <si>
    <t>chr7:158829906:C:T</t>
  </si>
  <si>
    <t>chr7:29884569:CAGA:C</t>
  </si>
  <si>
    <t>CAGA</t>
  </si>
  <si>
    <t>WIPF3</t>
  </si>
  <si>
    <t>ENSG00000122574</t>
  </si>
  <si>
    <t>c.1082_1084delAGA</t>
  </si>
  <si>
    <t>Wipf3</t>
  </si>
  <si>
    <t>chr7:30498826:G:C</t>
  </si>
  <si>
    <t>ENSG00000006625</t>
  </si>
  <si>
    <t>c.400C&gt;G</t>
  </si>
  <si>
    <t>GGCT_HUMAN/.</t>
  </si>
  <si>
    <t>134,73</t>
  </si>
  <si>
    <t>Ggct</t>
  </si>
  <si>
    <t>RP4-777O23.3</t>
  </si>
  <si>
    <t>ENSG00000281039</t>
  </si>
  <si>
    <t>c.145C&gt;G</t>
  </si>
  <si>
    <t>chr7:44392313:G:A</t>
  </si>
  <si>
    <t>NUDCD3</t>
  </si>
  <si>
    <t>ENSG00000015676</t>
  </si>
  <si>
    <t>c.959C&gt;T</t>
  </si>
  <si>
    <t>NUDC3_HUMAN</t>
  </si>
  <si>
    <t>Nudcd3</t>
  </si>
  <si>
    <t>chr7:4860514:C:T</t>
  </si>
  <si>
    <t>PAPOLB</t>
  </si>
  <si>
    <t>ENSG00000218823</t>
  </si>
  <si>
    <t>Papolb/Radil</t>
  </si>
  <si>
    <t>./6.81E-01</t>
  </si>
  <si>
    <t>10.87748/11.22238</t>
  </si>
  <si>
    <t>chr7:6153934:A:G</t>
  </si>
  <si>
    <t>USP42</t>
  </si>
  <si>
    <t>ENSG00000106346</t>
  </si>
  <si>
    <t>c.2380A&gt;G</t>
  </si>
  <si>
    <t>./UBP42_HUMAN</t>
  </si>
  <si>
    <t>Usp42</t>
  </si>
  <si>
    <t>chr7:6154240:G:T</t>
  </si>
  <si>
    <t>c.2686G&gt;T</t>
  </si>
  <si>
    <t>././UBP42_HUMAN</t>
  </si>
  <si>
    <t>chr7:64219820:A:G</t>
  </si>
  <si>
    <t>ZNF735</t>
  </si>
  <si>
    <t>ENSG00000223614</t>
  </si>
  <si>
    <t>c.769A&gt;G</t>
  </si>
  <si>
    <t>ZN735_HUMAN</t>
  </si>
  <si>
    <t>chr7:64927685:G:C</t>
  </si>
  <si>
    <t>ZNF273</t>
  </si>
  <si>
    <t>ENSG00000198039</t>
  </si>
  <si>
    <t>c.357G&gt;C</t>
  </si>
  <si>
    <t>ZN273_HUMAN</t>
  </si>
  <si>
    <t>chr7:99050987:G:A</t>
  </si>
  <si>
    <t>SMURF1</t>
  </si>
  <si>
    <t>ENSG00000198742</t>
  </si>
  <si>
    <t>c.812C&gt;T</t>
  </si>
  <si>
    <t>SMUF1_HUMAN</t>
  </si>
  <si>
    <t>Smurf1</t>
  </si>
  <si>
    <t>chr7:99394088:T:G</t>
  </si>
  <si>
    <t>ARPC1B</t>
  </si>
  <si>
    <t>ENSG00000130429</t>
  </si>
  <si>
    <t>c.1049T&gt;G</t>
  </si>
  <si>
    <t>ARC1B_HUMAN</t>
  </si>
  <si>
    <t>Arpc1b/Pdap1</t>
  </si>
  <si>
    <t>2.57E-01/5.49E-01</t>
  </si>
  <si>
    <t>30.55555556/31.45789101</t>
  </si>
  <si>
    <t>0.76348/3.77511</t>
  </si>
  <si>
    <t>chr8:102828621:AAAG:A</t>
  </si>
  <si>
    <t>AAAG</t>
  </si>
  <si>
    <t>AZIN1</t>
  </si>
  <si>
    <t>ENSG00000155096</t>
  </si>
  <si>
    <t>c.1290_1292delCTT</t>
  </si>
  <si>
    <t>Azin1</t>
  </si>
  <si>
    <t>chr8:10498723:C:G</t>
  </si>
  <si>
    <t>PRSS51</t>
  </si>
  <si>
    <t>ENSG00000253649</t>
  </si>
  <si>
    <t>c.147G&gt;C</t>
  </si>
  <si>
    <t>chr8:113314584:T:C</t>
  </si>
  <si>
    <t>c.388A&gt;G</t>
  </si>
  <si>
    <t>./././CSMD3_HUMAN/.</t>
  </si>
  <si>
    <t>B/B/B/D/P</t>
  </si>
  <si>
    <t>B/B/B/D/B</t>
  </si>
  <si>
    <t>130,130,130,130,90</t>
  </si>
  <si>
    <t>./8.75E-01</t>
  </si>
  <si>
    <t>chr8:128118134:A:T</t>
  </si>
  <si>
    <t>AC026248.1</t>
  </si>
  <si>
    <t>ENSG00000280151</t>
  </si>
  <si>
    <t>c.124A&gt;T</t>
  </si>
  <si>
    <t>chr8:13499950:T:C</t>
  </si>
  <si>
    <t>DLC1</t>
  </si>
  <si>
    <t>ENSG00000164741</t>
  </si>
  <si>
    <t>././RHG07_HUMAN</t>
  </si>
  <si>
    <t>Dlc1</t>
  </si>
  <si>
    <t>chr8:140800563:G:A</t>
  </si>
  <si>
    <t>PTK2</t>
  </si>
  <si>
    <t>ENSG00000169398</t>
  </si>
  <si>
    <t>c.1121C&gt;T</t>
  </si>
  <si>
    <t>././FAK1_HUMAN/././.</t>
  </si>
  <si>
    <t>D/P/D/D/D/P</t>
  </si>
  <si>
    <t>Ptk2</t>
  </si>
  <si>
    <t>chr8:142354721:A:G</t>
  </si>
  <si>
    <t>TSNARE1</t>
  </si>
  <si>
    <t>ENSG00000171045</t>
  </si>
  <si>
    <t>c.4T&gt;C</t>
  </si>
  <si>
    <t>././TSNA1_HUMAN/.</t>
  </si>
  <si>
    <t>D/D/D/D/D/.</t>
  </si>
  <si>
    <t>chr8:143868219:G:A</t>
  </si>
  <si>
    <t>c.5035C&gt;T</t>
  </si>
  <si>
    <t>chr8:144040655:C:A</t>
  </si>
  <si>
    <t>c.854C&gt;A</t>
  </si>
  <si>
    <t>Spatc1</t>
  </si>
  <si>
    <t>chr8:144116001:A:G</t>
  </si>
  <si>
    <t>c.4654A&gt;G</t>
  </si>
  <si>
    <t>K1875_HUMAN</t>
  </si>
  <si>
    <t>chr8:144180268:C:T</t>
  </si>
  <si>
    <t>MROH1</t>
  </si>
  <si>
    <t>ENSG00000179832</t>
  </si>
  <si>
    <t>c.391C&gt;T</t>
  </si>
  <si>
    <t>././HTR7A_HUMAN/./.</t>
  </si>
  <si>
    <t>B/B/B/P/B</t>
  </si>
  <si>
    <t>P/B/B/P/D</t>
  </si>
  <si>
    <t>Mroh1</t>
  </si>
  <si>
    <t>chr8:144263117:C:T</t>
  </si>
  <si>
    <t>BOP1</t>
  </si>
  <si>
    <t>ENSG00000261236</t>
  </si>
  <si>
    <t>c.1630G&gt;A</t>
  </si>
  <si>
    <t>Bop1</t>
  </si>
  <si>
    <t>chr8:17955545:A:G</t>
  </si>
  <si>
    <t>PCM1</t>
  </si>
  <si>
    <t>ENSG00000078674</t>
  </si>
  <si>
    <t>c.1364A&gt;G</t>
  </si>
  <si>
    <t>./././PCM1_HUMAN</t>
  </si>
  <si>
    <t>P/D/B/P</t>
  </si>
  <si>
    <t>T/T/T/T/T/.</t>
  </si>
  <si>
    <t>Pcm1</t>
  </si>
  <si>
    <t>chr8:19505221:G:A</t>
  </si>
  <si>
    <t>CSGALNACT1</t>
  </si>
  <si>
    <t>ENSG00000147408</t>
  </si>
  <si>
    <t>c.614C&gt;T</t>
  </si>
  <si>
    <t>CGAT1_HUMAN</t>
  </si>
  <si>
    <t>Csgalnact1</t>
  </si>
  <si>
    <t>chr8:27604944:G:A</t>
  </si>
  <si>
    <t>CLU</t>
  </si>
  <si>
    <t>ENSG00000120885</t>
  </si>
  <si>
    <t>./././CLUS_HUMAN</t>
  </si>
  <si>
    <t>Clu</t>
  </si>
  <si>
    <t>chr8:30689259:C:T</t>
  </si>
  <si>
    <t>GSR</t>
  </si>
  <si>
    <t>ENSG00000104687</t>
  </si>
  <si>
    <t>c.943G&gt;A</t>
  </si>
  <si>
    <t>GSHR_HUMAN</t>
  </si>
  <si>
    <t>Gsr</t>
  </si>
  <si>
    <t>chr8:3230165:C:G</t>
  </si>
  <si>
    <t>c.4223G&gt;C</t>
  </si>
  <si>
    <t>chr8:36935751:C:T</t>
  </si>
  <si>
    <t>KCNU1</t>
  </si>
  <si>
    <t>ENSG00000215262</t>
  </si>
  <si>
    <t>c.3281C&gt;T</t>
  </si>
  <si>
    <t>KCNU1_HUMAN</t>
  </si>
  <si>
    <t>Kcnu1</t>
  </si>
  <si>
    <t>chr8:38267360:G:A</t>
  </si>
  <si>
    <t>PLPP5</t>
  </si>
  <si>
    <t>ENSG00000147535</t>
  </si>
  <si>
    <t>././PPC1B_HUMAN</t>
  </si>
  <si>
    <t>Ddhd2/Plpp5</t>
  </si>
  <si>
    <t>42.22694032/67.91696155</t>
  </si>
  <si>
    <t>./7.49122</t>
  </si>
  <si>
    <t>chr8:41932552:C:A</t>
  </si>
  <si>
    <t>KAT6A</t>
  </si>
  <si>
    <t>ENSG00000083168</t>
  </si>
  <si>
    <t>c.5668G&gt;T</t>
  </si>
  <si>
    <t>KAT6A_HUMAN</t>
  </si>
  <si>
    <t>Kat6a</t>
  </si>
  <si>
    <t>chr8:58595575:T:C</t>
  </si>
  <si>
    <t>NSMAF</t>
  </si>
  <si>
    <t>ENSG00000035681</t>
  </si>
  <si>
    <t>c.1970A&gt;G</t>
  </si>
  <si>
    <t>2111,26</t>
  </si>
  <si>
    <t>./FAN_HUMAN</t>
  </si>
  <si>
    <t>Nsmaf</t>
  </si>
  <si>
    <t>chr8:60853445:T:G</t>
  </si>
  <si>
    <t>CHD7</t>
  </si>
  <si>
    <t>ENSG00000171316</t>
  </si>
  <si>
    <t>c.6720T&gt;G</t>
  </si>
  <si>
    <t>CHD7_HUMAN</t>
  </si>
  <si>
    <t>Chd7</t>
  </si>
  <si>
    <t>chr8:64596707:G:A</t>
  </si>
  <si>
    <t>CYP7B1</t>
  </si>
  <si>
    <t>ENSG00000172817</t>
  </si>
  <si>
    <t>c.1456C&gt;T</t>
  </si>
  <si>
    <t>5|5|5|4|0</t>
  </si>
  <si>
    <t>Spastic_paraplegia_5A|Spastic_paraplegia|not_provided|Spastic_Paraplegia\x2c_Recessive|Congenital_Bile_Acid_Synthesis_Defect</t>
  </si>
  <si>
    <t>C1849115:270800|C0037772|CN221809|CN239433|CN239183</t>
  </si>
  <si>
    <t>MedGen:OMIM|MedGen|MedGen|MedGen|MedGen</t>
  </si>
  <si>
    <t>CP7B1_HUMAN</t>
  </si>
  <si>
    <t>Cyp7b1</t>
  </si>
  <si>
    <t>chr8:66595680:C:T</t>
  </si>
  <si>
    <t>MYBL1</t>
  </si>
  <si>
    <t>ENSG00000185697</t>
  </si>
  <si>
    <t>c.590G&gt;A</t>
  </si>
  <si>
    <t>././MYBA_HUMAN</t>
  </si>
  <si>
    <t>Mybl1</t>
  </si>
  <si>
    <t>PI15</t>
  </si>
  <si>
    <t>ENSG00000137558</t>
  </si>
  <si>
    <t>PI15_HUMAN</t>
  </si>
  <si>
    <t>Pi15</t>
  </si>
  <si>
    <t>chr8:74844014:G:T</t>
  </si>
  <si>
    <t>c.307G&gt;T</t>
  </si>
  <si>
    <t>chr8:85137473:T:C</t>
  </si>
  <si>
    <t>LRRCC1</t>
  </si>
  <si>
    <t>ENSG00000133739</t>
  </si>
  <si>
    <t>c.2339T&gt;C</t>
  </si>
  <si>
    <t>./././LRCC1_HUMAN</t>
  </si>
  <si>
    <t>Lrrcc1</t>
  </si>
  <si>
    <t>chr8:93734101:ATGCTCTGGGGGTGGCCGCCTGAAG:A</t>
  </si>
  <si>
    <t>ATGCTCTGGGGGTGGCCGCCTGAAG</t>
  </si>
  <si>
    <t>RBM12B</t>
  </si>
  <si>
    <t>ENSG00000183808</t>
  </si>
  <si>
    <t>c.2286_2309delCTTCAGGCGGCCACCCCCAGAGCA</t>
  </si>
  <si>
    <t>Rbm12b2</t>
  </si>
  <si>
    <t>chr9:104605221:A:G</t>
  </si>
  <si>
    <t>OR13C2</t>
  </si>
  <si>
    <t>ENSG00000276119</t>
  </si>
  <si>
    <t>O13C2_HUMAN</t>
  </si>
  <si>
    <t>chr9:108863101:C:T</t>
  </si>
  <si>
    <t>ACTL7A</t>
  </si>
  <si>
    <t>ENSG00000187003</t>
  </si>
  <si>
    <t>c.779C&gt;T</t>
  </si>
  <si>
    <t>ACL7A_HUMAN</t>
  </si>
  <si>
    <t>Actl7a</t>
  </si>
  <si>
    <t>chr9:122724108:C:T</t>
  </si>
  <si>
    <t>OR1L4</t>
  </si>
  <si>
    <t>ENSG00000136939</t>
  </si>
  <si>
    <t>c.119C&gt;T</t>
  </si>
  <si>
    <t>OR1L4_HUMAN</t>
  </si>
  <si>
    <t>chr9:125559702:C:T</t>
  </si>
  <si>
    <t>MAPKAP1</t>
  </si>
  <si>
    <t>ENSG00000119487</t>
  </si>
  <si>
    <t>c.779G&gt;A</t>
  </si>
  <si>
    <t>././././SIN1_HUMAN</t>
  </si>
  <si>
    <t>Mapkap1</t>
  </si>
  <si>
    <t>chr9:127921857:T:A</t>
  </si>
  <si>
    <t>PIP5KL1</t>
  </si>
  <si>
    <t>ENSG00000167103</t>
  </si>
  <si>
    <t>c.1175A&gt;T</t>
  </si>
  <si>
    <t>PI5L1_HUMAN</t>
  </si>
  <si>
    <t>Pip5kl1</t>
  </si>
  <si>
    <t>chr9:130872911:A:G</t>
  </si>
  <si>
    <t>c.1016A&gt;G</t>
  </si>
  <si>
    <t>chr9:131554733:G:A</t>
  </si>
  <si>
    <t>RP11-40A7.2</t>
  </si>
  <si>
    <t>ENSG00000283526</t>
  </si>
  <si>
    <t>chr9:13192286:T:C</t>
  </si>
  <si>
    <t>c.1813A&gt;G</t>
  </si>
  <si>
    <t>chr9:133647849:G:A</t>
  </si>
  <si>
    <t>DBH</t>
  </si>
  <si>
    <t>ENSG00000123454</t>
  </si>
  <si>
    <t>c.1028G&gt;A</t>
  </si>
  <si>
    <t>Dopamine_beta_hydroxylase_deficiency</t>
  </si>
  <si>
    <t>C1857209:223360</t>
  </si>
  <si>
    <t>DOPO_HUMAN</t>
  </si>
  <si>
    <t>Dbh</t>
  </si>
  <si>
    <t>chr9:134029640:C:T</t>
  </si>
  <si>
    <t>LINC00094</t>
  </si>
  <si>
    <t>ENSG00000235106</t>
  </si>
  <si>
    <t>c.347C&gt;T</t>
  </si>
  <si>
    <t>2460,2</t>
  </si>
  <si>
    <t>chr9:134824738:G:A</t>
  </si>
  <si>
    <t>c.4837G&gt;A</t>
  </si>
  <si>
    <t>chr9:136515323:C:T</t>
  </si>
  <si>
    <t>c.1981G&gt;A</t>
  </si>
  <si>
    <t>Cardiovascular_phenotype</t>
  </si>
  <si>
    <t>CN230736</t>
  </si>
  <si>
    <t>chr9:137614791:A:G</t>
  </si>
  <si>
    <t>ARRDC1</t>
  </si>
  <si>
    <t>ENSG00000197070</t>
  </si>
  <si>
    <t>c.1028A&gt;G</t>
  </si>
  <si>
    <t>./ARRD1_HUMAN</t>
  </si>
  <si>
    <t>Arrdc1</t>
  </si>
  <si>
    <t>chr9:14116328:C:G</t>
  </si>
  <si>
    <t>NFIB</t>
  </si>
  <si>
    <t>ENSG00000147862</t>
  </si>
  <si>
    <t>c.1264G&gt;C</t>
  </si>
  <si>
    <t>Nfib</t>
  </si>
  <si>
    <t>chr9:17457591:C:T</t>
  </si>
  <si>
    <t>c.3182C&gt;T</t>
  </si>
  <si>
    <t>././DOCK8_HUMAN</t>
  </si>
  <si>
    <t>B/D/B</t>
  </si>
  <si>
    <t>c.230G&gt;A</t>
  </si>
  <si>
    <t>chr9:35302820:C:T</t>
  </si>
  <si>
    <t>UNC13B</t>
  </si>
  <si>
    <t>ENSG00000198722</t>
  </si>
  <si>
    <t>c.3416C&gt;T</t>
  </si>
  <si>
    <t>Unc13b</t>
  </si>
  <si>
    <t>chr9:35306927:G:C</t>
  </si>
  <si>
    <t>c.7523G&gt;C</t>
  </si>
  <si>
    <t>chr9:37305710:C:T</t>
  </si>
  <si>
    <t>ZCCHC7</t>
  </si>
  <si>
    <t>ENSG00000147905</t>
  </si>
  <si>
    <t>ZCHC7_HUMAN</t>
  </si>
  <si>
    <t>Zcchc7</t>
  </si>
  <si>
    <t>chr9:406999:C:T</t>
  </si>
  <si>
    <t>c.3460C&gt;T</t>
  </si>
  <si>
    <t>././D/D</t>
  </si>
  <si>
    <t>c.2111G&gt;A</t>
  </si>
  <si>
    <t>chr9:70536471:C:T</t>
  </si>
  <si>
    <t>TRPM3</t>
  </si>
  <si>
    <t>ENSG00000083067</t>
  </si>
  <si>
    <t>c.4618G&gt;A</t>
  </si>
  <si>
    <t>D/D/D/D/D/B/D</t>
  </si>
  <si>
    <t>Trpm3</t>
  </si>
  <si>
    <t>chr9:81991539:A:T</t>
  </si>
  <si>
    <t>SPATA31D1</t>
  </si>
  <si>
    <t>ENSG00000214929</t>
  </si>
  <si>
    <t>c.1069A&gt;T</t>
  </si>
  <si>
    <t>F75D1_HUMAN</t>
  </si>
  <si>
    <t>chr9:82061356:T:C</t>
  </si>
  <si>
    <t>SPATA31B1P</t>
  </si>
  <si>
    <t>ENSG00000231649</t>
  </si>
  <si>
    <t>n.309-2A&gt;G</t>
  </si>
  <si>
    <t>chr9:91724905:C:T</t>
  </si>
  <si>
    <t>c.1589G&gt;A</t>
  </si>
  <si>
    <t>Robinow_syndrome|not_specified|Brachydactyly</t>
  </si>
  <si>
    <t>C0265205:180700:76520005|CN169374|C0221357:ORPHA294937:43476002</t>
  </si>
  <si>
    <t>MedGen:OMIM:SNOMED_CT|MedGen|MedGen:Orphanet:SNOMED_CT</t>
  </si>
  <si>
    <t>ROR2_HUMAN/.</t>
  </si>
  <si>
    <t>chr9:98199449:G:A</t>
  </si>
  <si>
    <t>TBC1D2</t>
  </si>
  <si>
    <t>ENSG00000095383</t>
  </si>
  <si>
    <t>c.2719C&gt;T</t>
  </si>
  <si>
    <t>TBD2A_HUMAN/.</t>
  </si>
  <si>
    <t>Tbc1d2</t>
  </si>
  <si>
    <t>chr9:98790160:T:C</t>
  </si>
  <si>
    <t>ANKS6</t>
  </si>
  <si>
    <t>ENSG00000165138</t>
  </si>
  <si>
    <t>ANKS6_HUMAN</t>
  </si>
  <si>
    <t>Anks6</t>
  </si>
  <si>
    <t>EIF3A</t>
  </si>
  <si>
    <t>ENSG00000107581</t>
  </si>
  <si>
    <t>EIF3A_HUMAN</t>
  </si>
  <si>
    <t>Eif3a</t>
  </si>
  <si>
    <t>chr10:119037254:A:C</t>
  </si>
  <si>
    <t>c.3784T&gt;G</t>
  </si>
  <si>
    <t>chr10:125741082:T:C</t>
  </si>
  <si>
    <t>EDRF1</t>
  </si>
  <si>
    <t>ENSG00000107938</t>
  </si>
  <si>
    <t>c.2252T&gt;C</t>
  </si>
  <si>
    <t>./EDRF1_HUMAN/././.</t>
  </si>
  <si>
    <t>P/B/B/B/B</t>
  </si>
  <si>
    <t>P/P/P/P/B</t>
  </si>
  <si>
    <t>751,751,98,717,751</t>
  </si>
  <si>
    <t>./Edrf1</t>
  </si>
  <si>
    <t>./13.15168672</t>
  </si>
  <si>
    <t>-0.771553417/.</t>
  </si>
  <si>
    <t>./5.71248</t>
  </si>
  <si>
    <t>chr10:132916664:G:A</t>
  </si>
  <si>
    <t>c.2005C&gt;T</t>
  </si>
  <si>
    <t>chr10:17708900:C:T</t>
  </si>
  <si>
    <t>STAM</t>
  </si>
  <si>
    <t>ENSG00000136738</t>
  </si>
  <si>
    <t>./STAM1_HUMAN</t>
  </si>
  <si>
    <t>Stam</t>
  </si>
  <si>
    <t>chr10:17771381:G:C</t>
  </si>
  <si>
    <t>c.330G&gt;C</t>
  </si>
  <si>
    <t>c.2303G&gt;A</t>
  </si>
  <si>
    <t>chr10:38054930:C:T</t>
  </si>
  <si>
    <t>ZNF33A</t>
  </si>
  <si>
    <t>ENSG00000189180</t>
  </si>
  <si>
    <t>2395,0</t>
  </si>
  <si>
    <t>./ZN33A_HUMAN/.</t>
  </si>
  <si>
    <t>././././T</t>
  </si>
  <si>
    <t>chr10:49646624:G:T</t>
  </si>
  <si>
    <t>CHAT</t>
  </si>
  <si>
    <t>ENSG00000070748</t>
  </si>
  <si>
    <t>c.1231G&gt;T</t>
  </si>
  <si>
    <t>Chat</t>
  </si>
  <si>
    <t>chr10:62217209:C:T</t>
  </si>
  <si>
    <t>RTKN2</t>
  </si>
  <si>
    <t>ENSG00000182010</t>
  </si>
  <si>
    <t>c.929G&gt;A</t>
  </si>
  <si>
    <t>./RTKN2_HUMAN</t>
  </si>
  <si>
    <t>Rtkn2</t>
  </si>
  <si>
    <t>chr10:70702415:G:A</t>
  </si>
  <si>
    <t>ADAMTS14</t>
  </si>
  <si>
    <t>ENSG00000138316</t>
  </si>
  <si>
    <t>c.626G&gt;A</t>
  </si>
  <si>
    <t>ATS14_HUMAN/.</t>
  </si>
  <si>
    <t>Adamts14</t>
  </si>
  <si>
    <t>chr10:73168308:TGAGGAG:T</t>
  </si>
  <si>
    <t>TGAGGAG</t>
  </si>
  <si>
    <t>start_lost&amp;conservative_inframe_deletion</t>
  </si>
  <si>
    <t>FAM149B1</t>
  </si>
  <si>
    <t>ENSG00000138286</t>
  </si>
  <si>
    <t>c.-5_1delGGAGGA</t>
  </si>
  <si>
    <t>Ecd/Fam149b</t>
  </si>
  <si>
    <t>57.51946214/85.98136353</t>
  </si>
  <si>
    <t>0.047806932/0.725794416</t>
  </si>
  <si>
    <t>13.21443/16.34269</t>
  </si>
  <si>
    <t>chr10:73772493:G:A</t>
  </si>
  <si>
    <t>FUT11</t>
  </si>
  <si>
    <t>ENSG00000196968</t>
  </si>
  <si>
    <t>c.160G&gt;A</t>
  </si>
  <si>
    <t>FUT11_HUMAN/./.</t>
  </si>
  <si>
    <t>Fut11</t>
  </si>
  <si>
    <t>chr10:7735005:C:T</t>
  </si>
  <si>
    <t>ITIH2</t>
  </si>
  <si>
    <t>ENSG00000151655</t>
  </si>
  <si>
    <t>c.1871C&gt;T</t>
  </si>
  <si>
    <t>ITIH2_HUMAN</t>
  </si>
  <si>
    <t>Itih2</t>
  </si>
  <si>
    <t>chr10:7738746:CAT:C</t>
  </si>
  <si>
    <t>c.2084_2085delAT</t>
  </si>
  <si>
    <t>chr10:88908774:G:A</t>
  </si>
  <si>
    <t>STAMBPL1</t>
  </si>
  <si>
    <t>ENSG00000138134</t>
  </si>
  <si>
    <t>c.321G&gt;A</t>
  </si>
  <si>
    <t>./STALP_HUMAN</t>
  </si>
  <si>
    <t>Stambpl1</t>
  </si>
  <si>
    <t>chr10:92349713:C:T</t>
  </si>
  <si>
    <t>ENSG00000198060</t>
  </si>
  <si>
    <t>c.596C&gt;T</t>
  </si>
  <si>
    <t>MARH5_HUMAN</t>
  </si>
  <si>
    <t>chr10:94989020:C:T</t>
  </si>
  <si>
    <t>CYP2C9</t>
  </si>
  <si>
    <t>ENSG00000138109</t>
  </si>
  <si>
    <t>c.1465C&gt;T</t>
  </si>
  <si>
    <t>./CP2C9_HUMAN</t>
  </si>
  <si>
    <t>Cyp2c66</t>
  </si>
  <si>
    <t>chr11:102713836:G:T</t>
  </si>
  <si>
    <t>MMP8</t>
  </si>
  <si>
    <t>ENSG00000118113</t>
  </si>
  <si>
    <t>c.1212C&gt;A</t>
  </si>
  <si>
    <t>./MMP8_HUMAN</t>
  </si>
  <si>
    <t>Mmp8</t>
  </si>
  <si>
    <t>chr11:106940110:C:T</t>
  </si>
  <si>
    <t>GUCY1A2</t>
  </si>
  <si>
    <t>ENSG00000152402</t>
  </si>
  <si>
    <t>c.556G&gt;A</t>
  </si>
  <si>
    <t>././GCYA2_HUMAN</t>
  </si>
  <si>
    <t>Gucy1a2</t>
  </si>
  <si>
    <t>chr11:107017857:C:A</t>
  </si>
  <si>
    <t>c.199G&gt;T</t>
  </si>
  <si>
    <t>chr11:11948548:A:G</t>
  </si>
  <si>
    <t>USP47</t>
  </si>
  <si>
    <t>ENSG00000170242</t>
  </si>
  <si>
    <t>c.3398A&gt;G</t>
  </si>
  <si>
    <t>Usp47</t>
  </si>
  <si>
    <t>chr11:12220271:G:A</t>
  </si>
  <si>
    <t>MICAL2</t>
  </si>
  <si>
    <t>ENSG00000133816</t>
  </si>
  <si>
    <t>././././MICA2_HUMAN</t>
  </si>
  <si>
    <t>D/D/P/D/P</t>
  </si>
  <si>
    <t>Mical2</t>
  </si>
  <si>
    <t>chr11:130473737:C:G</t>
  </si>
  <si>
    <t>ADAMTS15</t>
  </si>
  <si>
    <t>ENSG00000166106</t>
  </si>
  <si>
    <t>c.2769C&gt;G</t>
  </si>
  <si>
    <t>ATS15_HUMAN</t>
  </si>
  <si>
    <t>Adamts15</t>
  </si>
  <si>
    <t>chr11:17311011:G:A</t>
  </si>
  <si>
    <t>NUCB2</t>
  </si>
  <si>
    <t>ENSG00000070081</t>
  </si>
  <si>
    <t>c.669+1G&gt;A</t>
  </si>
  <si>
    <t>Nucb2</t>
  </si>
  <si>
    <t>chr11:279430:G:A</t>
  </si>
  <si>
    <t>chr11:33606778:A:C</t>
  </si>
  <si>
    <t>KIAA1549L</t>
  </si>
  <si>
    <t>ENSG00000110427</t>
  </si>
  <si>
    <t>c.4126A&gt;C</t>
  </si>
  <si>
    <t>D430041D05Rik</t>
  </si>
  <si>
    <t>chr11:40115595:G:A</t>
  </si>
  <si>
    <t>LRRC4C</t>
  </si>
  <si>
    <t>ENSG00000148948</t>
  </si>
  <si>
    <t>c.698C&gt;T</t>
  </si>
  <si>
    <t>LRC4C_HUMAN</t>
  </si>
  <si>
    <t>Lrrc4c</t>
  </si>
  <si>
    <t>chr11:47822147:C:G</t>
  </si>
  <si>
    <t>NUP160</t>
  </si>
  <si>
    <t>ENSG00000030066</t>
  </si>
  <si>
    <t>c.1119G&gt;C</t>
  </si>
  <si>
    <t>NU160_HUMAN</t>
  </si>
  <si>
    <t>Nup160</t>
  </si>
  <si>
    <t>chr11:557033:G:A</t>
  </si>
  <si>
    <t>c.778C&gt;T</t>
  </si>
  <si>
    <t>chr11:62692410:A:G</t>
  </si>
  <si>
    <t>BSCL2</t>
  </si>
  <si>
    <t>ENSG00000168000</t>
  </si>
  <si>
    <t>c.829T&gt;C</t>
  </si>
  <si>
    <t>./././BSCL2_HUMAN</t>
  </si>
  <si>
    <t>./Bscl2</t>
  </si>
  <si>
    <t>./7.08E-02</t>
  </si>
  <si>
    <t>./40.35739561</t>
  </si>
  <si>
    <t>-0.179930907/.</t>
  </si>
  <si>
    <t>./2.33354</t>
  </si>
  <si>
    <t>chr11:63908300:C:T</t>
  </si>
  <si>
    <t>MARK2</t>
  </si>
  <si>
    <t>ENSG00000072518</t>
  </si>
  <si>
    <t>c.2002C&gt;T</t>
  </si>
  <si>
    <t>D/D/D/D/D/D/D/D/D/N/N/N/N</t>
  </si>
  <si>
    <t>././MARK2_HUMAN/.</t>
  </si>
  <si>
    <t>T/./T/./T/T/T/T</t>
  </si>
  <si>
    <t>Mark2</t>
  </si>
  <si>
    <t>chr11:64739680:G:A</t>
  </si>
  <si>
    <t>RASGRP2</t>
  </si>
  <si>
    <t>ENSG00000068831</t>
  </si>
  <si>
    <t>c.652C&gt;T</t>
  </si>
  <si>
    <t>GRP2_HUMAN/.</t>
  </si>
  <si>
    <t>Rasgrp2</t>
  </si>
  <si>
    <t>chr11:64839070:G:A</t>
  </si>
  <si>
    <t>CDC42BPG</t>
  </si>
  <si>
    <t>ENSG00000171219</t>
  </si>
  <si>
    <t>MRCKG_HUMAN</t>
  </si>
  <si>
    <t>Cdc42bpg</t>
  </si>
  <si>
    <t>chr11:6546203:G:A</t>
  </si>
  <si>
    <t>c.5264G&gt;A</t>
  </si>
  <si>
    <t>chr11:65890895:G:A</t>
  </si>
  <si>
    <t>CCDC85B</t>
  </si>
  <si>
    <t>ENSG00000175602</t>
  </si>
  <si>
    <t>CC85B_HUMAN</t>
  </si>
  <si>
    <t>Ccdc85b</t>
  </si>
  <si>
    <t>chr11:67433042:T:C</t>
  </si>
  <si>
    <t>RPS6KB2</t>
  </si>
  <si>
    <t>ENSG00000175634</t>
  </si>
  <si>
    <t>c.707T&gt;C</t>
  </si>
  <si>
    <t>./KS6B2_HUMAN</t>
  </si>
  <si>
    <t>Rps6kb2</t>
  </si>
  <si>
    <t>chr11:74033828:G:C</t>
  </si>
  <si>
    <t>C2CD3</t>
  </si>
  <si>
    <t>ENSG00000168014</t>
  </si>
  <si>
    <t>c.6332C&gt;G</t>
  </si>
  <si>
    <t>C2cd3</t>
  </si>
  <si>
    <t>chr11:74706500:G:A</t>
  </si>
  <si>
    <t>CHRDL2</t>
  </si>
  <si>
    <t>ENSG00000054938</t>
  </si>
  <si>
    <t>c.569C&gt;T</t>
  </si>
  <si>
    <t>./CRDL2_HUMAN/.</t>
  </si>
  <si>
    <t>Chrdl2</t>
  </si>
  <si>
    <t>chr11:7488155:C:T</t>
  </si>
  <si>
    <t>OLFML1</t>
  </si>
  <si>
    <t>ENSG00000183801</t>
  </si>
  <si>
    <t>c.158C&gt;T</t>
  </si>
  <si>
    <t>Olfml1</t>
  </si>
  <si>
    <t>chr11:9787654:CTTT:C</t>
  </si>
  <si>
    <t>c.5014_5016delAAA</t>
  </si>
  <si>
    <t>./Sbf2</t>
  </si>
  <si>
    <t>./9.95E-02</t>
  </si>
  <si>
    <t>./1.728001887</t>
  </si>
  <si>
    <t>-2.004661068/.</t>
  </si>
  <si>
    <t>./6.05762</t>
  </si>
  <si>
    <t>chr12:101737904:T:A</t>
  </si>
  <si>
    <t>SYCP3</t>
  </si>
  <si>
    <t>ENSG00000139351</t>
  </si>
  <si>
    <t>c.32A&gt;T</t>
  </si>
  <si>
    <t>SYCP3_HUMAN</t>
  </si>
  <si>
    <t>Chpt1/Sycp3</t>
  </si>
  <si>
    <t>3.74E-01/6.48E-01</t>
  </si>
  <si>
    <t>38.2814343/51.65723048</t>
  </si>
  <si>
    <t>0.20529/10.34366</t>
  </si>
  <si>
    <t>c.364G&gt;A</t>
  </si>
  <si>
    <t>chr12:109103567:C:G</t>
  </si>
  <si>
    <t>UNG</t>
  </si>
  <si>
    <t>ENSG00000076248</t>
  </si>
  <si>
    <t>c.757C&gt;G</t>
  </si>
  <si>
    <t>./UNG_HUMAN</t>
  </si>
  <si>
    <t>Ung</t>
  </si>
  <si>
    <t>chr12:111308434:C:G</t>
  </si>
  <si>
    <t>c.1166C&gt;G</t>
  </si>
  <si>
    <t>chr12:116945364:G:A</t>
  </si>
  <si>
    <t>FBXW8</t>
  </si>
  <si>
    <t>ENSG00000174989</t>
  </si>
  <si>
    <t>c.424G&gt;A</t>
  </si>
  <si>
    <t>FBXW8_HUMAN/.</t>
  </si>
  <si>
    <t>142,76</t>
  </si>
  <si>
    <t>Fbxw8</t>
  </si>
  <si>
    <t>chr12:120999607:G:A</t>
  </si>
  <si>
    <t>HNF1A</t>
  </si>
  <si>
    <t>ENSG00000135100</t>
  </si>
  <si>
    <t>c.1841G&gt;A</t>
  </si>
  <si>
    <t>Maturity-onset_diabetes_of_the_young\x2c_type_3</t>
  </si>
  <si>
    <t>C1838100:600496</t>
  </si>
  <si>
    <t>./HNF1A_HUMAN</t>
  </si>
  <si>
    <t>Hnf1a</t>
  </si>
  <si>
    <t>chr12:121823201:C:G</t>
  </si>
  <si>
    <t>SETD1B</t>
  </si>
  <si>
    <t>ENSG00000139718</t>
  </si>
  <si>
    <t>c.4622C&gt;G</t>
  </si>
  <si>
    <t>SET1B_HUMAN</t>
  </si>
  <si>
    <t>chr12:131849834:G:A</t>
  </si>
  <si>
    <t>MMP17</t>
  </si>
  <si>
    <t>ENSG00000198598</t>
  </si>
  <si>
    <t>c.1237G&gt;A</t>
  </si>
  <si>
    <t>MMP17_HUMAN</t>
  </si>
  <si>
    <t>D/D/D/T</t>
  </si>
  <si>
    <t>Mmp17</t>
  </si>
  <si>
    <t>chr12:132648993:A:G</t>
  </si>
  <si>
    <t>POLE</t>
  </si>
  <si>
    <t>ENSG00000177084</t>
  </si>
  <si>
    <t>c.4085T&gt;C</t>
  </si>
  <si>
    <t>./DPOE1_HUMAN</t>
  </si>
  <si>
    <t>Pole</t>
  </si>
  <si>
    <t>chr12:132714895:A:G</t>
  </si>
  <si>
    <t>PGAM5</t>
  </si>
  <si>
    <t>ENSG00000247077</t>
  </si>
  <si>
    <t>c.229A&gt;G</t>
  </si>
  <si>
    <t>D/D/N/N/D/N</t>
  </si>
  <si>
    <t>Pgam5</t>
  </si>
  <si>
    <t>RP13-672B3.2</t>
  </si>
  <si>
    <t>ENSG00000256632</t>
  </si>
  <si>
    <t>c.347A&gt;G</t>
  </si>
  <si>
    <t>chr12:133203385:C:T</t>
  </si>
  <si>
    <t>c.1699C&gt;T</t>
  </si>
  <si>
    <t>ZN268_HUMAN/.</t>
  </si>
  <si>
    <t>chr12:16277456:C:T</t>
  </si>
  <si>
    <t>SLC15A5</t>
  </si>
  <si>
    <t>ENSG00000188991</t>
  </si>
  <si>
    <t>Slc15a5</t>
  </si>
  <si>
    <t>chr12:49050196:G:A</t>
  </si>
  <si>
    <t>KMT2D</t>
  </si>
  <si>
    <t>ENSG00000167548</t>
  </si>
  <si>
    <t>c.3392C&gt;T</t>
  </si>
  <si>
    <t>MLL2_HUMAN</t>
  </si>
  <si>
    <t>Kmt2d</t>
  </si>
  <si>
    <t>chr12:49600589:C:T</t>
  </si>
  <si>
    <t>FAM186B</t>
  </si>
  <si>
    <t>ENSG00000135436</t>
  </si>
  <si>
    <t>c.1051G&gt;A</t>
  </si>
  <si>
    <t>./F186B_HUMAN</t>
  </si>
  <si>
    <t>Fam186b/Prpf40b</t>
  </si>
  <si>
    <t>3.809860816/94.8041991</t>
  </si>
  <si>
    <t>1.75248/6.06748</t>
  </si>
  <si>
    <t>chr12:52520232:G:C</t>
  </si>
  <si>
    <t>KRT5</t>
  </si>
  <si>
    <t>ENSG00000186081</t>
  </si>
  <si>
    <t>c.65C&gt;G</t>
  </si>
  <si>
    <t>K2C5_HUMAN</t>
  </si>
  <si>
    <t>Krt5</t>
  </si>
  <si>
    <t>chr12:56286609:T:C</t>
  </si>
  <si>
    <t>CS</t>
  </si>
  <si>
    <t>ENSG00000062485</t>
  </si>
  <si>
    <t>c.79A&gt;G</t>
  </si>
  <si>
    <t>./CISY_HUMAN</t>
  </si>
  <si>
    <t>14,27</t>
  </si>
  <si>
    <t>D/D/D/D/T/D/D/D/D</t>
  </si>
  <si>
    <t>Cs</t>
  </si>
  <si>
    <t>RP11-977G19.10</t>
  </si>
  <si>
    <t>ENSG00000144785</t>
  </si>
  <si>
    <t>c.667A&gt;G</t>
  </si>
  <si>
    <t>chr12:66211552:A:T</t>
  </si>
  <si>
    <t>IRAK3</t>
  </si>
  <si>
    <t>ENSG00000090376</t>
  </si>
  <si>
    <t>c.543A&gt;T</t>
  </si>
  <si>
    <t>./IRAK3_HUMAN</t>
  </si>
  <si>
    <t>Irak3</t>
  </si>
  <si>
    <t>chr12:80460677:A:G</t>
  </si>
  <si>
    <t>PTPRQ</t>
  </si>
  <si>
    <t>ENSG00000139304</t>
  </si>
  <si>
    <t>c.811A&gt;G</t>
  </si>
  <si>
    <t>Ptprq</t>
  </si>
  <si>
    <t>chr12:85280451:C:T</t>
  </si>
  <si>
    <t>ALX1</t>
  </si>
  <si>
    <t>ENSG00000180318</t>
  </si>
  <si>
    <t>c.190C&gt;T</t>
  </si>
  <si>
    <t>ALX1_HUMAN</t>
  </si>
  <si>
    <t>Alx1</t>
  </si>
  <si>
    <t>chr13:109140423:C:T</t>
  </si>
  <si>
    <t>MYO16</t>
  </si>
  <si>
    <t>ENSG00000041515</t>
  </si>
  <si>
    <t>c.4211C&gt;T</t>
  </si>
  <si>
    <t>MYO16_HUMAN</t>
  </si>
  <si>
    <t>Myo16</t>
  </si>
  <si>
    <t>chr13:110683132:T:C</t>
  </si>
  <si>
    <t>CARS2</t>
  </si>
  <si>
    <t>ENSG00000134905</t>
  </si>
  <si>
    <t>c.574A&gt;G</t>
  </si>
  <si>
    <t>SYCM_HUMAN</t>
  </si>
  <si>
    <t>Cars2</t>
  </si>
  <si>
    <t>chr13:113820887:G:T</t>
  </si>
  <si>
    <t>GAS6</t>
  </si>
  <si>
    <t>ENSG00000183087</t>
  </si>
  <si>
    <t>c.2014C&gt;A</t>
  </si>
  <si>
    <t>GAS6_HUMAN/./.</t>
  </si>
  <si>
    <t>./Gas6</t>
  </si>
  <si>
    <t>./3.27E-01</t>
  </si>
  <si>
    <t>./24.67563105</t>
  </si>
  <si>
    <t>-0.437212558/.</t>
  </si>
  <si>
    <t>./3.51157</t>
  </si>
  <si>
    <t>chr13:26047063:G:A</t>
  </si>
  <si>
    <t>SHISA2</t>
  </si>
  <si>
    <t>ENSG00000180730</t>
  </si>
  <si>
    <t>c.338C&gt;T</t>
  </si>
  <si>
    <t>SHSA2_HUMAN</t>
  </si>
  <si>
    <t>Shisa2</t>
  </si>
  <si>
    <t>chr13:36440120:C:A</t>
  </si>
  <si>
    <t>CCNA1</t>
  </si>
  <si>
    <t>ENSG00000133101</t>
  </si>
  <si>
    <t>c.1035C&gt;A</t>
  </si>
  <si>
    <t>./CCNA1_HUMAN</t>
  </si>
  <si>
    <t>./D/T/.</t>
  </si>
  <si>
    <t>Ccna1</t>
  </si>
  <si>
    <t>chr13:42048797:C:G</t>
  </si>
  <si>
    <t>DGKH</t>
  </si>
  <si>
    <t>ENSG00000102780</t>
  </si>
  <si>
    <t>c.24C&gt;G</t>
  </si>
  <si>
    <t>./DGKH_HUMAN</t>
  </si>
  <si>
    <t>Dgkh</t>
  </si>
  <si>
    <t>chr13:78616560:T:C</t>
  </si>
  <si>
    <t>RNF219</t>
  </si>
  <si>
    <t>ENSG00000152193</t>
  </si>
  <si>
    <t>c.1201A&gt;G</t>
  </si>
  <si>
    <t>RN219_HUMAN</t>
  </si>
  <si>
    <t>./Rnf219</t>
  </si>
  <si>
    <t>./3.74E-01</t>
  </si>
  <si>
    <t>./45.35857514</t>
  </si>
  <si>
    <t>-0.111973265/.</t>
  </si>
  <si>
    <t>./1.90575</t>
  </si>
  <si>
    <t>chr14:20590524:A:C</t>
  </si>
  <si>
    <t>RNASE12</t>
  </si>
  <si>
    <t>ENSG00000258436</t>
  </si>
  <si>
    <t>c.200T&gt;G</t>
  </si>
  <si>
    <t>RNS12_HUMAN</t>
  </si>
  <si>
    <t>Rnase11/Rnase12</t>
  </si>
  <si>
    <t>./5.85E-01</t>
  </si>
  <si>
    <t>35.42108988/79.25218212</t>
  </si>
  <si>
    <t>0.32256/2.99169</t>
  </si>
  <si>
    <t>chr14:20640771:C:T</t>
  </si>
  <si>
    <t>OR6S1</t>
  </si>
  <si>
    <t>ENSG00000181803</t>
  </si>
  <si>
    <t>c.921G&gt;A</t>
  </si>
  <si>
    <t>OR6S1_HUMAN</t>
  </si>
  <si>
    <t>Olfr750</t>
  </si>
  <si>
    <t>chr14:22203202:G:T</t>
  </si>
  <si>
    <t>TRAV26-2</t>
  </si>
  <si>
    <t>ENSG00000211812</t>
  </si>
  <si>
    <t>c.161G&gt;T</t>
  </si>
  <si>
    <t>TRAC</t>
  </si>
  <si>
    <t>ENSG00000277734</t>
  </si>
  <si>
    <t>chr14:23988991:A:G</t>
  </si>
  <si>
    <t>DHRS4L2</t>
  </si>
  <si>
    <t>ENSG00000187630</t>
  </si>
  <si>
    <t>./DR4L2_HUMAN</t>
  </si>
  <si>
    <t>15,13</t>
  </si>
  <si>
    <t>chr14:55179634:C:T</t>
  </si>
  <si>
    <t>DLGAP5</t>
  </si>
  <si>
    <t>ENSG00000126787</t>
  </si>
  <si>
    <t>c.769G&gt;A</t>
  </si>
  <si>
    <t>./DLGP5_HUMAN</t>
  </si>
  <si>
    <t>Dlgap5</t>
  </si>
  <si>
    <t>chr14:58432438:AG:A</t>
  </si>
  <si>
    <t>KIAA0586</t>
  </si>
  <si>
    <t>ENSG00000100578</t>
  </si>
  <si>
    <t>c.428delG</t>
  </si>
  <si>
    <t>Joubert_syndrome_23|not_provided</t>
  </si>
  <si>
    <t>CN231732:616490|CN221809</t>
  </si>
  <si>
    <t>2700049A03Rik</t>
  </si>
  <si>
    <t>chr14:67772212:T:C</t>
  </si>
  <si>
    <t>ZFYVE26</t>
  </si>
  <si>
    <t>ENSG00000072121</t>
  </si>
  <si>
    <t>c.5321-2A&gt;G</t>
  </si>
  <si>
    <t>Zfyve26</t>
  </si>
  <si>
    <t>chr14:75280102:A:G</t>
  </si>
  <si>
    <t>FOS</t>
  </si>
  <si>
    <t>ENSG00000170345</t>
  </si>
  <si>
    <t>c.367A&gt;G</t>
  </si>
  <si>
    <t>Fos</t>
  </si>
  <si>
    <t>chr14:96478470:G:A</t>
  </si>
  <si>
    <t>AK7</t>
  </si>
  <si>
    <t>ENSG00000140057</t>
  </si>
  <si>
    <t>c.1561G&gt;A</t>
  </si>
  <si>
    <t>KAD7_HUMAN</t>
  </si>
  <si>
    <t>Ak7</t>
  </si>
  <si>
    <t>chr15:40382975:C:A</t>
  </si>
  <si>
    <t>c.140C&gt;A</t>
  </si>
  <si>
    <t>chr15:45111501:C:T</t>
  </si>
  <si>
    <t>DUOX2</t>
  </si>
  <si>
    <t>ENSG00000140279</t>
  </si>
  <si>
    <t>c.598G&gt;A</t>
  </si>
  <si>
    <t>DUOX2_HUMAN</t>
  </si>
  <si>
    <t>Duox2</t>
  </si>
  <si>
    <t>chr15:49028548:C:T</t>
  </si>
  <si>
    <t>c.799G&gt;A</t>
  </si>
  <si>
    <t>chr15:52610294:A:G</t>
  </si>
  <si>
    <t>FAM214A</t>
  </si>
  <si>
    <t>ENSG00000047346</t>
  </si>
  <si>
    <t>c.641T&gt;C</t>
  </si>
  <si>
    <t>./K1370_HUMAN</t>
  </si>
  <si>
    <t>Fam214a</t>
  </si>
  <si>
    <t>chr15:55355289:A:G</t>
  </si>
  <si>
    <t>PIGB</t>
  </si>
  <si>
    <t>ENSG00000069943</t>
  </si>
  <si>
    <t>c.1525A&gt;G</t>
  </si>
  <si>
    <t>PIGB_HUMAN</t>
  </si>
  <si>
    <t>./Ccpg1/Pigb</t>
  </si>
  <si>
    <t>./82.87331918</t>
  </si>
  <si>
    <t>./0.602602982</t>
  </si>
  <si>
    <t>./4.19052/8.27282</t>
  </si>
  <si>
    <t>chr15:55850727:T:C</t>
  </si>
  <si>
    <t>NEDD4</t>
  </si>
  <si>
    <t>ENSG00000069869</t>
  </si>
  <si>
    <t>c.2419A&gt;G</t>
  </si>
  <si>
    <t>././NEDD4_HUMAN/.</t>
  </si>
  <si>
    <t>chr15:59202385:G:A</t>
  </si>
  <si>
    <t>MYO1E</t>
  </si>
  <si>
    <t>ENSG00000157483</t>
  </si>
  <si>
    <t>c.1639C&gt;T</t>
  </si>
  <si>
    <t>MYO1E_HUMAN</t>
  </si>
  <si>
    <t>Myo1e</t>
  </si>
  <si>
    <t>chr15:65598456:T:C</t>
  </si>
  <si>
    <t>VWA9</t>
  </si>
  <si>
    <t>ENSG00000138614</t>
  </si>
  <si>
    <t>c.721A&gt;G</t>
  </si>
  <si>
    <t>./././CO044_HUMAN</t>
  </si>
  <si>
    <t>Vwa9</t>
  </si>
  <si>
    <t>chr15:73927042:C:G</t>
  </si>
  <si>
    <t>LOXL1</t>
  </si>
  <si>
    <t>ENSG00000129038</t>
  </si>
  <si>
    <t>c.259C&gt;G</t>
  </si>
  <si>
    <t>LOXL1_HUMAN</t>
  </si>
  <si>
    <t>./Loxl1</t>
  </si>
  <si>
    <t>./16.46886</t>
  </si>
  <si>
    <t>chr15:74032683:G:A</t>
  </si>
  <si>
    <t>PML</t>
  </si>
  <si>
    <t>ENSG00000140464</t>
  </si>
  <si>
    <t>c.1366G&gt;A</t>
  </si>
  <si>
    <t>PML_HUMAN/./././.</t>
  </si>
  <si>
    <t>P/D/P/P/P</t>
  </si>
  <si>
    <t>Pml</t>
  </si>
  <si>
    <t>chr15:74175662:C:G</t>
  </si>
  <si>
    <t>ISLR</t>
  </si>
  <si>
    <t>ENSG00000129009</t>
  </si>
  <si>
    <t>c.804C&gt;G</t>
  </si>
  <si>
    <t>ISLR_HUMAN</t>
  </si>
  <si>
    <t>Islr</t>
  </si>
  <si>
    <t>chr15:74615859:C:CG</t>
  </si>
  <si>
    <t>CLK3</t>
  </si>
  <si>
    <t>ENSG00000179335</t>
  </si>
  <si>
    <t>c.409dupG</t>
  </si>
  <si>
    <t>Clk3</t>
  </si>
  <si>
    <t>chr15:75620973:G:A</t>
  </si>
  <si>
    <t>SNUPN</t>
  </si>
  <si>
    <t>ENSG00000169371</t>
  </si>
  <si>
    <t>./SPN1_HUMAN</t>
  </si>
  <si>
    <t>69,27</t>
  </si>
  <si>
    <t>Snupn</t>
  </si>
  <si>
    <t>chr15:84856426:T:G</t>
  </si>
  <si>
    <t>ALPK3</t>
  </si>
  <si>
    <t>ENSG00000136383</t>
  </si>
  <si>
    <t>c.2294T&gt;G</t>
  </si>
  <si>
    <t>ALPK3_HUMAN</t>
  </si>
  <si>
    <t>Alpk3</t>
  </si>
  <si>
    <t>chr15:88905801:G:A</t>
  </si>
  <si>
    <t>MFGE8</t>
  </si>
  <si>
    <t>ENSG00000140545</t>
  </si>
  <si>
    <t>c.641C&gt;T</t>
  </si>
  <si>
    <t>././././MFGM_HUMAN</t>
  </si>
  <si>
    <t>Mfge8</t>
  </si>
  <si>
    <t>chr15:90946670:C:A</t>
  </si>
  <si>
    <t>UNC45A</t>
  </si>
  <si>
    <t>ENSG00000140553</t>
  </si>
  <si>
    <t>c.1256C&gt;A</t>
  </si>
  <si>
    <t>UN45A_HUMAN/.</t>
  </si>
  <si>
    <t>Unc45a</t>
  </si>
  <si>
    <t>chr16:11273286:A:G</t>
  </si>
  <si>
    <t>PRM3</t>
  </si>
  <si>
    <t>ENSG00000178257</t>
  </si>
  <si>
    <t>c.310T&gt;C</t>
  </si>
  <si>
    <t>Prm3/Rmi2</t>
  </si>
  <si>
    <t>0.44063/0.46948</t>
  </si>
  <si>
    <t>chr16:12129674:C:T</t>
  </si>
  <si>
    <t>SNX29</t>
  </si>
  <si>
    <t>ENSG00000048471</t>
  </si>
  <si>
    <t>c.1511C&gt;T</t>
  </si>
  <si>
    <t>SNX29_HUMAN</t>
  </si>
  <si>
    <t>Snx29</t>
  </si>
  <si>
    <t>chr16:1817175:G:A</t>
  </si>
  <si>
    <t>HAGH</t>
  </si>
  <si>
    <t>ENSG00000063854</t>
  </si>
  <si>
    <t>c.638C&gt;T</t>
  </si>
  <si>
    <t>./GLO2_HUMAN</t>
  </si>
  <si>
    <t>Hagh</t>
  </si>
  <si>
    <t>chr16:1959701:A:G</t>
  </si>
  <si>
    <t>NDUFB10</t>
  </si>
  <si>
    <t>ENSG00000140990</t>
  </si>
  <si>
    <t>./NDUBA_HUMAN</t>
  </si>
  <si>
    <t>Ndufb10</t>
  </si>
  <si>
    <t>chr16:2317763:T:A</t>
  </si>
  <si>
    <t>c.875A&gt;T</t>
  </si>
  <si>
    <t>255|5</t>
  </si>
  <si>
    <t>Surfactant_metabolism_dysfunction\x2c_pulmonary\x2c_3|not_provided</t>
  </si>
  <si>
    <t>C1970456:610921:ORPHA440402|CN221809</t>
  </si>
  <si>
    <t>MedGen:OMIM:Orphanet|MedGen</t>
  </si>
  <si>
    <t>chr16:31371735:G:A</t>
  </si>
  <si>
    <t>ITGAX</t>
  </si>
  <si>
    <t>ENSG00000140678</t>
  </si>
  <si>
    <t>ITAX_HUMAN</t>
  </si>
  <si>
    <t>Itgax</t>
  </si>
  <si>
    <t>chr16:3563229:A:G</t>
  </si>
  <si>
    <t>NLRC3</t>
  </si>
  <si>
    <t>ENSG00000167984</t>
  </si>
  <si>
    <t>c.1849T&gt;C</t>
  </si>
  <si>
    <t>Nlrc3</t>
  </si>
  <si>
    <t>chr16:4694369:T:G</t>
  </si>
  <si>
    <t>NUDT16L1</t>
  </si>
  <si>
    <t>ENSG00000168101</t>
  </si>
  <si>
    <t>c.545T&gt;G</t>
  </si>
  <si>
    <t>Nudt16l1</t>
  </si>
  <si>
    <t>CAPN15</t>
  </si>
  <si>
    <t>ENSG00000103326</t>
  </si>
  <si>
    <t>CAN15_HUMAN</t>
  </si>
  <si>
    <t>Capn15</t>
  </si>
  <si>
    <t>chr16:552647:C:T</t>
  </si>
  <si>
    <t>c.2780C&gt;T</t>
  </si>
  <si>
    <t>chr16:56975110:G:A</t>
  </si>
  <si>
    <t>CETP</t>
  </si>
  <si>
    <t>ENSG00000087237</t>
  </si>
  <si>
    <t>c.940G&gt;A</t>
  </si>
  <si>
    <t>Hyperalphalipoproteinemia</t>
  </si>
  <si>
    <t>C0342883:143470:ORPHA181428:238080004</t>
  </si>
  <si>
    <t>./CETP_HUMAN</t>
  </si>
  <si>
    <t>chr16:667581:G:A</t>
  </si>
  <si>
    <t>c.5245G&gt;A</t>
  </si>
  <si>
    <t>././WDR90_HUMAN</t>
  </si>
  <si>
    <t>chr16:68364787:C:T</t>
  </si>
  <si>
    <t>SMPD3</t>
  </si>
  <si>
    <t>ENSG00000103056</t>
  </si>
  <si>
    <t>c.1519G&gt;A</t>
  </si>
  <si>
    <t>././NSMA2_HUMAN</t>
  </si>
  <si>
    <t>Smpd3</t>
  </si>
  <si>
    <t>chr16:70129080:G:A</t>
  </si>
  <si>
    <t>PDPR</t>
  </si>
  <si>
    <t>ENSG00000090857</t>
  </si>
  <si>
    <t>PDPR_HUMAN</t>
  </si>
  <si>
    <t>Pdpr</t>
  </si>
  <si>
    <t>chr16:70866208:C:T</t>
  </si>
  <si>
    <t>c.11432G&gt;A</t>
  </si>
  <si>
    <t>2335,13</t>
  </si>
  <si>
    <t>chr16:88431942:C:T</t>
  </si>
  <si>
    <t>c.4472C&gt;T</t>
  </si>
  <si>
    <t>not_specified|Corneal_fragility_keratoglobus\x2c_blue_sclerae_AND_joint_hypermobility</t>
  </si>
  <si>
    <t>CN169374|C0268344:229200:31798004</t>
  </si>
  <si>
    <t>MedGen|MedGen:OMIM:SNOMED_CT</t>
  </si>
  <si>
    <t>chr16:88733939:C:T</t>
  </si>
  <si>
    <t>c.2296G&gt;A</t>
  </si>
  <si>
    <t>chr16:88738610:C:A</t>
  </si>
  <si>
    <t>c.592G&gt;T</t>
  </si>
  <si>
    <t>chr16:90075910:T:C</t>
  </si>
  <si>
    <t>PRDM7</t>
  </si>
  <si>
    <t>ENSG00000126856</t>
  </si>
  <si>
    <t>PRDM7_HUMAN</t>
  </si>
  <si>
    <t>chr17:10459310:C:T</t>
  </si>
  <si>
    <t>MYH4</t>
  </si>
  <si>
    <t>ENSG00000264424</t>
  </si>
  <si>
    <t>MYH4_HUMAN</t>
  </si>
  <si>
    <t>./Myh4</t>
  </si>
  <si>
    <t>./1.23E-01</t>
  </si>
  <si>
    <t>./63.62349611</t>
  </si>
  <si>
    <t>./0.137618858</t>
  </si>
  <si>
    <t>./12.01419</t>
  </si>
  <si>
    <t>chr17:1578283:A:G</t>
  </si>
  <si>
    <t>SLC43A2</t>
  </si>
  <si>
    <t>ENSG00000167703</t>
  </si>
  <si>
    <t>c.1403T&gt;C</t>
  </si>
  <si>
    <t>LAT4_HUMAN/.</t>
  </si>
  <si>
    <t>Slc43a2</t>
  </si>
  <si>
    <t>chr17:2282736:G:T</t>
  </si>
  <si>
    <t>SMG6</t>
  </si>
  <si>
    <t>ENSG00000070366</t>
  </si>
  <si>
    <t>c.2572C&gt;A</t>
  </si>
  <si>
    <t>EST1A_HUMAN</t>
  </si>
  <si>
    <t>Smg6</t>
  </si>
  <si>
    <t>ATP2A3</t>
  </si>
  <si>
    <t>ENSG00000074370</t>
  </si>
  <si>
    <t>././AT2A3_HUMAN/././.</t>
  </si>
  <si>
    <t>Atp2a3</t>
  </si>
  <si>
    <t>chr17:3951293:G:A</t>
  </si>
  <si>
    <t>c.421C&gt;T</t>
  </si>
  <si>
    <t>P/B/P/P/P/P</t>
  </si>
  <si>
    <t>D/P/P/D/D/P</t>
  </si>
  <si>
    <t>chr17:40488825:C:T</t>
  </si>
  <si>
    <t>TNS4</t>
  </si>
  <si>
    <t>ENSG00000131746</t>
  </si>
  <si>
    <t>TENS4_HUMAN</t>
  </si>
  <si>
    <t>Tns4</t>
  </si>
  <si>
    <t>chr17:4434089:C:T</t>
  </si>
  <si>
    <t>SPNS3</t>
  </si>
  <si>
    <t>ENSG00000182557</t>
  </si>
  <si>
    <t>SPNS3_HUMAN</t>
  </si>
  <si>
    <t>Spns3</t>
  </si>
  <si>
    <t>chr17:45396221:T:C</t>
  </si>
  <si>
    <t>ARHGAP27</t>
  </si>
  <si>
    <t>ENSG00000159314</t>
  </si>
  <si>
    <t>c.2237A&gt;G</t>
  </si>
  <si>
    <t>./RHG27_HUMAN</t>
  </si>
  <si>
    <t>Arhgap27</t>
  </si>
  <si>
    <t>chr17:4956620:G:A</t>
  </si>
  <si>
    <t>ENO3</t>
  </si>
  <si>
    <t>ENSG00000108515</t>
  </si>
  <si>
    <t>ENOB_HUMAN/./.</t>
  </si>
  <si>
    <t>Eno3</t>
  </si>
  <si>
    <t>chr17:562675:C:T</t>
  </si>
  <si>
    <t>VPS53</t>
  </si>
  <si>
    <t>ENSG00000141252</t>
  </si>
  <si>
    <t>c.1384G&gt;A</t>
  </si>
  <si>
    <t>./././VPS53_HUMAN/.</t>
  </si>
  <si>
    <t>Vps53</t>
  </si>
  <si>
    <t>chr17:67167528:T:C</t>
  </si>
  <si>
    <t>HELZ</t>
  </si>
  <si>
    <t>ENSG00000198265</t>
  </si>
  <si>
    <t>c.1699A&gt;G</t>
  </si>
  <si>
    <t>./HELZ_HUMAN</t>
  </si>
  <si>
    <t>Helz</t>
  </si>
  <si>
    <t>chr17:6779945:G:A</t>
  </si>
  <si>
    <t>FBXO39</t>
  </si>
  <si>
    <t>ENSG00000177294</t>
  </si>
  <si>
    <t>c.77G&gt;A</t>
  </si>
  <si>
    <t>FBX39_HUMAN</t>
  </si>
  <si>
    <t>Fbxo39</t>
  </si>
  <si>
    <t>chr17:67911528:T:C</t>
  </si>
  <si>
    <t>BPTF</t>
  </si>
  <si>
    <t>ENSG00000171634</t>
  </si>
  <si>
    <t>c.4022T&gt;C</t>
  </si>
  <si>
    <t>Bptf</t>
  </si>
  <si>
    <t>chr17:6812865:T:C</t>
  </si>
  <si>
    <t>TEKT1</t>
  </si>
  <si>
    <t>ENSG00000167858</t>
  </si>
  <si>
    <t>c.818A&gt;G</t>
  </si>
  <si>
    <t>TEKT1_HUMAN</t>
  </si>
  <si>
    <t>Tekt1</t>
  </si>
  <si>
    <t>c.200A&gt;G</t>
  </si>
  <si>
    <t>chr17:74762028:G:A</t>
  </si>
  <si>
    <t>SLC9A3R1</t>
  </si>
  <si>
    <t>ENSG00000109062</t>
  </si>
  <si>
    <t>Nephrolithiasis/osteoporosis\x2c_hypophosphatemic\x2c_2</t>
  </si>
  <si>
    <t>C2676782:612287</t>
  </si>
  <si>
    <t>NHRF1_HUMAN</t>
  </si>
  <si>
    <t>Slc9a3r1</t>
  </si>
  <si>
    <t>chr17:74852439:A:G</t>
  </si>
  <si>
    <t>GRIN2C</t>
  </si>
  <si>
    <t>ENSG00000161509</t>
  </si>
  <si>
    <t>c.572T&gt;C</t>
  </si>
  <si>
    <t>./NMDE3_HUMAN</t>
  </si>
  <si>
    <t>Grin2c</t>
  </si>
  <si>
    <t>chr17:75727435:C:T</t>
  </si>
  <si>
    <t>ITGB4</t>
  </si>
  <si>
    <t>ENSG00000132470</t>
  </si>
  <si>
    <t>c.194C&gt;T</t>
  </si>
  <si>
    <t>./././ITB4_HUMAN</t>
  </si>
  <si>
    <t>Itgb4</t>
  </si>
  <si>
    <t>chr17:75816856:G:A</t>
  </si>
  <si>
    <t>UNK</t>
  </si>
  <si>
    <t>ENSG00000132478</t>
  </si>
  <si>
    <t>UNK_HUMAN</t>
  </si>
  <si>
    <t>Unk</t>
  </si>
  <si>
    <t>RHBDF2</t>
  </si>
  <si>
    <t>ENSG00000129667</t>
  </si>
  <si>
    <t>./RHDF2_HUMAN/.</t>
  </si>
  <si>
    <t>Rhbdf2</t>
  </si>
  <si>
    <t>chr17:76479816:C:A</t>
  </si>
  <si>
    <t>c.276G&gt;T</t>
  </si>
  <si>
    <t>63,92,63</t>
  </si>
  <si>
    <t>T/./././././.</t>
  </si>
  <si>
    <t>chr17:82083297:G:A</t>
  </si>
  <si>
    <t>c.5470C&gt;T</t>
  </si>
  <si>
    <t>chr17:8797460:G:A</t>
  </si>
  <si>
    <t>MFSD6L</t>
  </si>
  <si>
    <t>ENSG00000185156</t>
  </si>
  <si>
    <t>c.1661C&gt;T</t>
  </si>
  <si>
    <t>2334,7</t>
  </si>
  <si>
    <t>MFS6L_HUMAN</t>
  </si>
  <si>
    <t>Mfsd6l</t>
  </si>
  <si>
    <t>chr18:23253730:C:G</t>
  </si>
  <si>
    <t>CABLES1</t>
  </si>
  <si>
    <t>ENSG00000134508</t>
  </si>
  <si>
    <t>c.1555C&gt;G</t>
  </si>
  <si>
    <t>./CABL1_HUMAN</t>
  </si>
  <si>
    <t>Cables1/Tmem241</t>
  </si>
  <si>
    <t>./86.56522765</t>
  </si>
  <si>
    <t>./0.749657564</t>
  </si>
  <si>
    <t>10.73840/8.03197</t>
  </si>
  <si>
    <t>chr18:2891098:C:A</t>
  </si>
  <si>
    <t>EMILIN2</t>
  </si>
  <si>
    <t>ENSG00000132205</t>
  </si>
  <si>
    <t>c.971C&gt;A</t>
  </si>
  <si>
    <t>EMIL2_HUMAN</t>
  </si>
  <si>
    <t>Emilin2</t>
  </si>
  <si>
    <t>chr18:58536397:C:T</t>
  </si>
  <si>
    <t>c.3790G&gt;A</t>
  </si>
  <si>
    <t>chr18:68681019:C:T</t>
  </si>
  <si>
    <t>TMX3</t>
  </si>
  <si>
    <t>ENSG00000166479</t>
  </si>
  <si>
    <t>c.997G&gt;A</t>
  </si>
  <si>
    <t>TMX3_HUMAN</t>
  </si>
  <si>
    <t>Tmx3</t>
  </si>
  <si>
    <t>chr19:1046902:A:T</t>
  </si>
  <si>
    <t>ABCA7</t>
  </si>
  <si>
    <t>ENSG00000064687</t>
  </si>
  <si>
    <t>c.1723A&gt;T</t>
  </si>
  <si>
    <t>./ABCA7_HUMAN</t>
  </si>
  <si>
    <t>Abca7</t>
  </si>
  <si>
    <t>chr19:10631887:G:A</t>
  </si>
  <si>
    <t>SLC44A2</t>
  </si>
  <si>
    <t>ENSG00000129353</t>
  </si>
  <si>
    <t>CTL2_HUMAN/.</t>
  </si>
  <si>
    <t>Slc44a2</t>
  </si>
  <si>
    <t>chr19:11223010:G:A</t>
  </si>
  <si>
    <t>DOCK6</t>
  </si>
  <si>
    <t>ENSG00000130158</t>
  </si>
  <si>
    <t>c.3052C&gt;T</t>
  </si>
  <si>
    <t>./DOCK6_HUMAN</t>
  </si>
  <si>
    <t>Dock6</t>
  </si>
  <si>
    <t>chr19:11781203:A:G</t>
  </si>
  <si>
    <t>c.1379A&gt;G</t>
  </si>
  <si>
    <t>chr19:13966716:C:T</t>
  </si>
  <si>
    <t>RFX1</t>
  </si>
  <si>
    <t>ENSG00000132005</t>
  </si>
  <si>
    <t>c.1768G&gt;A</t>
  </si>
  <si>
    <t>RFX1_HUMAN</t>
  </si>
  <si>
    <t>Rfx1</t>
  </si>
  <si>
    <t>chr19:14097674:C:A</t>
  </si>
  <si>
    <t>PRKACA</t>
  </si>
  <si>
    <t>ENSG00000072062</t>
  </si>
  <si>
    <t>c.547G&gt;T</t>
  </si>
  <si>
    <t>././KAPCA_HUMAN/.</t>
  </si>
  <si>
    <t>Prkaca</t>
  </si>
  <si>
    <t>chr19:1487250:G:A</t>
  </si>
  <si>
    <t>PCSK4</t>
  </si>
  <si>
    <t>ENSG00000115257</t>
  </si>
  <si>
    <t>PCSK4_HUMAN/.</t>
  </si>
  <si>
    <t>249,61</t>
  </si>
  <si>
    <t>Pcsk4</t>
  </si>
  <si>
    <t>chr19:15475574:C:T</t>
  </si>
  <si>
    <t>c.1096G&gt;A</t>
  </si>
  <si>
    <t>ABHD8</t>
  </si>
  <si>
    <t>ENSG00000127220</t>
  </si>
  <si>
    <t>ABHD8_HUMAN</t>
  </si>
  <si>
    <t>Abhd8/Mrpl34</t>
  </si>
  <si>
    <t>./5.28E-01</t>
  </si>
  <si>
    <t>./38.81811748</t>
  </si>
  <si>
    <t>-0.203796826/.</t>
  </si>
  <si>
    <t>0.39613/5.72740</t>
  </si>
  <si>
    <t>chr19:17301556:C:T</t>
  </si>
  <si>
    <t>c.61G&gt;A</t>
  </si>
  <si>
    <t>chr19:18258072:G:A</t>
  </si>
  <si>
    <t>c.3212C&gt;T</t>
  </si>
  <si>
    <t>chr19:1827021:T:TGGAGGA</t>
  </si>
  <si>
    <t>TGGAGGA</t>
  </si>
  <si>
    <t>c.1762_1767dupTCCTCC</t>
  </si>
  <si>
    <t>chr19:2247827:G:T</t>
  </si>
  <si>
    <t>SF3A2</t>
  </si>
  <si>
    <t>ENSG00000104897</t>
  </si>
  <si>
    <t>c.676G&gt;T</t>
  </si>
  <si>
    <t>SF3A2_HUMAN</t>
  </si>
  <si>
    <t>TMPRSS9</t>
  </si>
  <si>
    <t>ENSG00000178297</t>
  </si>
  <si>
    <t>TMPS9_HUMAN/.</t>
  </si>
  <si>
    <t>Tmprss9</t>
  </si>
  <si>
    <t>chr19:2389843:G:A</t>
  </si>
  <si>
    <t>c.58G&gt;A</t>
  </si>
  <si>
    <t>chr19:29526641:G:T</t>
  </si>
  <si>
    <t>VSTM2B</t>
  </si>
  <si>
    <t>ENSG00000187135</t>
  </si>
  <si>
    <t>c.58G&gt;T</t>
  </si>
  <si>
    <t>VTM2B_HUMAN</t>
  </si>
  <si>
    <t>Vstm2b</t>
  </si>
  <si>
    <t>chr19:34404432:T:C</t>
  </si>
  <si>
    <t>PDCD2L</t>
  </si>
  <si>
    <t>ENSG00000126249</t>
  </si>
  <si>
    <t>c.2T&gt;C</t>
  </si>
  <si>
    <t>PDD2L_HUMAN</t>
  </si>
  <si>
    <t>Pdcd2l</t>
  </si>
  <si>
    <t>chr19:35267142:A:G</t>
  </si>
  <si>
    <t>LSR</t>
  </si>
  <si>
    <t>ENSG00000105699</t>
  </si>
  <si>
    <t>c.1322A&gt;G</t>
  </si>
  <si>
    <t>./././././LSR_HUMAN</t>
  </si>
  <si>
    <t>B/P/B/B/B/B</t>
  </si>
  <si>
    <t>B/D/P/P/P/B</t>
  </si>
  <si>
    <t>././T/D/T/T/D/.</t>
  </si>
  <si>
    <t>Lsr</t>
  </si>
  <si>
    <t>chr19:3546383:C:T</t>
  </si>
  <si>
    <t>MFSD12</t>
  </si>
  <si>
    <t>ENSG00000161091</t>
  </si>
  <si>
    <t>c.1066G&gt;A</t>
  </si>
  <si>
    <t>CS028_HUMAN/./.</t>
  </si>
  <si>
    <t>Mfsd12</t>
  </si>
  <si>
    <t>chr19:35527275:A:G</t>
  </si>
  <si>
    <t>c.1007T&gt;C</t>
  </si>
  <si>
    <t>chr19:35732437:C:T</t>
  </si>
  <si>
    <t>c.5888C&gt;T</t>
  </si>
  <si>
    <t>chr19:35803038:G:A</t>
  </si>
  <si>
    <t>c.1270C&gt;T</t>
  </si>
  <si>
    <t>chr19:35849604:A:C</t>
  </si>
  <si>
    <t>c.658T&gt;G</t>
  </si>
  <si>
    <t>chr19:40076081:C:T</t>
  </si>
  <si>
    <t>./T/T/././.</t>
  </si>
  <si>
    <t>chr19:40512814:G:GGCGGGCGCA</t>
  </si>
  <si>
    <t>GGCGGGCGCA</t>
  </si>
  <si>
    <t>SPTBN4</t>
  </si>
  <si>
    <t>ENSG00000160460</t>
  </si>
  <si>
    <t>c.2040_2048dupCGCAGCGGG</t>
  </si>
  <si>
    <t>Sptbn4</t>
  </si>
  <si>
    <t>chr19:41088994:C:T</t>
  </si>
  <si>
    <t>CYP2A13</t>
  </si>
  <si>
    <t>ENSG00000197838</t>
  </si>
  <si>
    <t>c.246C&gt;T</t>
  </si>
  <si>
    <t>2471,0</t>
  </si>
  <si>
    <t>chr19:41127948:C:G</t>
  </si>
  <si>
    <t>CYP2F1</t>
  </si>
  <si>
    <t>ENSG00000197446</t>
  </si>
  <si>
    <t>c.1342C&gt;G</t>
  </si>
  <si>
    <t>CP2F1_HUMAN</t>
  </si>
  <si>
    <t>Cyp2f2</t>
  </si>
  <si>
    <t>chr19:42272064:A:G</t>
  </si>
  <si>
    <t>c.281A&gt;G</t>
  </si>
  <si>
    <t>chr19:4254468:G:C</t>
  </si>
  <si>
    <t>CCDC94</t>
  </si>
  <si>
    <t>ENSG00000105248</t>
  </si>
  <si>
    <t>c.384G&gt;C</t>
  </si>
  <si>
    <t>CCD94_HUMAN</t>
  </si>
  <si>
    <t>Ccdc94</t>
  </si>
  <si>
    <t>chr19:42917767:C:T</t>
  </si>
  <si>
    <t>PSG6</t>
  </si>
  <si>
    <t>ENSG00000170848</t>
  </si>
  <si>
    <t>PSG6_HUMAN/./.</t>
  </si>
  <si>
    <t>./9.64E-01</t>
  </si>
  <si>
    <t>./98.0301958</t>
  </si>
  <si>
    <t>./2.166192036</t>
  </si>
  <si>
    <t>./2.84730</t>
  </si>
  <si>
    <t>chr19:43479445:C:T</t>
  </si>
  <si>
    <t>PHLDB3</t>
  </si>
  <si>
    <t>ENSG00000176531</t>
  </si>
  <si>
    <t>c.1634G&gt;A</t>
  </si>
  <si>
    <t>./PHLB3_HUMAN</t>
  </si>
  <si>
    <t>Phldb3</t>
  </si>
  <si>
    <t>chr19:4454049:G:A</t>
  </si>
  <si>
    <t>UBXN6</t>
  </si>
  <si>
    <t>ENSG00000167671</t>
  </si>
  <si>
    <t>c.128C&gt;T</t>
  </si>
  <si>
    <t>UBXN6_HUMAN</t>
  </si>
  <si>
    <t>Ubxn6</t>
  </si>
  <si>
    <t>chr19:45407107:C:G</t>
  </si>
  <si>
    <t>CD3EAP</t>
  </si>
  <si>
    <t>ENSG00000117877</t>
  </si>
  <si>
    <t>c.42C&gt;G</t>
  </si>
  <si>
    <t>./RPA34_HUMAN</t>
  </si>
  <si>
    <t>14,12</t>
  </si>
  <si>
    <t>Cd3eap</t>
  </si>
  <si>
    <t>chr19:46713971:C:A</t>
  </si>
  <si>
    <t>PRKD2</t>
  </si>
  <si>
    <t>ENSG00000105287</t>
  </si>
  <si>
    <t>c.271G&gt;T</t>
  </si>
  <si>
    <t>./KPCD2_HUMAN</t>
  </si>
  <si>
    <t>Prkd2</t>
  </si>
  <si>
    <t>chr19:47362640:C:T</t>
  </si>
  <si>
    <t>c.1540C&gt;T</t>
  </si>
  <si>
    <t>DHX34_HUMAN</t>
  </si>
  <si>
    <t>chr19:48121252:C:T</t>
  </si>
  <si>
    <t>LIG1</t>
  </si>
  <si>
    <t>ENSG00000105486</t>
  </si>
  <si>
    <t>././DNLI1_HUMAN</t>
  </si>
  <si>
    <t>Lig1</t>
  </si>
  <si>
    <t>chr19:49701527:G:A</t>
  </si>
  <si>
    <t>c.586G&gt;A</t>
  </si>
  <si>
    <t>./././CPT1C_HUMAN</t>
  </si>
  <si>
    <t>D/D/././D</t>
  </si>
  <si>
    <t>chr19:50045360:A:G</t>
  </si>
  <si>
    <t>c.917A&gt;G</t>
  </si>
  <si>
    <t>chr19:50482170:G:A</t>
  </si>
  <si>
    <t>EMC10</t>
  </si>
  <si>
    <t>ENSG00000161671</t>
  </si>
  <si>
    <t>c.700G&gt;A</t>
  </si>
  <si>
    <t>INM02_HUMAN/.</t>
  </si>
  <si>
    <t>Emc10</t>
  </si>
  <si>
    <t>chr19:50667522:C:T</t>
  </si>
  <si>
    <t>c.4462G&gt;A</t>
  </si>
  <si>
    <t>chr19:50716889:C:T</t>
  </si>
  <si>
    <t>SHAN1_HUMAN</t>
  </si>
  <si>
    <t>chr19:54599260:C:T</t>
  </si>
  <si>
    <t>LILRA1</t>
  </si>
  <si>
    <t>ENSG00000104974</t>
  </si>
  <si>
    <t>c.1286C&gt;T</t>
  </si>
  <si>
    <t>LIRA1_HUMAN</t>
  </si>
  <si>
    <t>chr19:54631764:AC:A</t>
  </si>
  <si>
    <t>LILRB1</t>
  </si>
  <si>
    <t>ENSG00000104972</t>
  </si>
  <si>
    <t>c.448delC</t>
  </si>
  <si>
    <t>chr19:55518616:A:C</t>
  </si>
  <si>
    <t>SSC5D</t>
  </si>
  <si>
    <t>ENSG00000179954</t>
  </si>
  <si>
    <t>c.4340A&gt;C</t>
  </si>
  <si>
    <t>SRCRL_HUMAN</t>
  </si>
  <si>
    <t>Ssc5d</t>
  </si>
  <si>
    <t>chr19:58338967:G:T</t>
  </si>
  <si>
    <t>c.1117G&gt;T</t>
  </si>
  <si>
    <t>chr19:58551957:C:T</t>
  </si>
  <si>
    <t>CHMP2A</t>
  </si>
  <si>
    <t>ENSG00000130724</t>
  </si>
  <si>
    <t>CHM2A_HUMAN</t>
  </si>
  <si>
    <t>Chmp2a</t>
  </si>
  <si>
    <t>chr19:6040035:C:A</t>
  </si>
  <si>
    <t>RFX2</t>
  </si>
  <si>
    <t>ENSG00000087903</t>
  </si>
  <si>
    <t>c.467G&gt;T</t>
  </si>
  <si>
    <t>./RFX2_HUMAN</t>
  </si>
  <si>
    <t>Rfx2</t>
  </si>
  <si>
    <t>chr19:7763294:C:A</t>
  </si>
  <si>
    <t>c.28C&gt;A</t>
  </si>
  <si>
    <t>./././CLC4M_HUMAN/./././././.</t>
  </si>
  <si>
    <t>D/D/D/D/D/B/D/B/P/P</t>
  </si>
  <si>
    <t>P/P/D/P/P/B/P/P/P/D</t>
  </si>
  <si>
    <t>D/D/D/D/D/././././.</t>
  </si>
  <si>
    <t>chr19:8960948:A:T</t>
  </si>
  <si>
    <t>c.15822T&gt;A</t>
  </si>
  <si>
    <t>chr20:10043262:G:A</t>
  </si>
  <si>
    <t>ANKEF1</t>
  </si>
  <si>
    <t>ENSG00000132623</t>
  </si>
  <si>
    <t>ANKR5_HUMAN</t>
  </si>
  <si>
    <t>./Ankef1</t>
  </si>
  <si>
    <t>./28.25548478</t>
  </si>
  <si>
    <t>-0.369255208/.</t>
  </si>
  <si>
    <t>./9.27712</t>
  </si>
  <si>
    <t>chr20:2749688:G:T</t>
  </si>
  <si>
    <t>EBF4</t>
  </si>
  <si>
    <t>ENSG00000088881</t>
  </si>
  <si>
    <t>c.883G&gt;T</t>
  </si>
  <si>
    <t>Ebf4</t>
  </si>
  <si>
    <t>chr20:32961583:A:C</t>
  </si>
  <si>
    <t>EFCAB8</t>
  </si>
  <si>
    <t>ENSG00000215529</t>
  </si>
  <si>
    <t>c.3841A&gt;C</t>
  </si>
  <si>
    <t>chr20:38627048:G:C</t>
  </si>
  <si>
    <t>ARHGAP40</t>
  </si>
  <si>
    <t>ENSG00000124143</t>
  </si>
  <si>
    <t>c.232G&gt;C</t>
  </si>
  <si>
    <t>Arhgap40</t>
  </si>
  <si>
    <t>chr20:45629880:T:C</t>
  </si>
  <si>
    <t>WFDC10A</t>
  </si>
  <si>
    <t>ENSG00000180305</t>
  </si>
  <si>
    <t>c.67T&gt;C</t>
  </si>
  <si>
    <t>WF10A_HUMAN</t>
  </si>
  <si>
    <t>./Wfdc9</t>
  </si>
  <si>
    <t>6.02E-01/6.72E-01</t>
  </si>
  <si>
    <t>62.7388535/85.91648974</t>
  </si>
  <si>
    <t>0.125076652/0.72397987</t>
  </si>
  <si>
    <t>0.25917/0.83206</t>
  </si>
  <si>
    <t>chr20:46726261:C:G</t>
  </si>
  <si>
    <t>SLC2A10</t>
  </si>
  <si>
    <t>ENSG00000197496</t>
  </si>
  <si>
    <t>c.1225C&gt;G</t>
  </si>
  <si>
    <t>not_specified|Arterial_tortuosity_syndrome</t>
  </si>
  <si>
    <t>CN169374|C1859726:208050:ORPHA3342</t>
  </si>
  <si>
    <t>GTR10_HUMAN</t>
  </si>
  <si>
    <t>Slc2a10</t>
  </si>
  <si>
    <t>chr20:57611814:G:A</t>
  </si>
  <si>
    <t>ZBP1</t>
  </si>
  <si>
    <t>ENSG00000124256</t>
  </si>
  <si>
    <t>././ZBP1_HUMAN</t>
  </si>
  <si>
    <t>Zbp1</t>
  </si>
  <si>
    <t>chr20:62200935:G:A</t>
  </si>
  <si>
    <t>MTG2</t>
  </si>
  <si>
    <t>ENSG00000101181</t>
  </si>
  <si>
    <t>c.1079G&gt;A</t>
  </si>
  <si>
    <t>./GTPB5_HUMAN</t>
  </si>
  <si>
    <t>Mtg2</t>
  </si>
  <si>
    <t>chr20:62754748:G:A</t>
  </si>
  <si>
    <t>NTSR1</t>
  </si>
  <si>
    <t>ENSG00000101188</t>
  </si>
  <si>
    <t>c.778G&gt;A</t>
  </si>
  <si>
    <t>NTR1_HUMAN</t>
  </si>
  <si>
    <t>Ntsr1</t>
  </si>
  <si>
    <t>chr21:28878251:G:A</t>
  </si>
  <si>
    <t>N6AMT1</t>
  </si>
  <si>
    <t>ENSG00000156239</t>
  </si>
  <si>
    <t>c.479C&gt;T</t>
  </si>
  <si>
    <t>./HEMK2_HUMAN</t>
  </si>
  <si>
    <t>N6amt1</t>
  </si>
  <si>
    <t>chr21:33432771:C:T</t>
  </si>
  <si>
    <t>IFNGR2</t>
  </si>
  <si>
    <t>ENSG00000159128</t>
  </si>
  <si>
    <t>c.836C&gt;T</t>
  </si>
  <si>
    <t>./INGR2_HUMAN</t>
  </si>
  <si>
    <t>Ifngr2/Tmem50b</t>
  </si>
  <si>
    <t>./4.98E-01</t>
  </si>
  <si>
    <t>64.11299835/84.55414013</t>
  </si>
  <si>
    <t>0.147123112/0.663285274</t>
  </si>
  <si>
    <t>0.41833/3.96123</t>
  </si>
  <si>
    <t>KRTAP10-4</t>
  </si>
  <si>
    <t>ENSG00000215454</t>
  </si>
  <si>
    <t>KR104_HUMAN</t>
  </si>
  <si>
    <t>7.324840764/98.61405992</t>
  </si>
  <si>
    <t>13.07698/3.15847</t>
  </si>
  <si>
    <t>chr21:44574438:C:G</t>
  </si>
  <si>
    <t>c.680C&gt;G</t>
  </si>
  <si>
    <t>chr22:18078576:A:G</t>
  </si>
  <si>
    <t>PEX26</t>
  </si>
  <si>
    <t>ENSG00000215193</t>
  </si>
  <si>
    <t>Zellweger_syndrome|not_specified</t>
  </si>
  <si>
    <t>C0043459:214100:ORPHA912:88469006|CN169374</t>
  </si>
  <si>
    <t>./PEX26_HUMAN</t>
  </si>
  <si>
    <t>Pex26</t>
  </si>
  <si>
    <t>chr22:19514965:G:A</t>
  </si>
  <si>
    <t>CDC45</t>
  </si>
  <si>
    <t>ENSG00000093009</t>
  </si>
  <si>
    <t>./././CDC45_HUMAN</t>
  </si>
  <si>
    <t>Cdc45</t>
  </si>
  <si>
    <t>chr22:19964280:C:T</t>
  </si>
  <si>
    <t>COMT_HUMAN/.</t>
  </si>
  <si>
    <t>D/D/D/./D/D/T</t>
  </si>
  <si>
    <t>chr22:21445583:TGCA:T</t>
  </si>
  <si>
    <t>TGCA</t>
  </si>
  <si>
    <t>HIC2</t>
  </si>
  <si>
    <t>ENSG00000169635</t>
  </si>
  <si>
    <t>c.698_700delGCA</t>
  </si>
  <si>
    <t>Hic2</t>
  </si>
  <si>
    <t>chr22:30286329:G:A</t>
  </si>
  <si>
    <t>GATSL3</t>
  </si>
  <si>
    <t>ENSG00000239282</t>
  </si>
  <si>
    <t>c.677C&gt;T</t>
  </si>
  <si>
    <t>GATL3_HUMAN</t>
  </si>
  <si>
    <t>Gatsl3</t>
  </si>
  <si>
    <t>chr22:30397150:C:G</t>
  </si>
  <si>
    <t>SEC14L2</t>
  </si>
  <si>
    <t>ENSG00000100003</t>
  </si>
  <si>
    <t>c.34C&gt;G</t>
  </si>
  <si>
    <t>./S14L2_HUMAN/.</t>
  </si>
  <si>
    <t>Rnf215/Sec14l2</t>
  </si>
  <si>
    <t>5.52E-01/6.58E-01</t>
  </si>
  <si>
    <t>68.27081859/69.20853975</t>
  </si>
  <si>
    <t>0.218717575/0.238945317</t>
  </si>
  <si>
    <t>11.58105/3.05359</t>
  </si>
  <si>
    <t>chr22:31137868:C:T</t>
  </si>
  <si>
    <t>chr22:41177221:G:A</t>
  </si>
  <si>
    <t>EP300</t>
  </si>
  <si>
    <t>ENSG00000100393</t>
  </si>
  <si>
    <t>c.5510G&gt;A</t>
  </si>
  <si>
    <t>EP300_HUMAN</t>
  </si>
  <si>
    <t>./Ep300</t>
  </si>
  <si>
    <t>./4.82E-04</t>
  </si>
  <si>
    <t>./0.259495164</t>
  </si>
  <si>
    <t>-3.681999375/.</t>
  </si>
  <si>
    <t>./6.51042</t>
  </si>
  <si>
    <t>chr22:41776129:A:G</t>
  </si>
  <si>
    <t>c.2572A&gt;G</t>
  </si>
  <si>
    <t>chr22:43773055:A:G</t>
  </si>
  <si>
    <t>c.188T&gt;C</t>
  </si>
  <si>
    <t>MAF eur apoe hom unaff</t>
  </si>
  <si>
    <t>MAF eur apoe hom aff</t>
  </si>
  <si>
    <t>MAF eur apoe het unaff</t>
  </si>
  <si>
    <t>MAF eur apoe het aff</t>
  </si>
  <si>
    <t>MAF eur apoe hom unaff old</t>
  </si>
  <si>
    <t>MAF eur apoe het unaff old</t>
  </si>
  <si>
    <t>splice acceptor variant&amp;intron variant</t>
  </si>
  <si>
    <t>missense variant</t>
  </si>
  <si>
    <t>frameshift variant</t>
  </si>
  <si>
    <t>conservative inframe insertion</t>
  </si>
  <si>
    <t>MAF in elderly unaff APOE hom</t>
  </si>
  <si>
    <t>MAF in all unaff APOE hom</t>
  </si>
  <si>
    <t>MAF in non-E4 unaff</t>
  </si>
  <si>
    <t>MAF in non-E4 aff</t>
  </si>
  <si>
    <t>MAF in all aff APOE hom</t>
  </si>
  <si>
    <t xml:space="preserve">MAF in all unaff APOE het </t>
  </si>
  <si>
    <t>MAF in all aff APOE het</t>
  </si>
  <si>
    <t>MAF in elderly unaff APOE het</t>
  </si>
  <si>
    <t>Alzheimer disease (see report)</t>
  </si>
  <si>
    <t>18:58</t>
  </si>
  <si>
    <t>White, non Hispanic</t>
  </si>
  <si>
    <t>Woman</t>
  </si>
  <si>
    <t>Alzheimer disease Lewy body variant (ADLBV)</t>
  </si>
  <si>
    <t>4:55</t>
  </si>
  <si>
    <t>Hispanic or Latino</t>
  </si>
  <si>
    <t>Man</t>
  </si>
  <si>
    <t>Alzheimer disease</t>
  </si>
  <si>
    <t>39:15</t>
  </si>
  <si>
    <t>24:30</t>
  </si>
  <si>
    <t>Diffuse Lewy body disease (DLBD)</t>
  </si>
  <si>
    <t>24:20</t>
  </si>
  <si>
    <t>24:00</t>
  </si>
  <si>
    <t>27:44</t>
  </si>
  <si>
    <t>Possible Alzheimer disease</t>
  </si>
  <si>
    <t>14:36</t>
  </si>
  <si>
    <t>Diffuse Lewy body disease (DLBD), limbic or transitional type</t>
  </si>
  <si>
    <t>27:27</t>
  </si>
  <si>
    <t>12:10</t>
  </si>
  <si>
    <t xml:space="preserve">Encephalopathy, degenerative, marked, consistent with Alzheimer disease </t>
  </si>
  <si>
    <t>15:45</t>
  </si>
  <si>
    <t>31:40</t>
  </si>
  <si>
    <t>Metastatic small cell carcinoma, lung primary</t>
  </si>
  <si>
    <t>NaN</t>
  </si>
  <si>
    <t>Encephalopathy, degenerative, severe, consistent with Alzheimer disease (AD)</t>
  </si>
  <si>
    <t>12:50</t>
  </si>
  <si>
    <t>19:10</t>
  </si>
  <si>
    <t>22:40</t>
  </si>
  <si>
    <t>Diffuse Lewy body disease (atypical)</t>
  </si>
  <si>
    <t>22:00</t>
  </si>
  <si>
    <t xml:space="preserve">Alzheimer disease (AD) neuropathologic changes ([A3, B3, C3]) </t>
  </si>
  <si>
    <t>6:00</t>
  </si>
  <si>
    <t>Alzheimer disease (AD) neuropathologic changes ([A3, B3, C3])</t>
  </si>
  <si>
    <t>11:33</t>
  </si>
  <si>
    <t>Vascular dementia (see report)</t>
  </si>
  <si>
    <t>13:37</t>
  </si>
  <si>
    <t>Unknown</t>
  </si>
  <si>
    <t xml:space="preserve">Alzheimer disease (AD) neuropathologic changes ([A2, B2, C1]) </t>
  </si>
  <si>
    <t>7:58</t>
  </si>
  <si>
    <t xml:space="preserve">Encephalopathy, degenerative, severe consistent with Alzheimer disease Lewy body variant </t>
  </si>
  <si>
    <t>21:46</t>
  </si>
  <si>
    <t>Not Eligible</t>
  </si>
  <si>
    <t>Infarcts, multiple (see report)</t>
  </si>
  <si>
    <t>26:15</t>
  </si>
  <si>
    <t>19:20</t>
  </si>
  <si>
    <t>Encephalopathy of hypoxic-ischemic type, acute, moderate, otherwise no diagnostic abnormality recognized</t>
  </si>
  <si>
    <t>40:30</t>
  </si>
  <si>
    <t>Alzheimer changes</t>
  </si>
  <si>
    <t>MCI - ET</t>
  </si>
  <si>
    <t>6:20</t>
  </si>
  <si>
    <t>Alzheimer disease Lewy body variant</t>
  </si>
  <si>
    <t>16:40</t>
  </si>
  <si>
    <t>12:40</t>
  </si>
  <si>
    <t>Ethnicity</t>
  </si>
  <si>
    <t>Gender</t>
  </si>
  <si>
    <t>Arbitrary case number</t>
  </si>
  <si>
    <t>Asian-American</t>
  </si>
  <si>
    <t>II</t>
  </si>
  <si>
    <t>III</t>
  </si>
  <si>
    <t>0</t>
  </si>
  <si>
    <t>V</t>
  </si>
  <si>
    <t>VI</t>
  </si>
  <si>
    <t>Clinical Diagnosis</t>
  </si>
  <si>
    <t>Neuropathological Diagnosis</t>
  </si>
  <si>
    <t>DLBD/PA</t>
  </si>
  <si>
    <t>PSP</t>
  </si>
  <si>
    <t>PSP/PLS/AGD/CVA</t>
  </si>
  <si>
    <t>PSP/VaD</t>
  </si>
  <si>
    <t>PSP/AGD/CAA</t>
  </si>
  <si>
    <t>CBD</t>
  </si>
  <si>
    <t>ADLBV</t>
  </si>
  <si>
    <t xml:space="preserve">AD </t>
  </si>
  <si>
    <t>AD</t>
  </si>
  <si>
    <t>HIE</t>
  </si>
  <si>
    <t>CVA</t>
  </si>
  <si>
    <t>PDD</t>
  </si>
  <si>
    <t xml:space="preserve">Pancreatic cancer </t>
  </si>
  <si>
    <t>Cohort</t>
  </si>
  <si>
    <t>Total No.</t>
  </si>
  <si>
    <t>Total, EAF</t>
  </si>
  <si>
    <t>CN, carrier               No. / Total No. (%)</t>
  </si>
  <si>
    <t>AD, carrier             No. / Total No. (%)</t>
  </si>
  <si>
    <t>CN - AD, EAF (%)</t>
  </si>
  <si>
    <t>OR [95% CI]</t>
  </si>
  <si>
    <t>P-value</t>
  </si>
  <si>
    <t>CN, carrier        Age, Mean (SD)</t>
  </si>
  <si>
    <t>AD, carrier        Age, Mean (SD)</t>
  </si>
  <si>
    <t>ADGC</t>
  </si>
  <si>
    <t>0.43%</t>
  </si>
  <si>
    <t>4 / 126 (3.17%)</t>
  </si>
  <si>
    <t>9 / 1227 (0.73%)</t>
  </si>
  <si>
    <t>1.59% - 0.37%</t>
  </si>
  <si>
    <t>0.15 [0.03, 0.72]</t>
  </si>
  <si>
    <t>8.10E-03</t>
  </si>
  <si>
    <t>78.8 (11.1)</t>
  </si>
  <si>
    <t>72.9 (7.5)</t>
  </si>
  <si>
    <t>UKB</t>
  </si>
  <si>
    <t>0.54%</t>
  </si>
  <si>
    <t>54 / 4804 (1.12%)</t>
  </si>
  <si>
    <t>3 / 515 (0.58%)</t>
  </si>
  <si>
    <t>0.56% - 0.29%</t>
  </si>
  <si>
    <t>0.54 [0.14, 2.08]</t>
  </si>
  <si>
    <t>0.37</t>
  </si>
  <si>
    <t>65.2 (4.4)</t>
  </si>
  <si>
    <t>78.7 (2.9)</t>
  </si>
  <si>
    <t>Combined</t>
  </si>
  <si>
    <t>0.52%</t>
  </si>
  <si>
    <t>58 / 4930 (1.18%)</t>
  </si>
  <si>
    <t>12 / 1742 (0.69%)</t>
  </si>
  <si>
    <t>0.63% - 0.35%</t>
  </si>
  <si>
    <t>0.31 [0.11, 0.87]</t>
  </si>
  <si>
    <t>3.57E-03</t>
  </si>
  <si>
    <t>66.1 (5.5)</t>
  </si>
  <si>
    <t>74.4 (6.4)</t>
  </si>
  <si>
    <t>Cohort/Study</t>
  </si>
  <si>
    <t>Genotyping Platform</t>
  </si>
  <si>
    <t>Cohort-Platform ID</t>
  </si>
  <si>
    <t>Sample count</t>
  </si>
  <si>
    <t xml:space="preserve">Data Repository </t>
  </si>
  <si>
    <t>ACT</t>
  </si>
  <si>
    <t>Illumina Human 660W-Quad</t>
  </si>
  <si>
    <t>NIAGADS (NG00034) / dbGaP (phs000234)</t>
  </si>
  <si>
    <t>ADC1</t>
  </si>
  <si>
    <t>NIAGADS (NG00022) / NACC</t>
  </si>
  <si>
    <t>ADC2</t>
  </si>
  <si>
    <t>NIAGADS (NG00023) / NACC</t>
  </si>
  <si>
    <t>ADC3</t>
  </si>
  <si>
    <t>Illumina Human OmniExpress</t>
  </si>
  <si>
    <t>NIAGADS (NG00024) / NACC</t>
  </si>
  <si>
    <t>ADC4</t>
  </si>
  <si>
    <t>NIAGADS (NG00068) / NACC</t>
  </si>
  <si>
    <t>ADC5</t>
  </si>
  <si>
    <t>NIAGADS (NG00069) / NACC</t>
  </si>
  <si>
    <t>ADC6</t>
  </si>
  <si>
    <t>NIAGADS (NG00070) / NACC</t>
  </si>
  <si>
    <t>ADC7</t>
  </si>
  <si>
    <t>Illumina Infinium Human OmniExpressExome</t>
  </si>
  <si>
    <t>NIAGADS (NG00071) / NACC</t>
  </si>
  <si>
    <t>ADDNEUROMED</t>
  </si>
  <si>
    <t>Illumina Human 610-Quad</t>
  </si>
  <si>
    <t>ADM_Q</t>
  </si>
  <si>
    <t>Synapse AddNeuroMed (syn4907804)</t>
  </si>
  <si>
    <t>ADM_O</t>
  </si>
  <si>
    <t>ADNI</t>
  </si>
  <si>
    <t>ADNI_1</t>
  </si>
  <si>
    <t>LONI ADNI</t>
  </si>
  <si>
    <t>ADNI_2</t>
  </si>
  <si>
    <t>Illumina Global Screening Array (GSA)</t>
  </si>
  <si>
    <t>ADNI_3</t>
  </si>
  <si>
    <t>Illumina Omni 2.5</t>
  </si>
  <si>
    <t>ADNI_O25</t>
  </si>
  <si>
    <t>Whole Genome Sequencing - Illumina</t>
  </si>
  <si>
    <t>ADNI_WGS</t>
  </si>
  <si>
    <t>ADNI-DOD</t>
  </si>
  <si>
    <t>ADNI_DOD</t>
  </si>
  <si>
    <t>LONI ADNIDOD</t>
  </si>
  <si>
    <t>ADSP Exome-Arrays</t>
  </si>
  <si>
    <t>Illumina HumanExome BeadChip v1.0 - CHOP</t>
  </si>
  <si>
    <t>CHOP</t>
  </si>
  <si>
    <t>NIAGADS (NG00081) / NACC</t>
  </si>
  <si>
    <t>Illumina HumanExome BeadChip v1.0 - Miami</t>
  </si>
  <si>
    <t>MIA</t>
  </si>
  <si>
    <t>NIAGADS (NG00080) / NACC</t>
  </si>
  <si>
    <t>Illumina HumanExome BeadChip v1.0 - Northshore</t>
  </si>
  <si>
    <t>NS</t>
  </si>
  <si>
    <t>NIAGADS (NG00079) / NACC</t>
  </si>
  <si>
    <t>Illumina HumanExome BeadChip v1.0 - WashU</t>
  </si>
  <si>
    <t>WU</t>
  </si>
  <si>
    <t>NIAGADS (NG00085) / NACC</t>
  </si>
  <si>
    <t>ADSP WGS</t>
  </si>
  <si>
    <t xml:space="preserve">Whole Genome Sequencing </t>
  </si>
  <si>
    <t>ADSP_WGS</t>
  </si>
  <si>
    <t>NIAGADS DSS (NG00067.v5) / NACC</t>
  </si>
  <si>
    <t>Indianapolis African-American</t>
  </si>
  <si>
    <t>Illumina Human 1M-Duo</t>
  </si>
  <si>
    <t>IIDP_AA</t>
  </si>
  <si>
    <t>NIAGADS (NG00047)</t>
  </si>
  <si>
    <t>Indianapolis Yoruba</t>
  </si>
  <si>
    <t>IIDP_YOR</t>
  </si>
  <si>
    <t>dbGaP (phs000378)</t>
  </si>
  <si>
    <t>CIDR</t>
  </si>
  <si>
    <t>Illumina Human Omni1-Quad</t>
  </si>
  <si>
    <t>NIAGADS (NG00015) / dbGAP (phs000496)</t>
  </si>
  <si>
    <t>GenADA</t>
  </si>
  <si>
    <t>Affymetrix 500K</t>
  </si>
  <si>
    <t>GSK</t>
  </si>
  <si>
    <t>dbGaP (phs000219)</t>
  </si>
  <si>
    <t>HBTRC</t>
  </si>
  <si>
    <t>Illumina Human Hap650Y</t>
  </si>
  <si>
    <t>HBTRC_ILL</t>
  </si>
  <si>
    <t>HBTRC_PERL</t>
  </si>
  <si>
    <t>Synapse AMP-AD (syn3159435)</t>
  </si>
  <si>
    <t>LATC</t>
  </si>
  <si>
    <t>Illumina Multi-Ethnic – BU</t>
  </si>
  <si>
    <t xml:space="preserve">RADC Rush (contact:Gregory_Klein@rush.edu) </t>
  </si>
  <si>
    <t>NIA-LOAD</t>
  </si>
  <si>
    <t>LOAD</t>
  </si>
  <si>
    <t>NIAGADS (NG00020)</t>
  </si>
  <si>
    <t>MARS</t>
  </si>
  <si>
    <t xml:space="preserve">MARS </t>
  </si>
  <si>
    <t>MAYO</t>
  </si>
  <si>
    <t>Illumina Human Hap300</t>
  </si>
  <si>
    <t>MAYO_1</t>
  </si>
  <si>
    <t>Synapse AMP-AD (syn5591675) / NIAGADS (NG00029)</t>
  </si>
  <si>
    <t>MAYO2</t>
  </si>
  <si>
    <t>MAYO_2</t>
  </si>
  <si>
    <t>Synapse AMP-AD (syn5550404)</t>
  </si>
  <si>
    <t>MIRAGE</t>
  </si>
  <si>
    <t>Illumina Human CNV370-Duo</t>
  </si>
  <si>
    <t>MIRAGE_370</t>
  </si>
  <si>
    <t>NIAGADS (NG00031)</t>
  </si>
  <si>
    <t>MIRAGE_610</t>
  </si>
  <si>
    <t>MTC</t>
  </si>
  <si>
    <t>NIAGADS (NG00096)</t>
  </si>
  <si>
    <t>OHSU</t>
  </si>
  <si>
    <t>NIAGADS (NG00017)</t>
  </si>
  <si>
    <t>ROSMAP</t>
  </si>
  <si>
    <t>Affymetrix GeneChip 6.0 - Broad Institute</t>
  </si>
  <si>
    <t>ROSMAP_1B</t>
  </si>
  <si>
    <t>RADC Rush (contact:Gregory_Klein@rush.edu) / Synapse AMP-AD</t>
  </si>
  <si>
    <t>Affymetrix GeneChip 6.0 - TGen</t>
  </si>
  <si>
    <t>ROSMAP_1T</t>
  </si>
  <si>
    <t>Illumina Human OmniExpress 12 - Chop</t>
  </si>
  <si>
    <t>ROSMAP_2C</t>
  </si>
  <si>
    <t>Illumina Multi-Ethnic - BU</t>
  </si>
  <si>
    <t>ROSMAP_3BU</t>
  </si>
  <si>
    <t>RADC Rush (contact:Gregory_Klein@rush.edu)</t>
  </si>
  <si>
    <t>TARCC</t>
  </si>
  <si>
    <t>Affymetrix 6.0</t>
  </si>
  <si>
    <t xml:space="preserve">NIAGADS (NG00097) </t>
  </si>
  <si>
    <t>TARCC_full</t>
  </si>
  <si>
    <t>TARCC (contact: Bruce.Jones@UTSouthwestern.edu)</t>
  </si>
  <si>
    <t>TGEN2</t>
  </si>
  <si>
    <t>TGEN</t>
  </si>
  <si>
    <t>NIAGADS (NG00028)</t>
  </si>
  <si>
    <t>UPITT</t>
  </si>
  <si>
    <t>NIAGADS (NG00026)</t>
  </si>
  <si>
    <t>UM/VU/MSSM</t>
  </si>
  <si>
    <t>Illumina Human 1M-Duo, Illumina 1M</t>
  </si>
  <si>
    <t>UVM_A</t>
  </si>
  <si>
    <t>NIAGADS (NG00042)</t>
  </si>
  <si>
    <t>UVM_B</t>
  </si>
  <si>
    <t>Illumina Human 550K. Illumina Human 610-Quad</t>
  </si>
  <si>
    <t>UVM_C</t>
  </si>
  <si>
    <t>WASHU</t>
  </si>
  <si>
    <t>WASHU_1</t>
  </si>
  <si>
    <t>NIAGADS (NG00030)</t>
  </si>
  <si>
    <t>WASHU2</t>
  </si>
  <si>
    <t>WASHU_2</t>
  </si>
  <si>
    <t>NIAGADS (NG00087)</t>
  </si>
  <si>
    <t>WHICAP</t>
  </si>
  <si>
    <t>NIAGADS (NG00093)</t>
  </si>
  <si>
    <t>Study</t>
  </si>
  <si>
    <t>Accession Number</t>
  </si>
  <si>
    <t>Related Datasets</t>
  </si>
  <si>
    <t>Accelerating Medicines Partnership- Alzheimer’s Disease (AMP-AD)</t>
  </si>
  <si>
    <t>sa000011</t>
  </si>
  <si>
    <t>NG00067 – ADSP Umbrella</t>
  </si>
  <si>
    <t>Cache County Study</t>
  </si>
  <si>
    <t>sa000014</t>
  </si>
  <si>
    <t>University of Pittsburgh- Kamboh WGS</t>
  </si>
  <si>
    <t>sa000012</t>
  </si>
  <si>
    <t>CurePSP and Tau Consortium PSP WGS</t>
  </si>
  <si>
    <t>sa000016</t>
  </si>
  <si>
    <t>NIH, CurePSP and Tau Consortium PSP WGS</t>
  </si>
  <si>
    <t>sa000015</t>
  </si>
  <si>
    <t>UCLA Progressive Supranuclear Palsy</t>
  </si>
  <si>
    <t>sa000017</t>
  </si>
  <si>
    <t>NACC Genentech WGS</t>
  </si>
  <si>
    <t>sa000013</t>
  </si>
  <si>
    <t>Alzheimer’s Disease Sequencing Project (ADSP)</t>
  </si>
  <si>
    <t>sa000001</t>
  </si>
  <si>
    <t>Alzheimer’s Disease Neuroimaging Initiative (ADNI)</t>
  </si>
  <si>
    <t>sa000002</t>
  </si>
  <si>
    <t>Alzheimer’s Disease Genetics Consortium: African Americans (ADGC AA)</t>
  </si>
  <si>
    <t>sa000003</t>
  </si>
  <si>
    <t>The Familial Alzheimer Sequencing (FASe) project</t>
  </si>
  <si>
    <t>sa000004</t>
  </si>
  <si>
    <t>Brkanac – Family-based genome scan for AAO of LOAD</t>
  </si>
  <si>
    <t>sa000005</t>
  </si>
  <si>
    <t>HIHG Miami Families with AD</t>
  </si>
  <si>
    <t>sa000006</t>
  </si>
  <si>
    <t>Washington Heights/Inwood Columbia Aging Project (WHICAP)</t>
  </si>
  <si>
    <t>sa000007</t>
  </si>
  <si>
    <t>Charles F. and Joanne Knight Alzheimer’s Disease Research Center (Knight ADRC)</t>
  </si>
  <si>
    <t>sa000008</t>
  </si>
  <si>
    <t>Corticobasal degeneration Study (CBD)</t>
  </si>
  <si>
    <t>sa000009</t>
  </si>
  <si>
    <t>Progressive Supranuclear Palsy Study (PSP)</t>
  </si>
  <si>
    <t>sa000010</t>
  </si>
  <si>
    <t>APOE genotype</t>
  </si>
  <si>
    <t xml:space="preserve"> Neuropathological Diagnosis</t>
  </si>
  <si>
    <t>Braak Stage</t>
  </si>
  <si>
    <t>CERAD score</t>
  </si>
  <si>
    <t>PMIRTF</t>
  </si>
  <si>
    <t>Age (yr)</t>
  </si>
  <si>
    <t xml:space="preserve">VI  </t>
  </si>
  <si>
    <t xml:space="preserve">III  </t>
  </si>
  <si>
    <t xml:space="preserve">IV  </t>
  </si>
  <si>
    <t>Braak stage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</si>
</sst>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0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color rgb="FF404040"/>
      <name val="Calibri"/>
      <family val="2"/>
      <scheme val="minor"/>
    </font>
    <font>
      <sz val="8"/>
      <color rgb="FF40404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3" fillId="0" borderId="0" applyNumberForma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/>
    <xf numFmtId="164" fontId="0" fillId="0" borderId="1" xfId="0" applyNumberFormat="1" applyBorder="1"/>
    <xf numFmtId="0" fontId="0" fillId="0" borderId="1" xfId="0" applyBorder="1" applyAlignment="1">
      <alignment wrapText="1"/>
    </xf>
    <xf numFmtId="11" fontId="0" fillId="0" borderId="1" xfId="0" applyNumberFormat="1" applyBorder="1"/>
    <xf numFmtId="3" fontId="0" fillId="0" borderId="1" xfId="0" applyNumberFormat="1" applyBorder="1"/>
    <xf numFmtId="16" fontId="0" fillId="0" borderId="1" xfId="0" applyNumberFormat="1" applyBorder="1"/>
    <xf numFmtId="17" fontId="0" fillId="0" borderId="1" xfId="0" applyNumberFormat="1" applyBorder="1"/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3" borderId="4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13" fillId="0" borderId="0" xfId="2" applyAlignment="1">
      <alignment vertical="center"/>
    </xf>
    <xf numFmtId="0" fontId="12" fillId="0" borderId="0" xfId="0" applyFont="1" applyAlignment="1">
      <alignment vertical="center"/>
    </xf>
    <xf numFmtId="0" fontId="13" fillId="0" borderId="7" xfId="2" applyBorder="1" applyAlignment="1">
      <alignment vertical="center"/>
    </xf>
    <xf numFmtId="0" fontId="12" fillId="0" borderId="7" xfId="0" applyFont="1" applyBorder="1" applyAlignment="1">
      <alignment vertical="center"/>
    </xf>
    <xf numFmtId="0" fontId="11" fillId="3" borderId="8" xfId="0" applyFont="1" applyFill="1" applyBorder="1" applyAlignment="1">
      <alignment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49" fontId="2" fillId="0" borderId="0" xfId="1" applyNumberFormat="1" applyAlignment="1">
      <alignment horizontal="center" vertical="center" wrapText="1"/>
    </xf>
    <xf numFmtId="0" fontId="14" fillId="0" borderId="0" xfId="1" applyFont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1" fontId="6" fillId="5" borderId="1" xfId="1" applyNumberFormat="1" applyFont="1" applyFill="1" applyBorder="1" applyAlignment="1">
      <alignment horizontal="center" vertical="center" wrapText="1"/>
    </xf>
    <xf numFmtId="0" fontId="6" fillId="5" borderId="1" xfId="1" applyFont="1" applyFill="1" applyBorder="1" applyAlignment="1">
      <alignment horizontal="center" vertical="center" wrapText="1"/>
    </xf>
    <xf numFmtId="49" fontId="1" fillId="0" borderId="0" xfId="1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1" applyFill="1" applyBorder="1" applyAlignment="1">
      <alignment horizontal="center" vertical="center" wrapText="1"/>
    </xf>
    <xf numFmtId="49" fontId="2" fillId="3" borderId="1" xfId="1" applyNumberFormat="1" applyFill="1" applyBorder="1" applyAlignment="1">
      <alignment horizontal="center" vertical="center" wrapText="1"/>
    </xf>
    <xf numFmtId="0" fontId="2" fillId="5" borderId="1" xfId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center" vertical="center" wrapText="1"/>
    </xf>
    <xf numFmtId="49" fontId="2" fillId="5" borderId="1" xfId="1" applyNumberForma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2" fillId="6" borderId="1" xfId="1" applyFill="1" applyBorder="1" applyAlignment="1">
      <alignment horizontal="center" vertical="center" wrapText="1"/>
    </xf>
    <xf numFmtId="49" fontId="2" fillId="6" borderId="1" xfId="1" applyNumberFormat="1" applyFill="1" applyBorder="1" applyAlignment="1">
      <alignment horizontal="center" vertical="center" wrapText="1"/>
    </xf>
    <xf numFmtId="0" fontId="2" fillId="3" borderId="9" xfId="1" applyFill="1" applyBorder="1" applyAlignment="1">
      <alignment horizontal="center" vertical="center" wrapText="1"/>
    </xf>
    <xf numFmtId="49" fontId="2" fillId="3" borderId="9" xfId="1" applyNumberFormat="1" applyFill="1" applyBorder="1" applyAlignment="1">
      <alignment horizontal="center" vertical="center" wrapText="1"/>
    </xf>
    <xf numFmtId="1" fontId="3" fillId="4" borderId="10" xfId="1" applyNumberFormat="1" applyFont="1" applyFill="1" applyBorder="1" applyAlignment="1">
      <alignment horizontal="center" vertical="center" wrapText="1"/>
    </xf>
    <xf numFmtId="1" fontId="3" fillId="4" borderId="11" xfId="1" applyNumberFormat="1" applyFont="1" applyFill="1" applyBorder="1" applyAlignment="1">
      <alignment horizontal="center" vertical="center" wrapText="1"/>
    </xf>
    <xf numFmtId="0" fontId="3" fillId="4" borderId="11" xfId="1" applyFont="1" applyFill="1" applyBorder="1" applyAlignment="1">
      <alignment horizontal="center" vertical="center" wrapText="1"/>
    </xf>
    <xf numFmtId="0" fontId="3" fillId="4" borderId="12" xfId="1" applyFont="1" applyFill="1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 2" xfId="1" xr:uid="{29313369-1876-C043-9FFE-C105466430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dss.niagads.org/studies/sa000001/" TargetMode="External"/><Relationship Id="rId13" Type="http://schemas.openxmlformats.org/officeDocument/2006/relationships/hyperlink" Target="https://dss.niagads.org/studies/sa000006/" TargetMode="External"/><Relationship Id="rId3" Type="http://schemas.openxmlformats.org/officeDocument/2006/relationships/hyperlink" Target="https://dss.niagads.org/studies/sa000012/" TargetMode="External"/><Relationship Id="rId7" Type="http://schemas.openxmlformats.org/officeDocument/2006/relationships/hyperlink" Target="https://dss.niagads.org/studies/sa000013/" TargetMode="External"/><Relationship Id="rId12" Type="http://schemas.openxmlformats.org/officeDocument/2006/relationships/hyperlink" Target="https://dss.niagads.org/studies/sa000005/" TargetMode="External"/><Relationship Id="rId17" Type="http://schemas.openxmlformats.org/officeDocument/2006/relationships/hyperlink" Target="https://dss.niagads.org/studies/sa000010/" TargetMode="External"/><Relationship Id="rId2" Type="http://schemas.openxmlformats.org/officeDocument/2006/relationships/hyperlink" Target="https://dss.niagads.org/studies/sa000014/" TargetMode="External"/><Relationship Id="rId16" Type="http://schemas.openxmlformats.org/officeDocument/2006/relationships/hyperlink" Target="https://dss.niagads.org/studies/sa000009/" TargetMode="External"/><Relationship Id="rId1" Type="http://schemas.openxmlformats.org/officeDocument/2006/relationships/hyperlink" Target="https://dss.niagads.org/studies/sa000011/" TargetMode="External"/><Relationship Id="rId6" Type="http://schemas.openxmlformats.org/officeDocument/2006/relationships/hyperlink" Target="https://dss.niagads.org/studies/sa000017/" TargetMode="External"/><Relationship Id="rId11" Type="http://schemas.openxmlformats.org/officeDocument/2006/relationships/hyperlink" Target="https://dss.niagads.org/studies/sa000004/" TargetMode="External"/><Relationship Id="rId5" Type="http://schemas.openxmlformats.org/officeDocument/2006/relationships/hyperlink" Target="https://dss.niagads.org/studies/sa000015/" TargetMode="External"/><Relationship Id="rId15" Type="http://schemas.openxmlformats.org/officeDocument/2006/relationships/hyperlink" Target="https://dss.niagads.org/studies/sa000008/" TargetMode="External"/><Relationship Id="rId10" Type="http://schemas.openxmlformats.org/officeDocument/2006/relationships/hyperlink" Target="https://dss.niagads.org/studies/sa000003/" TargetMode="External"/><Relationship Id="rId4" Type="http://schemas.openxmlformats.org/officeDocument/2006/relationships/hyperlink" Target="https://dss.niagads.org/studies/sa000016/" TargetMode="External"/><Relationship Id="rId9" Type="http://schemas.openxmlformats.org/officeDocument/2006/relationships/hyperlink" Target="https://dss.niagads.org/studies/sa000002/" TargetMode="External"/><Relationship Id="rId14" Type="http://schemas.openxmlformats.org/officeDocument/2006/relationships/hyperlink" Target="https://dss.niagads.org/studies/sa00000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E9B17-99C5-4C43-9F25-1176C4B89ECA}">
  <dimension ref="A1:BD925"/>
  <sheetViews>
    <sheetView tabSelected="1" zoomScale="50" zoomScaleNormal="106" workbookViewId="0"/>
  </sheetViews>
  <sheetFormatPr baseColWidth="10" defaultColWidth="8.83203125" defaultRowHeight="15" x14ac:dyDescent="0.2"/>
  <cols>
    <col min="1" max="1" width="33" customWidth="1"/>
    <col min="2" max="2" width="9.33203125" bestFit="1" customWidth="1"/>
    <col min="5" max="5" width="11.1640625" customWidth="1"/>
    <col min="6" max="6" width="9.5" customWidth="1"/>
    <col min="7" max="7" width="10.1640625" customWidth="1"/>
    <col min="8" max="8" width="9.5" customWidth="1"/>
    <col min="9" max="9" width="12.5" customWidth="1"/>
    <col min="10" max="10" width="9.5" customWidth="1"/>
    <col min="11" max="11" width="9.1640625" customWidth="1"/>
    <col min="12" max="12" width="10.83203125" customWidth="1"/>
    <col min="13" max="13" width="16.83203125" customWidth="1"/>
    <col min="19" max="19" width="13.83203125" bestFit="1" customWidth="1"/>
    <col min="20" max="20" width="12.83203125" bestFit="1" customWidth="1"/>
    <col min="21" max="21" width="13.83203125" bestFit="1" customWidth="1"/>
    <col min="22" max="22" width="12.33203125" customWidth="1"/>
    <col min="26" max="32" width="9.33203125" bestFit="1" customWidth="1"/>
    <col min="37" max="37" width="9.33203125" bestFit="1" customWidth="1"/>
    <col min="40" max="41" width="9.33203125" bestFit="1" customWidth="1"/>
    <col min="45" max="45" width="9.33203125" bestFit="1" customWidth="1"/>
    <col min="46" max="46" width="19.83203125" customWidth="1"/>
    <col min="47" max="48" width="9.33203125" bestFit="1" customWidth="1"/>
    <col min="50" max="50" width="9.33203125" bestFit="1" customWidth="1"/>
    <col min="52" max="54" width="9.33203125" bestFit="1" customWidth="1"/>
    <col min="56" max="56" width="15.6640625" customWidth="1"/>
  </cols>
  <sheetData>
    <row r="1" spans="1:56" s="3" customFormat="1" ht="61.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9432</v>
      </c>
      <c r="F1" s="2" t="s">
        <v>9433</v>
      </c>
      <c r="G1" s="2" t="s">
        <v>9434</v>
      </c>
      <c r="H1" s="2" t="s">
        <v>9435</v>
      </c>
      <c r="I1" s="2" t="s">
        <v>9436</v>
      </c>
      <c r="J1" s="2" t="s">
        <v>9437</v>
      </c>
      <c r="K1" s="2" t="s">
        <v>4</v>
      </c>
      <c r="L1" s="2" t="s">
        <v>5</v>
      </c>
      <c r="M1" s="2" t="s">
        <v>6</v>
      </c>
      <c r="N1" s="2" t="s">
        <v>7</v>
      </c>
      <c r="O1" s="2" t="s">
        <v>8</v>
      </c>
      <c r="P1" s="2" t="s">
        <v>9</v>
      </c>
      <c r="Q1" s="2" t="s">
        <v>10</v>
      </c>
      <c r="R1" s="2" t="s">
        <v>11</v>
      </c>
      <c r="S1" s="2" t="s">
        <v>9438</v>
      </c>
      <c r="T1" s="2" t="s">
        <v>9439</v>
      </c>
      <c r="U1" s="2" t="s">
        <v>9440</v>
      </c>
      <c r="V1" s="2" t="s">
        <v>12</v>
      </c>
      <c r="W1" s="2" t="s">
        <v>13</v>
      </c>
      <c r="X1" s="2" t="s">
        <v>14</v>
      </c>
      <c r="Y1" s="2" t="s">
        <v>15</v>
      </c>
      <c r="Z1" s="2" t="s">
        <v>16</v>
      </c>
      <c r="AA1" s="2" t="s">
        <v>17</v>
      </c>
      <c r="AB1" s="2" t="s">
        <v>18</v>
      </c>
      <c r="AC1" s="2" t="s">
        <v>19</v>
      </c>
      <c r="AD1" s="2" t="s">
        <v>20</v>
      </c>
      <c r="AE1" s="2" t="s">
        <v>21</v>
      </c>
      <c r="AF1" s="2" t="s">
        <v>22</v>
      </c>
      <c r="AG1" s="2" t="s">
        <v>23</v>
      </c>
      <c r="AH1" s="2" t="s">
        <v>24</v>
      </c>
      <c r="AI1" s="2" t="s">
        <v>25</v>
      </c>
      <c r="AJ1" s="2" t="s">
        <v>26</v>
      </c>
      <c r="AK1" s="2" t="s">
        <v>27</v>
      </c>
      <c r="AL1" s="2" t="s">
        <v>28</v>
      </c>
      <c r="AM1" s="2" t="s">
        <v>29</v>
      </c>
      <c r="AN1" s="2" t="s">
        <v>30</v>
      </c>
      <c r="AO1" s="2" t="s">
        <v>9441</v>
      </c>
      <c r="AP1" s="2" t="s">
        <v>31</v>
      </c>
      <c r="AQ1" s="2" t="s">
        <v>32</v>
      </c>
      <c r="AR1" s="2" t="s">
        <v>33</v>
      </c>
      <c r="AS1" s="2" t="s">
        <v>9442</v>
      </c>
      <c r="AT1" s="2" t="s">
        <v>34</v>
      </c>
      <c r="AU1" s="2" t="s">
        <v>35</v>
      </c>
      <c r="AV1" s="2" t="s">
        <v>36</v>
      </c>
      <c r="AW1" s="2" t="s">
        <v>37</v>
      </c>
      <c r="AX1" s="2" t="s">
        <v>38</v>
      </c>
      <c r="AY1" s="2" t="s">
        <v>39</v>
      </c>
      <c r="AZ1" s="2" t="s">
        <v>40</v>
      </c>
      <c r="BA1" s="2" t="s">
        <v>41</v>
      </c>
      <c r="BB1" s="2" t="s">
        <v>42</v>
      </c>
      <c r="BC1" s="2" t="s">
        <v>43</v>
      </c>
      <c r="BD1" s="2" t="s">
        <v>9443</v>
      </c>
    </row>
    <row r="2" spans="1:56" x14ac:dyDescent="0.2">
      <c r="A2" s="1" t="s">
        <v>3334</v>
      </c>
      <c r="B2" s="1">
        <v>7</v>
      </c>
      <c r="C2" s="1" t="s">
        <v>45</v>
      </c>
      <c r="D2" s="1" t="s">
        <v>64</v>
      </c>
      <c r="E2" s="1">
        <v>3.3329999999999999E-2</v>
      </c>
      <c r="F2" s="1">
        <v>1.316E-2</v>
      </c>
      <c r="G2" s="1">
        <v>3.5460000000000001E-3</v>
      </c>
      <c r="H2" s="1">
        <v>3.3939999999999999E-3</v>
      </c>
      <c r="I2" s="1">
        <v>5.5559999999999998E-2</v>
      </c>
      <c r="J2" s="1">
        <v>1.333E-2</v>
      </c>
      <c r="K2" s="1" t="s">
        <v>47</v>
      </c>
      <c r="L2" s="1" t="s">
        <v>48</v>
      </c>
      <c r="M2" s="1" t="s">
        <v>3335</v>
      </c>
      <c r="N2" s="1" t="s">
        <v>3336</v>
      </c>
      <c r="O2" s="1" t="s">
        <v>51</v>
      </c>
      <c r="P2" s="1" t="s">
        <v>3337</v>
      </c>
      <c r="Q2" s="1" t="s">
        <v>3338</v>
      </c>
      <c r="R2" s="1" t="s">
        <v>3339</v>
      </c>
      <c r="S2" s="1" t="s">
        <v>3340</v>
      </c>
      <c r="T2" s="1" t="s">
        <v>3341</v>
      </c>
      <c r="U2" s="1" t="s">
        <v>3342</v>
      </c>
      <c r="V2" s="1" t="s">
        <v>58</v>
      </c>
      <c r="W2" s="1" t="s">
        <v>58</v>
      </c>
      <c r="X2" s="1" t="s">
        <v>58</v>
      </c>
      <c r="Y2" s="1" t="s">
        <v>58</v>
      </c>
      <c r="Z2" s="1">
        <v>1.054E-3</v>
      </c>
      <c r="AA2" s="1">
        <v>8.3865799999999994E-3</v>
      </c>
      <c r="AB2" s="1">
        <v>0.99041500000000005</v>
      </c>
      <c r="AC2" s="1" t="s">
        <v>3343</v>
      </c>
      <c r="AD2" s="1">
        <v>1.19808E-3</v>
      </c>
      <c r="AE2" s="1">
        <v>5.3913700000000004E-3</v>
      </c>
      <c r="AF2" s="1" t="s">
        <v>58</v>
      </c>
      <c r="AG2" s="1" t="s">
        <v>58</v>
      </c>
      <c r="AH2" s="1" t="s">
        <v>58</v>
      </c>
      <c r="AI2" s="1" t="s">
        <v>58</v>
      </c>
      <c r="AJ2" s="1" t="s">
        <v>58</v>
      </c>
      <c r="AK2" s="1" t="s">
        <v>58</v>
      </c>
      <c r="AL2" s="1" t="s">
        <v>61</v>
      </c>
      <c r="AM2" s="1" t="s">
        <v>61</v>
      </c>
      <c r="AN2" s="1">
        <v>0.56999999999999995</v>
      </c>
      <c r="AO2" s="1">
        <v>3.29</v>
      </c>
      <c r="AP2" s="1" t="s">
        <v>3344</v>
      </c>
      <c r="AQ2" s="1" t="s">
        <v>95</v>
      </c>
      <c r="AR2" s="1" t="s">
        <v>95</v>
      </c>
      <c r="AS2" s="1">
        <v>4.2300000000000004</v>
      </c>
      <c r="AT2" s="1">
        <v>1575</v>
      </c>
      <c r="AU2" s="1">
        <v>10.48</v>
      </c>
      <c r="AV2" s="1">
        <v>-0.13800000000000001</v>
      </c>
      <c r="AW2" s="1" t="s">
        <v>64</v>
      </c>
      <c r="AX2" s="1" t="s">
        <v>3345</v>
      </c>
      <c r="AY2" s="1" t="s">
        <v>58</v>
      </c>
      <c r="AZ2" s="1" t="s">
        <v>58</v>
      </c>
      <c r="BA2" s="1">
        <v>99.935126210000007</v>
      </c>
      <c r="BB2" s="1">
        <v>7.749518299</v>
      </c>
      <c r="BC2" s="1" t="s">
        <v>58</v>
      </c>
      <c r="BD2" s="1">
        <v>24.71781</v>
      </c>
    </row>
    <row r="3" spans="1:56" x14ac:dyDescent="0.2">
      <c r="A3" s="1" t="s">
        <v>8151</v>
      </c>
      <c r="B3" s="1">
        <v>19</v>
      </c>
      <c r="C3" s="1" t="s">
        <v>70</v>
      </c>
      <c r="D3" s="1" t="s">
        <v>45</v>
      </c>
      <c r="E3" s="1">
        <v>2.6669999999999999E-2</v>
      </c>
      <c r="F3" s="1">
        <v>1.316E-2</v>
      </c>
      <c r="G3" s="1">
        <v>3.5460000000000001E-3</v>
      </c>
      <c r="H3" s="1">
        <v>6.7869999999999996E-3</v>
      </c>
      <c r="I3" s="1">
        <v>5.5559999999999998E-2</v>
      </c>
      <c r="J3" s="1">
        <v>6.6670000000000002E-3</v>
      </c>
      <c r="K3" s="1" t="s">
        <v>47</v>
      </c>
      <c r="L3" s="1" t="s">
        <v>48</v>
      </c>
      <c r="M3" s="1" t="s">
        <v>8152</v>
      </c>
      <c r="N3" s="1" t="s">
        <v>8153</v>
      </c>
      <c r="O3" s="1" t="s">
        <v>51</v>
      </c>
      <c r="P3" s="1" t="s">
        <v>8154</v>
      </c>
      <c r="Q3" s="1" t="s">
        <v>8155</v>
      </c>
      <c r="R3" s="1" t="s">
        <v>8156</v>
      </c>
      <c r="S3" s="1" t="s">
        <v>8157</v>
      </c>
      <c r="T3" s="1" t="s">
        <v>8158</v>
      </c>
      <c r="U3" s="1" t="s">
        <v>8159</v>
      </c>
      <c r="V3" s="1" t="s">
        <v>58</v>
      </c>
      <c r="W3" s="1" t="s">
        <v>58</v>
      </c>
      <c r="X3" s="1" t="s">
        <v>58</v>
      </c>
      <c r="Y3" s="1" t="s">
        <v>58</v>
      </c>
      <c r="Z3" s="1">
        <v>2.5530000000000003E-4</v>
      </c>
      <c r="AA3" s="1" t="s">
        <v>58</v>
      </c>
      <c r="AB3" s="1" t="s">
        <v>58</v>
      </c>
      <c r="AC3" s="1" t="s">
        <v>8160</v>
      </c>
      <c r="AD3" s="1" t="s">
        <v>58</v>
      </c>
      <c r="AE3" s="1">
        <v>0</v>
      </c>
      <c r="AF3" s="1" t="s">
        <v>58</v>
      </c>
      <c r="AG3" s="1" t="s">
        <v>58</v>
      </c>
      <c r="AH3" s="1" t="s">
        <v>58</v>
      </c>
      <c r="AI3" s="1" t="s">
        <v>58</v>
      </c>
      <c r="AJ3" s="1" t="s">
        <v>58</v>
      </c>
      <c r="AK3" s="1" t="s">
        <v>58</v>
      </c>
      <c r="AL3" s="1" t="s">
        <v>93</v>
      </c>
      <c r="AM3" s="1" t="s">
        <v>62</v>
      </c>
      <c r="AN3" s="1">
        <v>1</v>
      </c>
      <c r="AO3" s="1">
        <v>4.5999999999999996</v>
      </c>
      <c r="AP3" s="1" t="s">
        <v>8161</v>
      </c>
      <c r="AQ3" s="1" t="s">
        <v>95</v>
      </c>
      <c r="AR3" s="1" t="s">
        <v>95</v>
      </c>
      <c r="AS3" s="1">
        <v>4.5999999999999996</v>
      </c>
      <c r="AT3" s="1">
        <v>30</v>
      </c>
      <c r="AU3" s="1">
        <v>25.2</v>
      </c>
      <c r="AV3" s="1">
        <v>0.85199999999999998</v>
      </c>
      <c r="AW3" s="1" t="s">
        <v>62</v>
      </c>
      <c r="AX3" s="1" t="s">
        <v>8162</v>
      </c>
      <c r="AY3" s="1" t="s">
        <v>61</v>
      </c>
      <c r="AZ3" s="7">
        <v>0.63700000000000001</v>
      </c>
      <c r="BA3" s="1">
        <v>45.358575139999999</v>
      </c>
      <c r="BB3" s="1">
        <v>-0.111973265</v>
      </c>
      <c r="BC3" s="1" t="s">
        <v>58</v>
      </c>
      <c r="BD3" s="1">
        <v>1.56701</v>
      </c>
    </row>
    <row r="4" spans="1:56" x14ac:dyDescent="0.2">
      <c r="A4" s="1" t="s">
        <v>3013</v>
      </c>
      <c r="B4" s="1">
        <v>6</v>
      </c>
      <c r="C4" s="1" t="s">
        <v>45</v>
      </c>
      <c r="D4" s="1" t="s">
        <v>3014</v>
      </c>
      <c r="E4" s="1">
        <v>2.6669999999999999E-2</v>
      </c>
      <c r="F4" s="1">
        <v>1.754E-2</v>
      </c>
      <c r="G4" s="1">
        <v>3.5460000000000001E-3</v>
      </c>
      <c r="H4" s="1">
        <v>2.2620000000000001E-3</v>
      </c>
      <c r="I4" s="1">
        <v>3.7039999999999997E-2</v>
      </c>
      <c r="J4" s="1">
        <v>6.6670000000000002E-3</v>
      </c>
      <c r="K4" s="1" t="s">
        <v>348</v>
      </c>
      <c r="L4" s="1" t="s">
        <v>215</v>
      </c>
      <c r="M4" s="1" t="s">
        <v>3015</v>
      </c>
      <c r="N4" s="1" t="s">
        <v>3016</v>
      </c>
      <c r="O4" s="1" t="s">
        <v>51</v>
      </c>
      <c r="P4" s="1" t="s">
        <v>3017</v>
      </c>
      <c r="Q4" s="1" t="s">
        <v>3018</v>
      </c>
      <c r="R4" s="1" t="s">
        <v>3019</v>
      </c>
      <c r="S4" s="1" t="s">
        <v>3020</v>
      </c>
      <c r="T4" s="1" t="s">
        <v>3021</v>
      </c>
      <c r="U4" s="1" t="s">
        <v>3022</v>
      </c>
      <c r="V4" s="1" t="s">
        <v>58</v>
      </c>
      <c r="W4" s="1" t="s">
        <v>360</v>
      </c>
      <c r="X4" s="1" t="s">
        <v>3023</v>
      </c>
      <c r="Y4" s="1" t="s">
        <v>58</v>
      </c>
      <c r="Z4" s="7">
        <v>8.2369999999999992E-6</v>
      </c>
      <c r="AA4" s="1" t="s">
        <v>58</v>
      </c>
      <c r="AB4" s="1" t="s">
        <v>58</v>
      </c>
      <c r="AC4" s="1" t="s">
        <v>58</v>
      </c>
      <c r="AD4" s="1" t="s">
        <v>58</v>
      </c>
      <c r="AE4" s="1" t="s">
        <v>58</v>
      </c>
      <c r="AF4" s="1" t="s">
        <v>58</v>
      </c>
      <c r="AG4" s="1" t="s">
        <v>58</v>
      </c>
      <c r="AH4" s="1" t="s">
        <v>58</v>
      </c>
      <c r="AI4" s="1" t="s">
        <v>58</v>
      </c>
      <c r="AJ4" s="1" t="s">
        <v>58</v>
      </c>
      <c r="AK4" s="1" t="s">
        <v>58</v>
      </c>
      <c r="AL4" s="1" t="s">
        <v>58</v>
      </c>
      <c r="AM4" s="1" t="s">
        <v>58</v>
      </c>
      <c r="AN4" s="1" t="s">
        <v>58</v>
      </c>
      <c r="AO4" s="1" t="s">
        <v>58</v>
      </c>
      <c r="AP4" s="1" t="s">
        <v>58</v>
      </c>
      <c r="AQ4" s="1" t="s">
        <v>58</v>
      </c>
      <c r="AR4" s="1" t="s">
        <v>58</v>
      </c>
      <c r="AS4" s="1" t="s">
        <v>58</v>
      </c>
      <c r="AT4" s="1" t="s">
        <v>58</v>
      </c>
      <c r="AU4" s="1" t="s">
        <v>58</v>
      </c>
      <c r="AV4" s="1" t="s">
        <v>58</v>
      </c>
      <c r="AW4" s="1" t="s">
        <v>58</v>
      </c>
      <c r="AX4" s="1" t="s">
        <v>3024</v>
      </c>
      <c r="AY4" s="1" t="s">
        <v>58</v>
      </c>
      <c r="AZ4" s="7">
        <v>0.33700000000000002</v>
      </c>
      <c r="BA4" s="1">
        <v>44.538806319999999</v>
      </c>
      <c r="BB4" s="1">
        <v>-0.11925248400000001</v>
      </c>
      <c r="BC4" s="1" t="s">
        <v>58</v>
      </c>
      <c r="BD4" s="1">
        <v>0.21881999999999999</v>
      </c>
    </row>
    <row r="5" spans="1:56" x14ac:dyDescent="0.2">
      <c r="A5" s="1" t="s">
        <v>8978</v>
      </c>
      <c r="B5" s="1">
        <v>21</v>
      </c>
      <c r="C5" s="1" t="s">
        <v>64</v>
      </c>
      <c r="D5" s="1" t="s">
        <v>45</v>
      </c>
      <c r="E5" s="1">
        <v>1.333E-2</v>
      </c>
      <c r="F5" s="1">
        <v>4.3860000000000001E-3</v>
      </c>
      <c r="G5" s="1">
        <v>1.7730000000000001E-3</v>
      </c>
      <c r="H5" s="1">
        <v>0</v>
      </c>
      <c r="I5" s="1">
        <v>3.7039999999999997E-2</v>
      </c>
      <c r="J5" s="1">
        <v>6.6670000000000002E-3</v>
      </c>
      <c r="K5" s="1" t="s">
        <v>623</v>
      </c>
      <c r="L5" s="1" t="s">
        <v>215</v>
      </c>
      <c r="M5" s="1" t="s">
        <v>9425</v>
      </c>
      <c r="N5" s="1" t="s">
        <v>8979</v>
      </c>
      <c r="O5" s="1" t="s">
        <v>51</v>
      </c>
      <c r="P5" s="1" t="s">
        <v>8980</v>
      </c>
      <c r="Q5" s="1" t="s">
        <v>8981</v>
      </c>
      <c r="R5" s="1" t="s">
        <v>58</v>
      </c>
      <c r="S5" s="1" t="s">
        <v>58</v>
      </c>
      <c r="T5" s="1" t="s">
        <v>58</v>
      </c>
      <c r="U5" s="1" t="s">
        <v>58</v>
      </c>
      <c r="V5" s="1" t="s">
        <v>58</v>
      </c>
      <c r="W5" s="1" t="s">
        <v>58</v>
      </c>
      <c r="X5" s="1" t="s">
        <v>58</v>
      </c>
      <c r="Y5" s="1" t="s">
        <v>58</v>
      </c>
      <c r="Z5" s="1" t="s">
        <v>58</v>
      </c>
      <c r="AA5" s="1">
        <v>1.5974400000000001E-3</v>
      </c>
      <c r="AB5" s="1">
        <v>0.99840300000000004</v>
      </c>
      <c r="AC5" s="1" t="s">
        <v>59</v>
      </c>
      <c r="AD5" s="1">
        <v>0</v>
      </c>
      <c r="AE5" s="1">
        <v>7.9872199999999997E-4</v>
      </c>
      <c r="AF5" s="1" t="s">
        <v>58</v>
      </c>
      <c r="AG5" s="1" t="s">
        <v>58</v>
      </c>
      <c r="AH5" s="1" t="s">
        <v>58</v>
      </c>
      <c r="AI5" s="1" t="s">
        <v>58</v>
      </c>
      <c r="AJ5" s="1" t="s">
        <v>58</v>
      </c>
      <c r="AK5" s="1" t="s">
        <v>58</v>
      </c>
      <c r="AL5" s="1" t="s">
        <v>58</v>
      </c>
      <c r="AM5" s="1" t="s">
        <v>58</v>
      </c>
      <c r="AN5" s="1" t="s">
        <v>58</v>
      </c>
      <c r="AO5" s="1" t="s">
        <v>58</v>
      </c>
      <c r="AP5" s="1" t="s">
        <v>58</v>
      </c>
      <c r="AQ5" s="1" t="s">
        <v>58</v>
      </c>
      <c r="AR5" s="1" t="s">
        <v>58</v>
      </c>
      <c r="AS5" s="1" t="s">
        <v>58</v>
      </c>
      <c r="AT5" s="1" t="s">
        <v>58</v>
      </c>
      <c r="AU5" s="1" t="s">
        <v>58</v>
      </c>
      <c r="AV5" s="1" t="s">
        <v>58</v>
      </c>
      <c r="AW5" s="1" t="s">
        <v>58</v>
      </c>
      <c r="AX5" s="1" t="s">
        <v>8982</v>
      </c>
      <c r="AY5" s="1" t="s">
        <v>129</v>
      </c>
      <c r="AZ5" s="1" t="s">
        <v>9426</v>
      </c>
      <c r="BA5" s="1" t="s">
        <v>8983</v>
      </c>
      <c r="BB5" s="1" t="s">
        <v>8984</v>
      </c>
      <c r="BC5" s="1" t="s">
        <v>488</v>
      </c>
      <c r="BD5" s="1" t="s">
        <v>8985</v>
      </c>
    </row>
    <row r="6" spans="1:56" x14ac:dyDescent="0.2">
      <c r="A6" s="1" t="s">
        <v>3116</v>
      </c>
      <c r="B6" s="1">
        <v>6</v>
      </c>
      <c r="C6" s="1" t="s">
        <v>70</v>
      </c>
      <c r="D6" s="1" t="s">
        <v>46</v>
      </c>
      <c r="E6" s="1">
        <v>0.02</v>
      </c>
      <c r="F6" s="1">
        <v>4.3860000000000001E-3</v>
      </c>
      <c r="G6" s="1">
        <v>1.7730000000000001E-3</v>
      </c>
      <c r="H6" s="1">
        <v>1.1310000000000001E-3</v>
      </c>
      <c r="I6" s="1">
        <v>3.7039999999999997E-2</v>
      </c>
      <c r="J6" s="1">
        <v>6.6670000000000002E-3</v>
      </c>
      <c r="K6" s="1" t="s">
        <v>47</v>
      </c>
      <c r="L6" s="1" t="s">
        <v>48</v>
      </c>
      <c r="M6" s="1" t="s">
        <v>3104</v>
      </c>
      <c r="N6" s="1" t="s">
        <v>3105</v>
      </c>
      <c r="O6" s="1" t="s">
        <v>51</v>
      </c>
      <c r="P6" s="1" t="s">
        <v>3106</v>
      </c>
      <c r="Q6" s="1" t="s">
        <v>3117</v>
      </c>
      <c r="R6" s="1" t="s">
        <v>3118</v>
      </c>
      <c r="S6" s="1" t="s">
        <v>3119</v>
      </c>
      <c r="T6" s="1" t="s">
        <v>3120</v>
      </c>
      <c r="U6" s="1" t="s">
        <v>3121</v>
      </c>
      <c r="V6" s="1" t="s">
        <v>58</v>
      </c>
      <c r="W6" s="1" t="s">
        <v>58</v>
      </c>
      <c r="X6" s="1" t="s">
        <v>58</v>
      </c>
      <c r="Y6" s="1" t="s">
        <v>58</v>
      </c>
      <c r="Z6" s="7">
        <v>4.1359999999999997E-5</v>
      </c>
      <c r="AA6" s="1" t="s">
        <v>58</v>
      </c>
      <c r="AB6" s="1" t="s">
        <v>58</v>
      </c>
      <c r="AC6" s="1" t="s">
        <v>58</v>
      </c>
      <c r="AD6" s="1" t="s">
        <v>58</v>
      </c>
      <c r="AE6" s="1" t="s">
        <v>58</v>
      </c>
      <c r="AF6" s="1" t="s">
        <v>58</v>
      </c>
      <c r="AG6" s="1" t="s">
        <v>58</v>
      </c>
      <c r="AH6" s="1" t="s">
        <v>58</v>
      </c>
      <c r="AI6" s="1" t="s">
        <v>58</v>
      </c>
      <c r="AJ6" s="1" t="s">
        <v>58</v>
      </c>
      <c r="AK6" s="1" t="s">
        <v>58</v>
      </c>
      <c r="AL6" s="1" t="s">
        <v>61</v>
      </c>
      <c r="AM6" s="1" t="s">
        <v>147</v>
      </c>
      <c r="AN6" s="1">
        <v>4.0000000000000001E-3</v>
      </c>
      <c r="AO6" s="1">
        <v>1.91</v>
      </c>
      <c r="AP6" s="1" t="s">
        <v>58</v>
      </c>
      <c r="AQ6" s="1" t="s">
        <v>95</v>
      </c>
      <c r="AR6" s="1" t="s">
        <v>95</v>
      </c>
      <c r="AS6" s="1">
        <v>4.9800000000000004</v>
      </c>
      <c r="AT6" s="1">
        <v>1762</v>
      </c>
      <c r="AU6" s="1">
        <v>22.6</v>
      </c>
      <c r="AV6" s="1">
        <v>-0.35599999999999998</v>
      </c>
      <c r="AW6" s="1" t="s">
        <v>62</v>
      </c>
      <c r="AX6" s="1" t="s">
        <v>3115</v>
      </c>
      <c r="AY6" s="1" t="s">
        <v>61</v>
      </c>
      <c r="AZ6" s="1" t="s">
        <v>58</v>
      </c>
      <c r="BA6" s="1" t="s">
        <v>58</v>
      </c>
      <c r="BB6" s="1" t="s">
        <v>58</v>
      </c>
      <c r="BC6" s="1" t="s">
        <v>58</v>
      </c>
      <c r="BD6" s="1">
        <v>28.289259999999999</v>
      </c>
    </row>
    <row r="7" spans="1:56" x14ac:dyDescent="0.2">
      <c r="A7" s="1" t="s">
        <v>3128</v>
      </c>
      <c r="B7" s="1">
        <v>6</v>
      </c>
      <c r="C7" s="1" t="s">
        <v>64</v>
      </c>
      <c r="D7" s="1" t="s">
        <v>70</v>
      </c>
      <c r="E7" s="1">
        <v>0.02</v>
      </c>
      <c r="F7" s="1">
        <v>4.3860000000000001E-3</v>
      </c>
      <c r="G7" s="1">
        <v>1.7730000000000001E-3</v>
      </c>
      <c r="H7" s="1">
        <v>1.1310000000000001E-3</v>
      </c>
      <c r="I7" s="1">
        <v>3.7039999999999997E-2</v>
      </c>
      <c r="J7" s="1">
        <v>6.6670000000000002E-3</v>
      </c>
      <c r="K7" s="1" t="s">
        <v>47</v>
      </c>
      <c r="L7" s="1" t="s">
        <v>48</v>
      </c>
      <c r="M7" s="1" t="s">
        <v>3129</v>
      </c>
      <c r="N7" s="1" t="s">
        <v>3130</v>
      </c>
      <c r="O7" s="1" t="s">
        <v>51</v>
      </c>
      <c r="P7" s="1" t="s">
        <v>3131</v>
      </c>
      <c r="Q7" s="1" t="s">
        <v>3132</v>
      </c>
      <c r="R7" s="1" t="s">
        <v>3133</v>
      </c>
      <c r="S7" s="1" t="s">
        <v>3134</v>
      </c>
      <c r="T7" s="1" t="s">
        <v>3135</v>
      </c>
      <c r="U7" s="1" t="s">
        <v>3136</v>
      </c>
      <c r="V7" s="1" t="s">
        <v>58</v>
      </c>
      <c r="W7" s="1" t="s">
        <v>58</v>
      </c>
      <c r="X7" s="1" t="s">
        <v>58</v>
      </c>
      <c r="Y7" s="1" t="s">
        <v>58</v>
      </c>
      <c r="Z7" s="1" t="s">
        <v>58</v>
      </c>
      <c r="AA7" s="1" t="s">
        <v>58</v>
      </c>
      <c r="AB7" s="1" t="s">
        <v>58</v>
      </c>
      <c r="AC7" s="1" t="s">
        <v>58</v>
      </c>
      <c r="AD7" s="1" t="s">
        <v>58</v>
      </c>
      <c r="AE7" s="1" t="s">
        <v>58</v>
      </c>
      <c r="AF7" s="1" t="s">
        <v>58</v>
      </c>
      <c r="AG7" s="1" t="s">
        <v>58</v>
      </c>
      <c r="AH7" s="1" t="s">
        <v>58</v>
      </c>
      <c r="AI7" s="1" t="s">
        <v>58</v>
      </c>
      <c r="AJ7" s="1" t="s">
        <v>58</v>
      </c>
      <c r="AK7" s="1" t="s">
        <v>58</v>
      </c>
      <c r="AL7" s="1" t="s">
        <v>60</v>
      </c>
      <c r="AM7" s="1" t="s">
        <v>156</v>
      </c>
      <c r="AN7" s="1">
        <v>0.92800000000000005</v>
      </c>
      <c r="AO7" s="1">
        <v>2.64</v>
      </c>
      <c r="AP7" s="1" t="s">
        <v>3137</v>
      </c>
      <c r="AQ7" s="1" t="s">
        <v>62</v>
      </c>
      <c r="AR7" s="1" t="s">
        <v>62</v>
      </c>
      <c r="AS7" s="1">
        <v>3.83</v>
      </c>
      <c r="AT7" s="1">
        <v>114</v>
      </c>
      <c r="AU7" s="1">
        <v>16.53</v>
      </c>
      <c r="AV7" s="1">
        <v>0.13600000000000001</v>
      </c>
      <c r="AW7" s="1" t="s">
        <v>62</v>
      </c>
      <c r="AX7" s="1" t="s">
        <v>3138</v>
      </c>
      <c r="AY7" s="1" t="s">
        <v>61</v>
      </c>
      <c r="AZ7" s="1" t="s">
        <v>9276</v>
      </c>
      <c r="BA7" s="1" t="s">
        <v>3139</v>
      </c>
      <c r="BB7" s="1" t="s">
        <v>3140</v>
      </c>
      <c r="BC7" s="1" t="s">
        <v>58</v>
      </c>
      <c r="BD7" s="1" t="s">
        <v>3141</v>
      </c>
    </row>
    <row r="8" spans="1:56" x14ac:dyDescent="0.2">
      <c r="A8" s="1" t="s">
        <v>4746</v>
      </c>
      <c r="B8" s="1">
        <v>11</v>
      </c>
      <c r="C8" s="1" t="s">
        <v>45</v>
      </c>
      <c r="D8" s="1" t="s">
        <v>70</v>
      </c>
      <c r="E8" s="1">
        <v>0.02</v>
      </c>
      <c r="F8" s="1">
        <v>4.3860000000000001E-3</v>
      </c>
      <c r="G8" s="1">
        <v>5.3189999999999999E-3</v>
      </c>
      <c r="H8" s="1">
        <v>3.3939999999999999E-3</v>
      </c>
      <c r="I8" s="1">
        <v>3.7039999999999997E-2</v>
      </c>
      <c r="J8" s="1">
        <v>6.6670000000000002E-3</v>
      </c>
      <c r="K8" s="1" t="s">
        <v>47</v>
      </c>
      <c r="L8" s="1" t="s">
        <v>48</v>
      </c>
      <c r="M8" s="1" t="s">
        <v>4747</v>
      </c>
      <c r="N8" s="1" t="s">
        <v>4748</v>
      </c>
      <c r="O8" s="1" t="s">
        <v>51</v>
      </c>
      <c r="P8" s="1" t="s">
        <v>4749</v>
      </c>
      <c r="Q8" s="1" t="s">
        <v>4750</v>
      </c>
      <c r="R8" s="1" t="s">
        <v>4751</v>
      </c>
      <c r="S8" s="1" t="s">
        <v>4752</v>
      </c>
      <c r="T8" s="1" t="s">
        <v>4753</v>
      </c>
      <c r="U8" s="1" t="s">
        <v>4754</v>
      </c>
      <c r="V8" s="1" t="s">
        <v>58</v>
      </c>
      <c r="W8" s="1" t="s">
        <v>58</v>
      </c>
      <c r="X8" s="1" t="s">
        <v>58</v>
      </c>
      <c r="Y8" s="1" t="s">
        <v>58</v>
      </c>
      <c r="Z8" s="1">
        <v>8.0309999999999995E-4</v>
      </c>
      <c r="AA8" s="1">
        <v>5.5910500000000002E-3</v>
      </c>
      <c r="AB8" s="1">
        <v>0.99440899999999999</v>
      </c>
      <c r="AC8" s="1" t="s">
        <v>199</v>
      </c>
      <c r="AD8" s="1">
        <v>0</v>
      </c>
      <c r="AE8" s="1">
        <v>2.7955300000000001E-3</v>
      </c>
      <c r="AF8" s="1" t="s">
        <v>58</v>
      </c>
      <c r="AG8" s="1" t="s">
        <v>58</v>
      </c>
      <c r="AH8" s="1" t="s">
        <v>58</v>
      </c>
      <c r="AI8" s="1" t="s">
        <v>58</v>
      </c>
      <c r="AJ8" s="1" t="s">
        <v>58</v>
      </c>
      <c r="AK8" s="1" t="s">
        <v>58</v>
      </c>
      <c r="AL8" s="1" t="s">
        <v>61</v>
      </c>
      <c r="AM8" s="1" t="s">
        <v>147</v>
      </c>
      <c r="AN8" s="1">
        <v>0.995</v>
      </c>
      <c r="AO8" s="1">
        <v>2.0299999999999998</v>
      </c>
      <c r="AP8" s="1" t="s">
        <v>4755</v>
      </c>
      <c r="AQ8" s="1" t="s">
        <v>95</v>
      </c>
      <c r="AR8" s="1" t="s">
        <v>95</v>
      </c>
      <c r="AS8" s="1">
        <v>5.67</v>
      </c>
      <c r="AT8" s="1">
        <v>472</v>
      </c>
      <c r="AU8" s="1">
        <v>15.04</v>
      </c>
      <c r="AV8" s="1">
        <v>1.1990000000000001</v>
      </c>
      <c r="AW8" s="1" t="s">
        <v>64</v>
      </c>
      <c r="AX8" s="1" t="s">
        <v>4756</v>
      </c>
      <c r="AY8" s="1" t="s">
        <v>61</v>
      </c>
      <c r="AZ8" s="7">
        <v>0.93799999999999994</v>
      </c>
      <c r="BA8" s="1">
        <v>84.554140129999993</v>
      </c>
      <c r="BB8" s="1">
        <v>0.66328527400000004</v>
      </c>
      <c r="BC8" s="1" t="s">
        <v>58</v>
      </c>
      <c r="BD8" s="1">
        <v>3.1250499999999999</v>
      </c>
    </row>
    <row r="9" spans="1:56" x14ac:dyDescent="0.2">
      <c r="A9" s="1" t="s">
        <v>8138</v>
      </c>
      <c r="B9" s="1">
        <v>19</v>
      </c>
      <c r="C9" s="1" t="s">
        <v>46</v>
      </c>
      <c r="D9" s="1" t="s">
        <v>45</v>
      </c>
      <c r="E9" s="1">
        <v>0.02</v>
      </c>
      <c r="F9" s="1">
        <v>8.7720000000000003E-3</v>
      </c>
      <c r="G9" s="1">
        <v>8.8649999999999996E-3</v>
      </c>
      <c r="H9" s="1">
        <v>7.9190000000000007E-3</v>
      </c>
      <c r="I9" s="1">
        <v>3.7039999999999997E-2</v>
      </c>
      <c r="J9" s="1">
        <v>0.02</v>
      </c>
      <c r="K9" s="1" t="s">
        <v>47</v>
      </c>
      <c r="L9" s="1" t="s">
        <v>48</v>
      </c>
      <c r="M9" s="1" t="s">
        <v>8139</v>
      </c>
      <c r="N9" s="1" t="s">
        <v>8140</v>
      </c>
      <c r="O9" s="1" t="s">
        <v>51</v>
      </c>
      <c r="P9" s="1" t="s">
        <v>8141</v>
      </c>
      <c r="Q9" s="1" t="s">
        <v>8142</v>
      </c>
      <c r="R9" s="1" t="s">
        <v>8143</v>
      </c>
      <c r="S9" s="1" t="s">
        <v>8144</v>
      </c>
      <c r="T9" s="1" t="s">
        <v>8145</v>
      </c>
      <c r="U9" s="1" t="s">
        <v>8146</v>
      </c>
      <c r="V9" s="1" t="s">
        <v>58</v>
      </c>
      <c r="W9" s="1" t="s">
        <v>58</v>
      </c>
      <c r="X9" s="1" t="s">
        <v>58</v>
      </c>
      <c r="Y9" s="1" t="s">
        <v>58</v>
      </c>
      <c r="Z9" s="1" t="s">
        <v>58</v>
      </c>
      <c r="AA9" s="1" t="s">
        <v>58</v>
      </c>
      <c r="AB9" s="1" t="s">
        <v>58</v>
      </c>
      <c r="AC9" s="1" t="s">
        <v>58</v>
      </c>
      <c r="AD9" s="1" t="s">
        <v>58</v>
      </c>
      <c r="AE9" s="1" t="s">
        <v>58</v>
      </c>
      <c r="AF9" s="1" t="s">
        <v>58</v>
      </c>
      <c r="AG9" s="1" t="s">
        <v>58</v>
      </c>
      <c r="AH9" s="1" t="s">
        <v>58</v>
      </c>
      <c r="AI9" s="1" t="s">
        <v>58</v>
      </c>
      <c r="AJ9" s="1" t="s">
        <v>58</v>
      </c>
      <c r="AK9" s="1" t="s">
        <v>58</v>
      </c>
      <c r="AL9" s="1" t="s">
        <v>60</v>
      </c>
      <c r="AM9" s="1" t="s">
        <v>156</v>
      </c>
      <c r="AN9" s="1">
        <v>0.999</v>
      </c>
      <c r="AO9" s="1">
        <v>3.5</v>
      </c>
      <c r="AP9" s="1" t="s">
        <v>8147</v>
      </c>
      <c r="AQ9" s="1" t="s">
        <v>95</v>
      </c>
      <c r="AR9" s="1" t="s">
        <v>127</v>
      </c>
      <c r="AS9" s="1">
        <v>4.54</v>
      </c>
      <c r="AT9" s="1">
        <v>93</v>
      </c>
      <c r="AU9" s="1">
        <v>19.55</v>
      </c>
      <c r="AV9" s="1">
        <v>0.876</v>
      </c>
      <c r="AW9" s="1" t="s">
        <v>64</v>
      </c>
      <c r="AX9" s="1" t="s">
        <v>8148</v>
      </c>
      <c r="AY9" s="1" t="s">
        <v>58</v>
      </c>
      <c r="AZ9" s="1" t="s">
        <v>9411</v>
      </c>
      <c r="BA9" s="1" t="s">
        <v>8149</v>
      </c>
      <c r="BB9" s="1" t="s">
        <v>9412</v>
      </c>
      <c r="BC9" s="1" t="s">
        <v>58</v>
      </c>
      <c r="BD9" s="1" t="s">
        <v>8150</v>
      </c>
    </row>
    <row r="10" spans="1:56" x14ac:dyDescent="0.2">
      <c r="A10" s="1" t="s">
        <v>513</v>
      </c>
      <c r="B10" s="1">
        <v>1</v>
      </c>
      <c r="C10" s="1" t="s">
        <v>64</v>
      </c>
      <c r="D10" s="1" t="s">
        <v>45</v>
      </c>
      <c r="E10" s="1">
        <v>1.333E-2</v>
      </c>
      <c r="F10" s="1">
        <v>0</v>
      </c>
      <c r="G10" s="1">
        <v>3.5460000000000001E-3</v>
      </c>
      <c r="H10" s="1">
        <v>0</v>
      </c>
      <c r="I10" s="1">
        <v>3.7039999999999997E-2</v>
      </c>
      <c r="J10" s="1">
        <v>6.6670000000000002E-3</v>
      </c>
      <c r="K10" s="1" t="s">
        <v>371</v>
      </c>
      <c r="L10" s="1" t="s">
        <v>48</v>
      </c>
      <c r="M10" s="1" t="s">
        <v>514</v>
      </c>
      <c r="N10" s="1" t="s">
        <v>515</v>
      </c>
      <c r="O10" s="1" t="s">
        <v>51</v>
      </c>
      <c r="P10" s="1" t="s">
        <v>516</v>
      </c>
      <c r="Q10" s="1" t="s">
        <v>517</v>
      </c>
      <c r="R10" s="1" t="s">
        <v>518</v>
      </c>
      <c r="S10" s="1" t="s">
        <v>519</v>
      </c>
      <c r="T10" s="1" t="s">
        <v>520</v>
      </c>
      <c r="U10" s="1" t="s">
        <v>521</v>
      </c>
      <c r="V10" s="1" t="s">
        <v>58</v>
      </c>
      <c r="W10" s="1" t="s">
        <v>58</v>
      </c>
      <c r="X10" s="1" t="s">
        <v>58</v>
      </c>
      <c r="Y10" s="1" t="s">
        <v>58</v>
      </c>
      <c r="Z10" s="1">
        <v>1.153E-4</v>
      </c>
      <c r="AA10" s="1">
        <v>1.5974400000000001E-3</v>
      </c>
      <c r="AB10" s="1">
        <v>0.99840300000000004</v>
      </c>
      <c r="AC10" s="1" t="s">
        <v>59</v>
      </c>
      <c r="AD10" s="1">
        <v>0</v>
      </c>
      <c r="AE10" s="1">
        <v>7.9872199999999997E-4</v>
      </c>
      <c r="AF10" s="1" t="s">
        <v>58</v>
      </c>
      <c r="AG10" s="1" t="s">
        <v>58</v>
      </c>
      <c r="AH10" s="1" t="s">
        <v>58</v>
      </c>
      <c r="AI10" s="1" t="s">
        <v>58</v>
      </c>
      <c r="AJ10" s="1" t="s">
        <v>58</v>
      </c>
      <c r="AK10" s="1" t="s">
        <v>58</v>
      </c>
      <c r="AL10" s="1" t="s">
        <v>185</v>
      </c>
      <c r="AM10" s="1" t="s">
        <v>62</v>
      </c>
      <c r="AN10" s="1">
        <v>0.97</v>
      </c>
      <c r="AO10" s="1">
        <v>3.47</v>
      </c>
      <c r="AP10" s="1" t="s">
        <v>522</v>
      </c>
      <c r="AQ10" s="1" t="s">
        <v>95</v>
      </c>
      <c r="AR10" s="1" t="s">
        <v>127</v>
      </c>
      <c r="AS10" s="1">
        <v>5.35</v>
      </c>
      <c r="AT10" s="1">
        <v>139</v>
      </c>
      <c r="AU10" s="1">
        <v>23.5</v>
      </c>
      <c r="AV10" s="1">
        <v>-0.94499999999999995</v>
      </c>
      <c r="AW10" s="1" t="s">
        <v>62</v>
      </c>
      <c r="AX10" s="1" t="s">
        <v>523</v>
      </c>
      <c r="AY10" s="1" t="s">
        <v>58</v>
      </c>
      <c r="AZ10" s="7">
        <v>0.85</v>
      </c>
      <c r="BA10" s="1">
        <v>63.487850909999999</v>
      </c>
      <c r="BB10" s="1">
        <v>0.13235216499999999</v>
      </c>
      <c r="BC10" s="1" t="s">
        <v>58</v>
      </c>
      <c r="BD10" s="1">
        <v>2.99213</v>
      </c>
    </row>
    <row r="11" spans="1:56" x14ac:dyDescent="0.2">
      <c r="A11" s="1" t="s">
        <v>913</v>
      </c>
      <c r="B11" s="1">
        <v>1</v>
      </c>
      <c r="C11" s="1" t="s">
        <v>64</v>
      </c>
      <c r="D11" s="1" t="s">
        <v>45</v>
      </c>
      <c r="E11" s="1">
        <v>1.333E-2</v>
      </c>
      <c r="F11" s="1">
        <v>3.0700000000000002E-2</v>
      </c>
      <c r="G11" s="1">
        <v>5.3189999999999999E-3</v>
      </c>
      <c r="H11" s="1">
        <v>2.2620000000000001E-3</v>
      </c>
      <c r="I11" s="1">
        <v>3.7039999999999997E-2</v>
      </c>
      <c r="J11" s="1">
        <v>0.02</v>
      </c>
      <c r="K11" s="1" t="s">
        <v>47</v>
      </c>
      <c r="L11" s="1" t="s">
        <v>48</v>
      </c>
      <c r="M11" s="1" t="s">
        <v>914</v>
      </c>
      <c r="N11" s="1" t="s">
        <v>915</v>
      </c>
      <c r="O11" s="1" t="s">
        <v>51</v>
      </c>
      <c r="P11" s="1" t="s">
        <v>916</v>
      </c>
      <c r="Q11" s="1" t="s">
        <v>917</v>
      </c>
      <c r="R11" s="1" t="s">
        <v>918</v>
      </c>
      <c r="S11" s="1" t="s">
        <v>919</v>
      </c>
      <c r="T11" s="1" t="s">
        <v>920</v>
      </c>
      <c r="U11" s="1" t="s">
        <v>921</v>
      </c>
      <c r="V11" s="1" t="s">
        <v>58</v>
      </c>
      <c r="W11" s="1" t="s">
        <v>58</v>
      </c>
      <c r="X11" s="1" t="s">
        <v>58</v>
      </c>
      <c r="Y11" s="1" t="s">
        <v>58</v>
      </c>
      <c r="Z11" s="1">
        <v>6.757E-4</v>
      </c>
      <c r="AA11" s="1">
        <v>2.7955300000000001E-3</v>
      </c>
      <c r="AB11" s="1">
        <v>0.99720399999999998</v>
      </c>
      <c r="AC11" s="1" t="s">
        <v>443</v>
      </c>
      <c r="AD11" s="1">
        <v>0</v>
      </c>
      <c r="AE11" s="1">
        <v>1.3977600000000001E-3</v>
      </c>
      <c r="AF11" s="1" t="s">
        <v>58</v>
      </c>
      <c r="AG11" s="1" t="s">
        <v>58</v>
      </c>
      <c r="AH11" s="1" t="s">
        <v>58</v>
      </c>
      <c r="AI11" s="1" t="s">
        <v>58</v>
      </c>
      <c r="AJ11" s="1" t="s">
        <v>58</v>
      </c>
      <c r="AK11" s="1" t="s">
        <v>58</v>
      </c>
      <c r="AL11" s="1" t="s">
        <v>60</v>
      </c>
      <c r="AM11" s="1" t="s">
        <v>61</v>
      </c>
      <c r="AN11" s="1">
        <v>0.99199999999999999</v>
      </c>
      <c r="AO11" s="1">
        <v>4</v>
      </c>
      <c r="AP11" s="1" t="s">
        <v>922</v>
      </c>
      <c r="AQ11" s="1" t="s">
        <v>127</v>
      </c>
      <c r="AR11" s="1" t="s">
        <v>62</v>
      </c>
      <c r="AS11" s="1">
        <v>4.92</v>
      </c>
      <c r="AT11" s="1">
        <v>101</v>
      </c>
      <c r="AU11" s="1">
        <v>25.5</v>
      </c>
      <c r="AV11" s="1">
        <v>0.85199999999999998</v>
      </c>
      <c r="AW11" s="1" t="s">
        <v>62</v>
      </c>
      <c r="AX11" s="1" t="s">
        <v>923</v>
      </c>
      <c r="AY11" s="1" t="s">
        <v>58</v>
      </c>
      <c r="AZ11" s="1" t="s">
        <v>58</v>
      </c>
      <c r="BA11" s="1">
        <v>48.779193210000003</v>
      </c>
      <c r="BB11" s="1">
        <v>-6.6061882000000002E-2</v>
      </c>
      <c r="BC11" s="1" t="s">
        <v>58</v>
      </c>
      <c r="BD11" s="1" t="s">
        <v>58</v>
      </c>
    </row>
    <row r="12" spans="1:56" x14ac:dyDescent="0.2">
      <c r="A12" s="1" t="s">
        <v>1127</v>
      </c>
      <c r="B12" s="1">
        <v>1</v>
      </c>
      <c r="C12" s="1" t="s">
        <v>45</v>
      </c>
      <c r="D12" s="1" t="s">
        <v>70</v>
      </c>
      <c r="E12" s="1">
        <v>1.333E-2</v>
      </c>
      <c r="F12" s="1">
        <v>0</v>
      </c>
      <c r="G12" s="1">
        <v>1.7730000000000001E-3</v>
      </c>
      <c r="H12" s="1">
        <v>6.7869999999999996E-3</v>
      </c>
      <c r="I12" s="1">
        <v>3.7039999999999997E-2</v>
      </c>
      <c r="J12" s="1">
        <v>6.6670000000000002E-3</v>
      </c>
      <c r="K12" s="1" t="s">
        <v>47</v>
      </c>
      <c r="L12" s="1" t="s">
        <v>48</v>
      </c>
      <c r="M12" s="1" t="s">
        <v>1128</v>
      </c>
      <c r="N12" s="1" t="s">
        <v>1129</v>
      </c>
      <c r="O12" s="1" t="s">
        <v>51</v>
      </c>
      <c r="P12" s="1" t="s">
        <v>1130</v>
      </c>
      <c r="Q12" s="1" t="s">
        <v>1131</v>
      </c>
      <c r="R12" s="1" t="s">
        <v>1132</v>
      </c>
      <c r="S12" s="1" t="s">
        <v>1133</v>
      </c>
      <c r="T12" s="1" t="s">
        <v>1134</v>
      </c>
      <c r="U12" s="1" t="s">
        <v>1135</v>
      </c>
      <c r="V12" s="1" t="s">
        <v>58</v>
      </c>
      <c r="W12" s="1" t="s">
        <v>58</v>
      </c>
      <c r="X12" s="1" t="s">
        <v>58</v>
      </c>
      <c r="Y12" s="1" t="s">
        <v>58</v>
      </c>
      <c r="Z12" s="1">
        <v>1.343E-3</v>
      </c>
      <c r="AA12" s="1">
        <v>1.9968099999999999E-3</v>
      </c>
      <c r="AB12" s="1">
        <v>0.99800299999999997</v>
      </c>
      <c r="AC12" s="1" t="s">
        <v>101</v>
      </c>
      <c r="AD12" s="1">
        <v>0</v>
      </c>
      <c r="AE12" s="1">
        <v>9.9840299999999992E-4</v>
      </c>
      <c r="AF12" s="1" t="s">
        <v>1136</v>
      </c>
      <c r="AG12" s="1" t="s">
        <v>1137</v>
      </c>
      <c r="AH12" s="1" t="s">
        <v>1138</v>
      </c>
      <c r="AI12" s="1" t="s">
        <v>1139</v>
      </c>
      <c r="AJ12" s="1" t="s">
        <v>58</v>
      </c>
      <c r="AK12" s="1" t="s">
        <v>58</v>
      </c>
      <c r="AL12" s="1" t="s">
        <v>93</v>
      </c>
      <c r="AM12" s="1" t="s">
        <v>156</v>
      </c>
      <c r="AN12" s="1">
        <v>1</v>
      </c>
      <c r="AO12" s="1">
        <v>4.95</v>
      </c>
      <c r="AP12" s="1" t="s">
        <v>1140</v>
      </c>
      <c r="AQ12" s="1" t="s">
        <v>1141</v>
      </c>
      <c r="AR12" s="1" t="s">
        <v>1141</v>
      </c>
      <c r="AS12" s="1">
        <v>4.95</v>
      </c>
      <c r="AT12" s="1">
        <v>643</v>
      </c>
      <c r="AU12" s="1">
        <v>27.5</v>
      </c>
      <c r="AV12" s="1">
        <v>1.1990000000000001</v>
      </c>
      <c r="AW12" s="1" t="s">
        <v>62</v>
      </c>
      <c r="AX12" s="1" t="s">
        <v>1142</v>
      </c>
      <c r="AY12" s="1" t="s">
        <v>61</v>
      </c>
      <c r="AZ12" s="7">
        <v>1.0699999999999999E-2</v>
      </c>
      <c r="BA12" s="1">
        <v>86.305732480000003</v>
      </c>
      <c r="BB12" s="1">
        <v>0.73666282100000002</v>
      </c>
      <c r="BC12" s="1" t="s">
        <v>58</v>
      </c>
      <c r="BD12" s="1">
        <v>12.16874</v>
      </c>
    </row>
    <row r="13" spans="1:56" x14ac:dyDescent="0.2">
      <c r="A13" s="1" t="s">
        <v>1415</v>
      </c>
      <c r="B13" s="1">
        <v>2</v>
      </c>
      <c r="C13" s="1" t="s">
        <v>675</v>
      </c>
      <c r="D13" s="1" t="s">
        <v>64</v>
      </c>
      <c r="E13" s="1">
        <v>1.333E-2</v>
      </c>
      <c r="F13" s="1">
        <v>8.7720000000000003E-3</v>
      </c>
      <c r="G13" s="1">
        <v>1.792E-3</v>
      </c>
      <c r="H13" s="1">
        <v>1.1850000000000001E-3</v>
      </c>
      <c r="I13" s="1">
        <v>3.7039999999999997E-2</v>
      </c>
      <c r="J13" s="1">
        <v>6.8490000000000001E-3</v>
      </c>
      <c r="K13" s="1" t="s">
        <v>448</v>
      </c>
      <c r="L13" s="1" t="s">
        <v>48</v>
      </c>
      <c r="M13" s="1" t="s">
        <v>1416</v>
      </c>
      <c r="N13" s="1" t="s">
        <v>1417</v>
      </c>
      <c r="O13" s="1" t="s">
        <v>51</v>
      </c>
      <c r="P13" s="1" t="s">
        <v>1418</v>
      </c>
      <c r="Q13" s="1" t="s">
        <v>1419</v>
      </c>
      <c r="R13" s="1" t="s">
        <v>1420</v>
      </c>
      <c r="S13" s="1" t="s">
        <v>1421</v>
      </c>
      <c r="T13" s="1" t="s">
        <v>1422</v>
      </c>
      <c r="U13" s="1" t="s">
        <v>1423</v>
      </c>
      <c r="V13" s="1" t="s">
        <v>58</v>
      </c>
      <c r="W13" s="1" t="s">
        <v>360</v>
      </c>
      <c r="X13" s="1" t="s">
        <v>58</v>
      </c>
      <c r="Y13" s="1" t="s">
        <v>58</v>
      </c>
      <c r="Z13" s="1" t="s">
        <v>58</v>
      </c>
      <c r="AA13" s="1" t="s">
        <v>58</v>
      </c>
      <c r="AB13" s="1" t="s">
        <v>58</v>
      </c>
      <c r="AC13" s="1" t="s">
        <v>58</v>
      </c>
      <c r="AD13" s="1" t="s">
        <v>58</v>
      </c>
      <c r="AE13" s="1" t="s">
        <v>58</v>
      </c>
      <c r="AF13" s="1" t="s">
        <v>58</v>
      </c>
      <c r="AG13" s="1" t="s">
        <v>58</v>
      </c>
      <c r="AH13" s="1" t="s">
        <v>58</v>
      </c>
      <c r="AI13" s="1" t="s">
        <v>58</v>
      </c>
      <c r="AJ13" s="1" t="s">
        <v>58</v>
      </c>
      <c r="AK13" s="1" t="s">
        <v>58</v>
      </c>
      <c r="AL13" s="1" t="s">
        <v>58</v>
      </c>
      <c r="AM13" s="1" t="s">
        <v>58</v>
      </c>
      <c r="AN13" s="1" t="s">
        <v>58</v>
      </c>
      <c r="AO13" s="1" t="s">
        <v>58</v>
      </c>
      <c r="AP13" s="1" t="s">
        <v>58</v>
      </c>
      <c r="AQ13" s="1" t="s">
        <v>58</v>
      </c>
      <c r="AR13" s="1" t="s">
        <v>58</v>
      </c>
      <c r="AS13" s="1" t="s">
        <v>58</v>
      </c>
      <c r="AT13" s="1" t="s">
        <v>58</v>
      </c>
      <c r="AU13" s="1" t="s">
        <v>58</v>
      </c>
      <c r="AV13" s="1" t="s">
        <v>58</v>
      </c>
      <c r="AW13" s="1" t="s">
        <v>58</v>
      </c>
      <c r="AX13" s="1" t="s">
        <v>1424</v>
      </c>
      <c r="AY13" s="1" t="s">
        <v>61</v>
      </c>
      <c r="AZ13" s="1" t="s">
        <v>58</v>
      </c>
      <c r="BA13" s="1" t="s">
        <v>58</v>
      </c>
      <c r="BB13" s="1" t="s">
        <v>58</v>
      </c>
      <c r="BC13" s="1" t="s">
        <v>58</v>
      </c>
      <c r="BD13" s="1">
        <v>0.60211999999999999</v>
      </c>
    </row>
    <row r="14" spans="1:56" x14ac:dyDescent="0.2">
      <c r="A14" s="1" t="s">
        <v>4274</v>
      </c>
      <c r="B14" s="1">
        <v>9</v>
      </c>
      <c r="C14" s="1" t="s">
        <v>64</v>
      </c>
      <c r="D14" s="1" t="s">
        <v>45</v>
      </c>
      <c r="E14" s="1">
        <v>1.333E-2</v>
      </c>
      <c r="F14" s="1">
        <v>0</v>
      </c>
      <c r="G14" s="1">
        <v>1.7730000000000001E-3</v>
      </c>
      <c r="H14" s="1">
        <v>1.1310000000000001E-3</v>
      </c>
      <c r="I14" s="1">
        <v>3.7039999999999997E-2</v>
      </c>
      <c r="J14" s="1">
        <v>6.6670000000000002E-3</v>
      </c>
      <c r="K14" s="1" t="s">
        <v>47</v>
      </c>
      <c r="L14" s="1" t="s">
        <v>48</v>
      </c>
      <c r="M14" s="1" t="s">
        <v>4275</v>
      </c>
      <c r="N14" s="1" t="s">
        <v>4276</v>
      </c>
      <c r="O14" s="1" t="s">
        <v>51</v>
      </c>
      <c r="P14" s="1" t="s">
        <v>4277</v>
      </c>
      <c r="Q14" s="1" t="s">
        <v>4278</v>
      </c>
      <c r="R14" s="1" t="s">
        <v>4279</v>
      </c>
      <c r="S14" s="1" t="s">
        <v>4280</v>
      </c>
      <c r="T14" s="1" t="s">
        <v>4281</v>
      </c>
      <c r="U14" s="1" t="s">
        <v>4282</v>
      </c>
      <c r="V14" s="1" t="s">
        <v>58</v>
      </c>
      <c r="W14" s="1" t="s">
        <v>58</v>
      </c>
      <c r="X14" s="1" t="s">
        <v>58</v>
      </c>
      <c r="Y14" s="1" t="s">
        <v>58</v>
      </c>
      <c r="Z14" s="1">
        <v>1.3999999999999999E-4</v>
      </c>
      <c r="AA14" s="1" t="s">
        <v>58</v>
      </c>
      <c r="AB14" s="1" t="s">
        <v>58</v>
      </c>
      <c r="AC14" s="1" t="s">
        <v>58</v>
      </c>
      <c r="AD14" s="1" t="s">
        <v>58</v>
      </c>
      <c r="AE14" s="1" t="s">
        <v>58</v>
      </c>
      <c r="AF14" s="1" t="s">
        <v>58</v>
      </c>
      <c r="AG14" s="1" t="s">
        <v>58</v>
      </c>
      <c r="AH14" s="1" t="s">
        <v>58</v>
      </c>
      <c r="AI14" s="1" t="s">
        <v>58</v>
      </c>
      <c r="AJ14" s="1" t="s">
        <v>58</v>
      </c>
      <c r="AK14" s="1" t="s">
        <v>58</v>
      </c>
      <c r="AL14" s="1" t="s">
        <v>61</v>
      </c>
      <c r="AM14" s="1" t="s">
        <v>61</v>
      </c>
      <c r="AN14" s="1">
        <v>0.85699999999999998</v>
      </c>
      <c r="AO14" s="1">
        <v>-4.7300000000000004</v>
      </c>
      <c r="AP14" s="1" t="s">
        <v>4283</v>
      </c>
      <c r="AQ14" s="1" t="s">
        <v>95</v>
      </c>
      <c r="AR14" s="1" t="s">
        <v>95</v>
      </c>
      <c r="AS14" s="1">
        <v>5.87</v>
      </c>
      <c r="AT14" s="1">
        <v>24</v>
      </c>
      <c r="AU14" s="1">
        <v>5.0000000000000001E-3</v>
      </c>
      <c r="AV14" s="1">
        <v>-0.82399999999999995</v>
      </c>
      <c r="AW14" s="1" t="s">
        <v>2445</v>
      </c>
      <c r="AX14" s="1" t="s">
        <v>4284</v>
      </c>
      <c r="AY14" s="1" t="s">
        <v>77</v>
      </c>
      <c r="AZ14" s="7">
        <v>0.78700000000000003</v>
      </c>
      <c r="BA14" s="1">
        <v>84.613116300000002</v>
      </c>
      <c r="BB14" s="1">
        <v>0.66510351599999995</v>
      </c>
      <c r="BC14" s="1" t="s">
        <v>58</v>
      </c>
      <c r="BD14" s="1">
        <v>2.14066</v>
      </c>
    </row>
    <row r="15" spans="1:56" x14ac:dyDescent="0.2">
      <c r="A15" s="1" t="s">
        <v>5258</v>
      </c>
      <c r="B15" s="1">
        <v>12</v>
      </c>
      <c r="C15" s="1" t="s">
        <v>70</v>
      </c>
      <c r="D15" s="1" t="s">
        <v>46</v>
      </c>
      <c r="E15" s="1">
        <v>1.333E-2</v>
      </c>
      <c r="F15" s="1">
        <v>0</v>
      </c>
      <c r="G15" s="1">
        <v>1.7730000000000001E-3</v>
      </c>
      <c r="H15" s="1">
        <v>0</v>
      </c>
      <c r="I15" s="1">
        <v>3.7039999999999997E-2</v>
      </c>
      <c r="J15" s="1">
        <v>6.6670000000000002E-3</v>
      </c>
      <c r="K15" s="1" t="s">
        <v>47</v>
      </c>
      <c r="L15" s="1" t="s">
        <v>48</v>
      </c>
      <c r="M15" s="1" t="s">
        <v>5259</v>
      </c>
      <c r="N15" s="1" t="s">
        <v>5260</v>
      </c>
      <c r="O15" s="1" t="s">
        <v>51</v>
      </c>
      <c r="P15" s="1" t="s">
        <v>5261</v>
      </c>
      <c r="Q15" s="1" t="s">
        <v>5262</v>
      </c>
      <c r="R15" s="1" t="s">
        <v>5263</v>
      </c>
      <c r="S15" s="1" t="s">
        <v>5264</v>
      </c>
      <c r="T15" s="1" t="s">
        <v>5265</v>
      </c>
      <c r="U15" s="1" t="s">
        <v>5266</v>
      </c>
      <c r="V15" s="1" t="s">
        <v>58</v>
      </c>
      <c r="W15" s="1" t="s">
        <v>58</v>
      </c>
      <c r="X15" s="1" t="s">
        <v>58</v>
      </c>
      <c r="Y15" s="1" t="s">
        <v>58</v>
      </c>
      <c r="Z15" s="1">
        <v>8.566E-4</v>
      </c>
      <c r="AA15" s="1" t="s">
        <v>58</v>
      </c>
      <c r="AB15" s="1" t="s">
        <v>58</v>
      </c>
      <c r="AC15" s="1" t="s">
        <v>58</v>
      </c>
      <c r="AD15" s="1" t="s">
        <v>58</v>
      </c>
      <c r="AE15" s="1" t="s">
        <v>58</v>
      </c>
      <c r="AF15" s="1" t="s">
        <v>58</v>
      </c>
      <c r="AG15" s="1" t="s">
        <v>58</v>
      </c>
      <c r="AH15" s="1" t="s">
        <v>58</v>
      </c>
      <c r="AI15" s="1" t="s">
        <v>58</v>
      </c>
      <c r="AJ15" s="1" t="s">
        <v>58</v>
      </c>
      <c r="AK15" s="1" t="s">
        <v>58</v>
      </c>
      <c r="AL15" s="1" t="s">
        <v>60</v>
      </c>
      <c r="AM15" s="1" t="s">
        <v>132</v>
      </c>
      <c r="AN15" s="1">
        <v>2.5999999999999999E-2</v>
      </c>
      <c r="AO15" s="1">
        <v>4.83</v>
      </c>
      <c r="AP15" s="1" t="s">
        <v>5267</v>
      </c>
      <c r="AQ15" s="1" t="s">
        <v>95</v>
      </c>
      <c r="AR15" s="1" t="s">
        <v>95</v>
      </c>
      <c r="AS15" s="1">
        <v>5.73</v>
      </c>
      <c r="AT15" s="1">
        <v>41</v>
      </c>
      <c r="AU15" s="1">
        <v>21.8</v>
      </c>
      <c r="AV15" s="1">
        <v>1.048</v>
      </c>
      <c r="AW15" s="1" t="s">
        <v>64</v>
      </c>
      <c r="AX15" s="1" t="s">
        <v>5268</v>
      </c>
      <c r="AY15" s="1" t="s">
        <v>58</v>
      </c>
      <c r="AZ15" s="7">
        <v>0.91800000000000004</v>
      </c>
      <c r="BA15" s="1">
        <v>45.258315639999999</v>
      </c>
      <c r="BB15" s="1">
        <v>-0.11379278800000001</v>
      </c>
      <c r="BC15" s="1" t="s">
        <v>58</v>
      </c>
      <c r="BD15" s="1">
        <v>1.8765799999999999</v>
      </c>
    </row>
    <row r="16" spans="1:56" x14ac:dyDescent="0.2">
      <c r="A16" s="1" t="s">
        <v>5506</v>
      </c>
      <c r="B16" s="1">
        <v>12</v>
      </c>
      <c r="C16" s="1" t="s">
        <v>45</v>
      </c>
      <c r="D16" s="1" t="s">
        <v>70</v>
      </c>
      <c r="E16" s="1">
        <v>1.333E-2</v>
      </c>
      <c r="F16" s="1">
        <v>4.3860000000000001E-3</v>
      </c>
      <c r="G16" s="1">
        <v>1.7730000000000001E-3</v>
      </c>
      <c r="H16" s="1">
        <v>0</v>
      </c>
      <c r="I16" s="1">
        <v>3.7039999999999997E-2</v>
      </c>
      <c r="J16" s="1">
        <v>6.6670000000000002E-3</v>
      </c>
      <c r="K16" s="1" t="s">
        <v>47</v>
      </c>
      <c r="L16" s="1" t="s">
        <v>48</v>
      </c>
      <c r="M16" s="1" t="s">
        <v>5507</v>
      </c>
      <c r="N16" s="1" t="s">
        <v>5508</v>
      </c>
      <c r="O16" s="1" t="s">
        <v>51</v>
      </c>
      <c r="P16" s="1" t="s">
        <v>5509</v>
      </c>
      <c r="Q16" s="1" t="s">
        <v>5510</v>
      </c>
      <c r="R16" s="1" t="s">
        <v>5511</v>
      </c>
      <c r="S16" s="1" t="s">
        <v>5512</v>
      </c>
      <c r="T16" s="1" t="s">
        <v>5513</v>
      </c>
      <c r="U16" s="1" t="s">
        <v>5514</v>
      </c>
      <c r="V16" s="1" t="s">
        <v>58</v>
      </c>
      <c r="W16" s="1" t="s">
        <v>58</v>
      </c>
      <c r="X16" s="1" t="s">
        <v>58</v>
      </c>
      <c r="Y16" s="1" t="s">
        <v>58</v>
      </c>
      <c r="Z16" s="1" t="s">
        <v>58</v>
      </c>
      <c r="AA16" s="1" t="s">
        <v>58</v>
      </c>
      <c r="AB16" s="1" t="s">
        <v>58</v>
      </c>
      <c r="AC16" s="1" t="s">
        <v>58</v>
      </c>
      <c r="AD16" s="1" t="s">
        <v>58</v>
      </c>
      <c r="AE16" s="1" t="s">
        <v>58</v>
      </c>
      <c r="AF16" s="1" t="s">
        <v>58</v>
      </c>
      <c r="AG16" s="1" t="s">
        <v>58</v>
      </c>
      <c r="AH16" s="1" t="s">
        <v>58</v>
      </c>
      <c r="AI16" s="1" t="s">
        <v>58</v>
      </c>
      <c r="AJ16" s="1" t="s">
        <v>58</v>
      </c>
      <c r="AK16" s="1" t="s">
        <v>58</v>
      </c>
      <c r="AL16" s="1" t="s">
        <v>60</v>
      </c>
      <c r="AM16" s="1" t="s">
        <v>164</v>
      </c>
      <c r="AN16" s="1">
        <v>0.99099999999999999</v>
      </c>
      <c r="AO16" s="1">
        <v>1.7</v>
      </c>
      <c r="AP16" s="1" t="s">
        <v>5515</v>
      </c>
      <c r="AQ16" s="1" t="s">
        <v>95</v>
      </c>
      <c r="AR16" s="1" t="s">
        <v>2432</v>
      </c>
      <c r="AS16" s="1">
        <v>5.34</v>
      </c>
      <c r="AT16" s="8">
        <v>1367136913691340</v>
      </c>
      <c r="AU16" s="1">
        <v>15.4</v>
      </c>
      <c r="AV16" s="1">
        <v>1.1990000000000001</v>
      </c>
      <c r="AW16" s="1" t="s">
        <v>62</v>
      </c>
      <c r="AX16" s="1" t="s">
        <v>5516</v>
      </c>
      <c r="AY16" s="1" t="s">
        <v>58</v>
      </c>
      <c r="AZ16" s="1" t="s">
        <v>58</v>
      </c>
      <c r="BA16" s="1">
        <v>4.3229535270000001</v>
      </c>
      <c r="BB16" s="1">
        <v>-1.387129737</v>
      </c>
      <c r="BC16" s="1" t="s">
        <v>58</v>
      </c>
      <c r="BD16" s="1">
        <v>3.8450500000000001</v>
      </c>
    </row>
    <row r="17" spans="1:56" x14ac:dyDescent="0.2">
      <c r="A17" s="1" t="s">
        <v>6763</v>
      </c>
      <c r="B17" s="1">
        <v>16</v>
      </c>
      <c r="C17" s="1" t="s">
        <v>64</v>
      </c>
      <c r="D17" s="1" t="s">
        <v>45</v>
      </c>
      <c r="E17" s="1">
        <v>1.333E-2</v>
      </c>
      <c r="F17" s="1">
        <v>0</v>
      </c>
      <c r="G17" s="1">
        <v>1.7730000000000001E-3</v>
      </c>
      <c r="H17" s="1">
        <v>2.2620000000000001E-3</v>
      </c>
      <c r="I17" s="1">
        <v>3.7039999999999997E-2</v>
      </c>
      <c r="J17" s="1">
        <v>6.6670000000000002E-3</v>
      </c>
      <c r="K17" s="1" t="s">
        <v>47</v>
      </c>
      <c r="L17" s="1" t="s">
        <v>48</v>
      </c>
      <c r="M17" s="1" t="s">
        <v>6764</v>
      </c>
      <c r="N17" s="1" t="s">
        <v>6765</v>
      </c>
      <c r="O17" s="1" t="s">
        <v>51</v>
      </c>
      <c r="P17" s="1" t="s">
        <v>6766</v>
      </c>
      <c r="Q17" s="1" t="s">
        <v>73</v>
      </c>
      <c r="R17" s="1" t="s">
        <v>6767</v>
      </c>
      <c r="S17" s="1" t="s">
        <v>6768</v>
      </c>
      <c r="T17" s="1" t="s">
        <v>6769</v>
      </c>
      <c r="U17" s="1" t="s">
        <v>6770</v>
      </c>
      <c r="V17" s="1" t="s">
        <v>58</v>
      </c>
      <c r="W17" s="1" t="s">
        <v>58</v>
      </c>
      <c r="X17" s="1" t="s">
        <v>58</v>
      </c>
      <c r="Y17" s="1" t="s">
        <v>58</v>
      </c>
      <c r="Z17" s="1">
        <v>1.73E-4</v>
      </c>
      <c r="AA17" s="1" t="s">
        <v>58</v>
      </c>
      <c r="AB17" s="1" t="s">
        <v>58</v>
      </c>
      <c r="AC17" s="1" t="s">
        <v>58</v>
      </c>
      <c r="AD17" s="1" t="s">
        <v>58</v>
      </c>
      <c r="AE17" s="1" t="s">
        <v>58</v>
      </c>
      <c r="AF17" s="1" t="s">
        <v>58</v>
      </c>
      <c r="AG17" s="1" t="s">
        <v>58</v>
      </c>
      <c r="AH17" s="1" t="s">
        <v>58</v>
      </c>
      <c r="AI17" s="1" t="s">
        <v>58</v>
      </c>
      <c r="AJ17" s="1" t="s">
        <v>58</v>
      </c>
      <c r="AK17" s="1" t="s">
        <v>58</v>
      </c>
      <c r="AL17" s="1" t="s">
        <v>185</v>
      </c>
      <c r="AM17" s="1" t="s">
        <v>583</v>
      </c>
      <c r="AN17" s="1">
        <v>0.98599999999999999</v>
      </c>
      <c r="AO17" s="1">
        <v>4.03</v>
      </c>
      <c r="AP17" s="1" t="s">
        <v>6771</v>
      </c>
      <c r="AQ17" s="1" t="s">
        <v>62</v>
      </c>
      <c r="AR17" s="1" t="s">
        <v>62</v>
      </c>
      <c r="AS17" s="1">
        <v>4.03</v>
      </c>
      <c r="AT17" s="1">
        <v>338</v>
      </c>
      <c r="AU17" s="1">
        <v>26.9</v>
      </c>
      <c r="AV17" s="1">
        <v>0.93500000000000005</v>
      </c>
      <c r="AW17" s="1" t="s">
        <v>6772</v>
      </c>
      <c r="AX17" s="1" t="s">
        <v>6773</v>
      </c>
      <c r="AY17" s="1" t="s">
        <v>58</v>
      </c>
      <c r="AZ17" s="7">
        <v>0.81699999999999995</v>
      </c>
      <c r="BA17" s="1">
        <v>26.851851849999999</v>
      </c>
      <c r="BB17" s="1">
        <v>-0.40039238900000002</v>
      </c>
      <c r="BC17" s="1" t="s">
        <v>58</v>
      </c>
      <c r="BD17" s="1">
        <v>1.35988</v>
      </c>
    </row>
    <row r="18" spans="1:56" x14ac:dyDescent="0.2">
      <c r="A18" s="1" t="s">
        <v>7292</v>
      </c>
      <c r="B18" s="1">
        <v>18</v>
      </c>
      <c r="C18" s="1" t="s">
        <v>64</v>
      </c>
      <c r="D18" s="1" t="s">
        <v>45</v>
      </c>
      <c r="E18" s="1">
        <v>1.333E-2</v>
      </c>
      <c r="F18" s="1">
        <v>0</v>
      </c>
      <c r="G18" s="1">
        <v>1.7730000000000001E-3</v>
      </c>
      <c r="H18" s="1">
        <v>0</v>
      </c>
      <c r="I18" s="1">
        <v>3.7039999999999997E-2</v>
      </c>
      <c r="J18" s="1">
        <v>6.6670000000000002E-3</v>
      </c>
      <c r="K18" s="1" t="s">
        <v>47</v>
      </c>
      <c r="L18" s="1" t="s">
        <v>48</v>
      </c>
      <c r="M18" s="1" t="s">
        <v>7293</v>
      </c>
      <c r="N18" s="1" t="s">
        <v>7294</v>
      </c>
      <c r="O18" s="1" t="s">
        <v>51</v>
      </c>
      <c r="P18" s="1" t="s">
        <v>7295</v>
      </c>
      <c r="Q18" s="1" t="s">
        <v>7296</v>
      </c>
      <c r="R18" s="1" t="s">
        <v>7297</v>
      </c>
      <c r="S18" s="1" t="s">
        <v>7298</v>
      </c>
      <c r="T18" s="1" t="s">
        <v>7299</v>
      </c>
      <c r="U18" s="1" t="s">
        <v>7300</v>
      </c>
      <c r="V18" s="1" t="s">
        <v>58</v>
      </c>
      <c r="W18" s="1" t="s">
        <v>58</v>
      </c>
      <c r="X18" s="1" t="s">
        <v>58</v>
      </c>
      <c r="Y18" s="1" t="s">
        <v>58</v>
      </c>
      <c r="Z18" s="1">
        <v>1.5070000000000001E-3</v>
      </c>
      <c r="AA18" s="1">
        <v>7.9872199999999997E-4</v>
      </c>
      <c r="AB18" s="1">
        <v>0.99920100000000001</v>
      </c>
      <c r="AC18" s="1" t="s">
        <v>110</v>
      </c>
      <c r="AD18" s="1">
        <v>0</v>
      </c>
      <c r="AE18" s="1">
        <v>3.9936099999999999E-4</v>
      </c>
      <c r="AF18" s="1" t="s">
        <v>58</v>
      </c>
      <c r="AG18" s="1" t="s">
        <v>58</v>
      </c>
      <c r="AH18" s="1" t="s">
        <v>58</v>
      </c>
      <c r="AI18" s="1" t="s">
        <v>58</v>
      </c>
      <c r="AJ18" s="1" t="s">
        <v>58</v>
      </c>
      <c r="AK18" s="1" t="s">
        <v>58</v>
      </c>
      <c r="AL18" s="1" t="s">
        <v>185</v>
      </c>
      <c r="AM18" s="1" t="s">
        <v>62</v>
      </c>
      <c r="AN18" s="1">
        <v>0.63300000000000001</v>
      </c>
      <c r="AO18" s="1">
        <v>5.8</v>
      </c>
      <c r="AP18" s="1" t="s">
        <v>7301</v>
      </c>
      <c r="AQ18" s="1" t="s">
        <v>62</v>
      </c>
      <c r="AR18" s="1" t="s">
        <v>62</v>
      </c>
      <c r="AS18" s="1">
        <v>5.8</v>
      </c>
      <c r="AT18" s="1">
        <v>967</v>
      </c>
      <c r="AU18" s="1">
        <v>29.9</v>
      </c>
      <c r="AV18" s="1">
        <v>0.92300000000000004</v>
      </c>
      <c r="AW18" s="1" t="s">
        <v>62</v>
      </c>
      <c r="AX18" s="1" t="s">
        <v>7302</v>
      </c>
      <c r="AY18" s="1" t="s">
        <v>77</v>
      </c>
      <c r="AZ18" s="7">
        <v>0.876</v>
      </c>
      <c r="BA18" s="1">
        <v>86.217268219999994</v>
      </c>
      <c r="BB18" s="1">
        <v>0.73130106900000003</v>
      </c>
      <c r="BC18" s="1" t="s">
        <v>78</v>
      </c>
      <c r="BD18" s="1">
        <v>17.423210000000001</v>
      </c>
    </row>
    <row r="19" spans="1:56" x14ac:dyDescent="0.2">
      <c r="A19" s="1" t="s">
        <v>7621</v>
      </c>
      <c r="B19" s="1">
        <v>19</v>
      </c>
      <c r="C19" s="1" t="s">
        <v>70</v>
      </c>
      <c r="D19" s="1" t="s">
        <v>46</v>
      </c>
      <c r="E19" s="1">
        <v>1.333E-2</v>
      </c>
      <c r="F19" s="1">
        <v>0</v>
      </c>
      <c r="G19" s="1">
        <v>3.5460000000000001E-3</v>
      </c>
      <c r="H19" s="1">
        <v>1.1310000000000001E-3</v>
      </c>
      <c r="I19" s="1">
        <v>3.7039999999999997E-2</v>
      </c>
      <c r="J19" s="1">
        <v>6.6670000000000002E-3</v>
      </c>
      <c r="K19" s="1" t="s">
        <v>47</v>
      </c>
      <c r="L19" s="1" t="s">
        <v>48</v>
      </c>
      <c r="M19" s="1" t="s">
        <v>7622</v>
      </c>
      <c r="N19" s="1" t="s">
        <v>7623</v>
      </c>
      <c r="O19" s="1" t="s">
        <v>51</v>
      </c>
      <c r="P19" s="1" t="s">
        <v>7624</v>
      </c>
      <c r="Q19" s="1" t="s">
        <v>7625</v>
      </c>
      <c r="R19" s="1" t="s">
        <v>7626</v>
      </c>
      <c r="S19" s="1" t="s">
        <v>7627</v>
      </c>
      <c r="T19" s="1" t="s">
        <v>7628</v>
      </c>
      <c r="U19" s="1" t="s">
        <v>7629</v>
      </c>
      <c r="V19" s="1" t="s">
        <v>58</v>
      </c>
      <c r="W19" s="1" t="s">
        <v>58</v>
      </c>
      <c r="X19" s="1" t="s">
        <v>58</v>
      </c>
      <c r="Y19" s="1" t="s">
        <v>58</v>
      </c>
      <c r="Z19" s="1">
        <v>5.2150000000000005E-4</v>
      </c>
      <c r="AA19" s="1">
        <v>3.9936099999999999E-4</v>
      </c>
      <c r="AB19" s="1">
        <v>0.99960099999999996</v>
      </c>
      <c r="AC19" s="1" t="s">
        <v>74</v>
      </c>
      <c r="AD19" s="1">
        <v>0</v>
      </c>
      <c r="AE19" s="1">
        <v>1.99681E-4</v>
      </c>
      <c r="AF19" s="1" t="s">
        <v>58</v>
      </c>
      <c r="AG19" s="1" t="s">
        <v>58</v>
      </c>
      <c r="AH19" s="1" t="s">
        <v>58</v>
      </c>
      <c r="AI19" s="1" t="s">
        <v>58</v>
      </c>
      <c r="AJ19" s="1" t="s">
        <v>58</v>
      </c>
      <c r="AK19" s="1">
        <v>1</v>
      </c>
      <c r="AL19" s="1" t="s">
        <v>93</v>
      </c>
      <c r="AM19" s="1" t="s">
        <v>132</v>
      </c>
      <c r="AN19" s="1">
        <v>0.88</v>
      </c>
      <c r="AO19" s="1">
        <v>3.83</v>
      </c>
      <c r="AP19" s="1" t="s">
        <v>7630</v>
      </c>
      <c r="AQ19" s="1" t="s">
        <v>95</v>
      </c>
      <c r="AR19" s="1" t="s">
        <v>95</v>
      </c>
      <c r="AS19" s="1">
        <v>4.93</v>
      </c>
      <c r="AT19" s="1">
        <v>179</v>
      </c>
      <c r="AU19" s="1">
        <v>8.8070000000000004</v>
      </c>
      <c r="AV19" s="1">
        <v>0.91200000000000003</v>
      </c>
      <c r="AW19" s="1" t="s">
        <v>64</v>
      </c>
      <c r="AX19" s="1" t="s">
        <v>7631</v>
      </c>
      <c r="AY19" s="1" t="s">
        <v>61</v>
      </c>
      <c r="AZ19" s="7">
        <v>0.629</v>
      </c>
      <c r="BA19" s="1">
        <v>31.687898090000001</v>
      </c>
      <c r="BB19" s="1">
        <v>-0.31584783599999999</v>
      </c>
      <c r="BC19" s="1" t="s">
        <v>58</v>
      </c>
      <c r="BD19" s="1">
        <v>1.16248</v>
      </c>
    </row>
    <row r="20" spans="1:56" x14ac:dyDescent="0.2">
      <c r="A20" s="1" t="s">
        <v>7743</v>
      </c>
      <c r="B20" s="1">
        <v>19</v>
      </c>
      <c r="C20" s="1" t="s">
        <v>70</v>
      </c>
      <c r="D20" s="1" t="s">
        <v>64</v>
      </c>
      <c r="E20" s="1">
        <v>1.333E-2</v>
      </c>
      <c r="F20" s="1">
        <v>0</v>
      </c>
      <c r="G20" s="1">
        <v>5.3189999999999999E-3</v>
      </c>
      <c r="H20" s="1">
        <v>2.2620000000000001E-3</v>
      </c>
      <c r="I20" s="1">
        <v>3.7039999999999997E-2</v>
      </c>
      <c r="J20" s="1">
        <v>6.6670000000000002E-3</v>
      </c>
      <c r="K20" s="1" t="s">
        <v>47</v>
      </c>
      <c r="L20" s="1" t="s">
        <v>48</v>
      </c>
      <c r="M20" s="1" t="s">
        <v>7744</v>
      </c>
      <c r="N20" s="1" t="s">
        <v>7745</v>
      </c>
      <c r="O20" s="1" t="s">
        <v>51</v>
      </c>
      <c r="P20" s="1" t="s">
        <v>7746</v>
      </c>
      <c r="Q20" s="1" t="s">
        <v>7747</v>
      </c>
      <c r="R20" s="1" t="s">
        <v>7748</v>
      </c>
      <c r="S20" s="1" t="s">
        <v>7749</v>
      </c>
      <c r="T20" s="1" t="s">
        <v>7750</v>
      </c>
      <c r="U20" s="1" t="s">
        <v>7751</v>
      </c>
      <c r="V20" s="1" t="s">
        <v>58</v>
      </c>
      <c r="W20" s="1" t="s">
        <v>58</v>
      </c>
      <c r="X20" s="1" t="s">
        <v>58</v>
      </c>
      <c r="Y20" s="1" t="s">
        <v>58</v>
      </c>
      <c r="Z20" s="1">
        <v>7.6230000000000004E-4</v>
      </c>
      <c r="AA20" s="1">
        <v>1.5974400000000001E-3</v>
      </c>
      <c r="AB20" s="1">
        <v>0.99840300000000004</v>
      </c>
      <c r="AC20" s="1" t="s">
        <v>59</v>
      </c>
      <c r="AD20" s="1">
        <v>0</v>
      </c>
      <c r="AE20" s="1">
        <v>7.9872199999999997E-4</v>
      </c>
      <c r="AF20" s="1" t="s">
        <v>58</v>
      </c>
      <c r="AG20" s="1" t="s">
        <v>58</v>
      </c>
      <c r="AH20" s="1" t="s">
        <v>58</v>
      </c>
      <c r="AI20" s="1" t="s">
        <v>58</v>
      </c>
      <c r="AJ20" s="1" t="s">
        <v>58</v>
      </c>
      <c r="AK20" s="1" t="s">
        <v>58</v>
      </c>
      <c r="AL20" s="1" t="s">
        <v>61</v>
      </c>
      <c r="AM20" s="1" t="s">
        <v>61</v>
      </c>
      <c r="AN20" s="1">
        <v>7.4999999999999997E-2</v>
      </c>
      <c r="AO20" s="1">
        <v>1.92</v>
      </c>
      <c r="AP20" s="1" t="s">
        <v>58</v>
      </c>
      <c r="AQ20" s="1" t="s">
        <v>58</v>
      </c>
      <c r="AR20" s="1" t="s">
        <v>58</v>
      </c>
      <c r="AS20" s="1">
        <v>4.03</v>
      </c>
      <c r="AT20" s="1" t="s">
        <v>58</v>
      </c>
      <c r="AU20" s="1">
        <v>6.7409999999999997</v>
      </c>
      <c r="AV20" s="1">
        <v>5.8999999999999997E-2</v>
      </c>
      <c r="AW20" s="1" t="s">
        <v>58</v>
      </c>
      <c r="AX20" s="1" t="s">
        <v>7752</v>
      </c>
      <c r="AY20" s="1" t="s">
        <v>58</v>
      </c>
      <c r="AZ20" s="1" t="s">
        <v>58</v>
      </c>
      <c r="BA20" s="1" t="s">
        <v>58</v>
      </c>
      <c r="BB20" s="1" t="s">
        <v>58</v>
      </c>
      <c r="BC20" s="1" t="s">
        <v>58</v>
      </c>
      <c r="BD20" s="1">
        <v>3.5976499999999998</v>
      </c>
    </row>
    <row r="21" spans="1:56" x14ac:dyDescent="0.2">
      <c r="A21" s="1" t="s">
        <v>7886</v>
      </c>
      <c r="B21" s="1">
        <v>19</v>
      </c>
      <c r="C21" s="1" t="s">
        <v>64</v>
      </c>
      <c r="D21" s="1" t="s">
        <v>45</v>
      </c>
      <c r="E21" s="1">
        <v>1.333E-2</v>
      </c>
      <c r="F21" s="1">
        <v>0</v>
      </c>
      <c r="G21" s="1">
        <v>3.5460000000000001E-3</v>
      </c>
      <c r="H21" s="1">
        <v>2.2620000000000001E-3</v>
      </c>
      <c r="I21" s="1">
        <v>3.7039999999999997E-2</v>
      </c>
      <c r="J21" s="1">
        <v>1.333E-2</v>
      </c>
      <c r="K21" s="1" t="s">
        <v>47</v>
      </c>
      <c r="L21" s="1" t="s">
        <v>48</v>
      </c>
      <c r="M21" s="1" t="s">
        <v>7887</v>
      </c>
      <c r="N21" s="1" t="s">
        <v>7888</v>
      </c>
      <c r="O21" s="1" t="s">
        <v>51</v>
      </c>
      <c r="P21" s="1" t="s">
        <v>7889</v>
      </c>
      <c r="Q21" s="1" t="s">
        <v>7890</v>
      </c>
      <c r="R21" s="1" t="s">
        <v>7891</v>
      </c>
      <c r="S21" s="1" t="s">
        <v>7892</v>
      </c>
      <c r="T21" s="1" t="s">
        <v>7893</v>
      </c>
      <c r="U21" s="1" t="s">
        <v>7894</v>
      </c>
      <c r="V21" s="1" t="s">
        <v>58</v>
      </c>
      <c r="W21" s="1" t="s">
        <v>58</v>
      </c>
      <c r="X21" s="1" t="s">
        <v>58</v>
      </c>
      <c r="Y21" s="1" t="s">
        <v>58</v>
      </c>
      <c r="Z21" s="1">
        <v>3.9849999999999998E-4</v>
      </c>
      <c r="AA21" s="1">
        <v>2.39617E-3</v>
      </c>
      <c r="AB21" s="1">
        <v>0.99760400000000005</v>
      </c>
      <c r="AC21" s="1" t="s">
        <v>88</v>
      </c>
      <c r="AD21" s="1">
        <v>0</v>
      </c>
      <c r="AE21" s="1">
        <v>1.19808E-3</v>
      </c>
      <c r="AF21" s="1" t="s">
        <v>58</v>
      </c>
      <c r="AG21" s="1" t="s">
        <v>58</v>
      </c>
      <c r="AH21" s="1" t="s">
        <v>58</v>
      </c>
      <c r="AI21" s="1" t="s">
        <v>58</v>
      </c>
      <c r="AJ21" s="1" t="s">
        <v>58</v>
      </c>
      <c r="AK21" s="1" t="s">
        <v>58</v>
      </c>
      <c r="AL21" s="1" t="s">
        <v>93</v>
      </c>
      <c r="AM21" s="1" t="s">
        <v>62</v>
      </c>
      <c r="AN21" s="1">
        <v>6.0000000000000001E-3</v>
      </c>
      <c r="AO21" s="1">
        <v>4.4400000000000004</v>
      </c>
      <c r="AP21" s="1" t="s">
        <v>7895</v>
      </c>
      <c r="AQ21" s="1" t="s">
        <v>95</v>
      </c>
      <c r="AR21" s="1" t="s">
        <v>95</v>
      </c>
      <c r="AS21" s="1">
        <v>4.4400000000000004</v>
      </c>
      <c r="AT21" s="1">
        <v>434</v>
      </c>
      <c r="AU21" s="1">
        <v>16.52</v>
      </c>
      <c r="AV21" s="1">
        <v>0.71599999999999997</v>
      </c>
      <c r="AW21" s="1" t="s">
        <v>62</v>
      </c>
      <c r="AX21" s="1" t="s">
        <v>7896</v>
      </c>
      <c r="AY21" s="1" t="s">
        <v>77</v>
      </c>
      <c r="AZ21" s="1" t="s">
        <v>58</v>
      </c>
      <c r="BA21" s="1">
        <v>15.268931350000001</v>
      </c>
      <c r="BB21" s="1">
        <v>-0.68699835499999995</v>
      </c>
      <c r="BC21" s="1" t="s">
        <v>58</v>
      </c>
      <c r="BD21" s="1">
        <v>1.2504200000000001</v>
      </c>
    </row>
    <row r="22" spans="1:56" x14ac:dyDescent="0.2">
      <c r="A22" s="1" t="s">
        <v>7920</v>
      </c>
      <c r="B22" s="1">
        <v>19</v>
      </c>
      <c r="C22" s="1" t="s">
        <v>70</v>
      </c>
      <c r="D22" s="1" t="s">
        <v>46</v>
      </c>
      <c r="E22" s="1">
        <v>1.333E-2</v>
      </c>
      <c r="F22" s="1">
        <v>0</v>
      </c>
      <c r="G22" s="1">
        <v>3.5460000000000001E-3</v>
      </c>
      <c r="H22" s="1">
        <v>3.3939999999999999E-3</v>
      </c>
      <c r="I22" s="1">
        <v>3.7039999999999997E-2</v>
      </c>
      <c r="J22" s="1">
        <v>6.6670000000000002E-3</v>
      </c>
      <c r="K22" s="1" t="s">
        <v>47</v>
      </c>
      <c r="L22" s="1" t="s">
        <v>48</v>
      </c>
      <c r="M22" s="1" t="s">
        <v>7921</v>
      </c>
      <c r="N22" s="1" t="s">
        <v>7922</v>
      </c>
      <c r="O22" s="1" t="s">
        <v>51</v>
      </c>
      <c r="P22" s="1" t="s">
        <v>7923</v>
      </c>
      <c r="Q22" s="1" t="s">
        <v>7924</v>
      </c>
      <c r="R22" s="1" t="s">
        <v>7925</v>
      </c>
      <c r="S22" s="1" t="s">
        <v>7926</v>
      </c>
      <c r="T22" s="1" t="s">
        <v>7927</v>
      </c>
      <c r="U22" s="1" t="s">
        <v>7928</v>
      </c>
      <c r="V22" s="1" t="s">
        <v>58</v>
      </c>
      <c r="W22" s="1" t="s">
        <v>58</v>
      </c>
      <c r="X22" s="1" t="s">
        <v>58</v>
      </c>
      <c r="Y22" s="1" t="s">
        <v>58</v>
      </c>
      <c r="Z22" s="7">
        <v>8.2360000000000004E-6</v>
      </c>
      <c r="AA22" s="1" t="s">
        <v>58</v>
      </c>
      <c r="AB22" s="1" t="s">
        <v>58</v>
      </c>
      <c r="AC22" s="1" t="s">
        <v>58</v>
      </c>
      <c r="AD22" s="1" t="s">
        <v>58</v>
      </c>
      <c r="AE22" s="1" t="s">
        <v>58</v>
      </c>
      <c r="AF22" s="1" t="s">
        <v>58</v>
      </c>
      <c r="AG22" s="1" t="s">
        <v>58</v>
      </c>
      <c r="AH22" s="1" t="s">
        <v>58</v>
      </c>
      <c r="AI22" s="1" t="s">
        <v>58</v>
      </c>
      <c r="AJ22" s="1" t="s">
        <v>58</v>
      </c>
      <c r="AK22" s="1" t="s">
        <v>58</v>
      </c>
      <c r="AL22" s="1" t="s">
        <v>61</v>
      </c>
      <c r="AM22" s="1" t="s">
        <v>147</v>
      </c>
      <c r="AN22" s="1">
        <v>0.82699999999999996</v>
      </c>
      <c r="AO22" s="1">
        <v>1.03</v>
      </c>
      <c r="AP22" s="1" t="s">
        <v>7929</v>
      </c>
      <c r="AQ22" s="1" t="s">
        <v>127</v>
      </c>
      <c r="AR22" s="1" t="s">
        <v>62</v>
      </c>
      <c r="AS22" s="1">
        <v>4.49</v>
      </c>
      <c r="AT22" s="8">
        <v>452461</v>
      </c>
      <c r="AU22" s="1">
        <v>23.5</v>
      </c>
      <c r="AV22" s="1">
        <v>1.04</v>
      </c>
      <c r="AW22" s="1" t="s">
        <v>2445</v>
      </c>
      <c r="AX22" s="1" t="s">
        <v>7930</v>
      </c>
      <c r="AY22" s="1" t="s">
        <v>61</v>
      </c>
      <c r="AZ22" s="7">
        <v>0.24099999999999999</v>
      </c>
      <c r="BA22" s="1">
        <v>9.3241330500000004</v>
      </c>
      <c r="BB22" s="1">
        <v>-0.94975263799999998</v>
      </c>
      <c r="BC22" s="1" t="s">
        <v>58</v>
      </c>
      <c r="BD22" s="1">
        <v>2.46902</v>
      </c>
    </row>
    <row r="23" spans="1:56" x14ac:dyDescent="0.2">
      <c r="A23" s="1" t="s">
        <v>8184</v>
      </c>
      <c r="B23" s="1">
        <v>19</v>
      </c>
      <c r="C23" s="1" t="s">
        <v>70</v>
      </c>
      <c r="D23" s="1" t="s">
        <v>46</v>
      </c>
      <c r="E23" s="1">
        <v>1.333E-2</v>
      </c>
      <c r="F23" s="1">
        <v>4.3860000000000001E-3</v>
      </c>
      <c r="G23" s="1">
        <v>1.7730000000000001E-3</v>
      </c>
      <c r="H23" s="1">
        <v>3.3939999999999999E-3</v>
      </c>
      <c r="I23" s="1">
        <v>3.7039999999999997E-2</v>
      </c>
      <c r="J23" s="1">
        <v>6.6670000000000002E-3</v>
      </c>
      <c r="K23" s="1" t="s">
        <v>47</v>
      </c>
      <c r="L23" s="1" t="s">
        <v>48</v>
      </c>
      <c r="M23" s="1" t="s">
        <v>8185</v>
      </c>
      <c r="N23" s="1" t="s">
        <v>8186</v>
      </c>
      <c r="O23" s="1" t="s">
        <v>51</v>
      </c>
      <c r="P23" s="1" t="s">
        <v>8187</v>
      </c>
      <c r="Q23" s="1" t="s">
        <v>8188</v>
      </c>
      <c r="R23" s="1" t="s">
        <v>8189</v>
      </c>
      <c r="S23" s="1" t="s">
        <v>8190</v>
      </c>
      <c r="T23" s="1" t="s">
        <v>8191</v>
      </c>
      <c r="U23" s="1" t="s">
        <v>8192</v>
      </c>
      <c r="V23" s="1" t="s">
        <v>58</v>
      </c>
      <c r="W23" s="1" t="s">
        <v>58</v>
      </c>
      <c r="X23" s="1" t="s">
        <v>58</v>
      </c>
      <c r="Y23" s="1" t="s">
        <v>58</v>
      </c>
      <c r="Z23" s="1">
        <v>2.142E-4</v>
      </c>
      <c r="AA23" s="1">
        <v>7.9872199999999997E-4</v>
      </c>
      <c r="AB23" s="1">
        <v>0.99920100000000001</v>
      </c>
      <c r="AC23" s="1" t="s">
        <v>110</v>
      </c>
      <c r="AD23" s="1">
        <v>0</v>
      </c>
      <c r="AE23" s="1">
        <v>3.9936099999999999E-4</v>
      </c>
      <c r="AF23" s="1" t="s">
        <v>58</v>
      </c>
      <c r="AG23" s="1" t="s">
        <v>58</v>
      </c>
      <c r="AH23" s="1" t="s">
        <v>58</v>
      </c>
      <c r="AI23" s="1" t="s">
        <v>58</v>
      </c>
      <c r="AJ23" s="1" t="s">
        <v>58</v>
      </c>
      <c r="AK23" s="1" t="s">
        <v>58</v>
      </c>
      <c r="AL23" s="1" t="s">
        <v>61</v>
      </c>
      <c r="AM23" s="1" t="s">
        <v>94</v>
      </c>
      <c r="AN23" s="1">
        <v>8.3000000000000004E-2</v>
      </c>
      <c r="AO23" s="1">
        <v>1.58</v>
      </c>
      <c r="AP23" s="1" t="s">
        <v>8193</v>
      </c>
      <c r="AQ23" s="1" t="s">
        <v>95</v>
      </c>
      <c r="AR23" s="1" t="s">
        <v>95</v>
      </c>
      <c r="AS23" s="1">
        <v>3.9</v>
      </c>
      <c r="AT23" s="8">
        <v>595662664</v>
      </c>
      <c r="AU23" s="1">
        <v>12.37</v>
      </c>
      <c r="AV23" s="1">
        <v>0.79900000000000004</v>
      </c>
      <c r="AW23" s="1" t="s">
        <v>62</v>
      </c>
      <c r="AX23" s="1" t="s">
        <v>8194</v>
      </c>
      <c r="AY23" s="1" t="s">
        <v>61</v>
      </c>
      <c r="AZ23" s="7">
        <v>0.84899999999999998</v>
      </c>
      <c r="BA23" s="1">
        <v>30.903514980000001</v>
      </c>
      <c r="BB23" s="1">
        <v>-0.32697905700000002</v>
      </c>
      <c r="BC23" s="1" t="s">
        <v>58</v>
      </c>
      <c r="BD23" s="1">
        <v>7.95641</v>
      </c>
    </row>
    <row r="24" spans="1:56" x14ac:dyDescent="0.2">
      <c r="A24" s="1" t="s">
        <v>8943</v>
      </c>
      <c r="B24" s="1">
        <v>21</v>
      </c>
      <c r="C24" s="1" t="s">
        <v>64</v>
      </c>
      <c r="D24" s="1" t="s">
        <v>45</v>
      </c>
      <c r="E24" s="1">
        <v>1.333E-2</v>
      </c>
      <c r="F24" s="1">
        <v>4.3860000000000001E-3</v>
      </c>
      <c r="G24" s="1">
        <v>1.7730000000000001E-3</v>
      </c>
      <c r="H24" s="1">
        <v>0</v>
      </c>
      <c r="I24" s="1">
        <v>3.7039999999999997E-2</v>
      </c>
      <c r="J24" s="1">
        <v>6.6670000000000002E-3</v>
      </c>
      <c r="K24" s="1" t="s">
        <v>47</v>
      </c>
      <c r="L24" s="1" t="s">
        <v>48</v>
      </c>
      <c r="M24" s="1" t="s">
        <v>8944</v>
      </c>
      <c r="N24" s="1" t="s">
        <v>8945</v>
      </c>
      <c r="O24" s="1" t="s">
        <v>51</v>
      </c>
      <c r="P24" s="1" t="s">
        <v>8946</v>
      </c>
      <c r="Q24" s="1" t="s">
        <v>8947</v>
      </c>
      <c r="R24" s="1" t="s">
        <v>8948</v>
      </c>
      <c r="S24" s="1" t="s">
        <v>8949</v>
      </c>
      <c r="T24" s="1" t="s">
        <v>8950</v>
      </c>
      <c r="U24" s="1" t="s">
        <v>8951</v>
      </c>
      <c r="V24" s="1" t="s">
        <v>58</v>
      </c>
      <c r="W24" s="1" t="s">
        <v>58</v>
      </c>
      <c r="X24" s="1" t="s">
        <v>58</v>
      </c>
      <c r="Y24" s="1" t="s">
        <v>58</v>
      </c>
      <c r="Z24" s="7">
        <v>6.5950000000000004E-5</v>
      </c>
      <c r="AA24" s="1" t="s">
        <v>58</v>
      </c>
      <c r="AB24" s="1" t="s">
        <v>58</v>
      </c>
      <c r="AC24" s="1" t="s">
        <v>58</v>
      </c>
      <c r="AD24" s="1" t="s">
        <v>58</v>
      </c>
      <c r="AE24" s="1" t="s">
        <v>58</v>
      </c>
      <c r="AF24" s="1" t="s">
        <v>58</v>
      </c>
      <c r="AG24" s="1" t="s">
        <v>58</v>
      </c>
      <c r="AH24" s="1" t="s">
        <v>58</v>
      </c>
      <c r="AI24" s="1" t="s">
        <v>58</v>
      </c>
      <c r="AJ24" s="1" t="s">
        <v>58</v>
      </c>
      <c r="AK24" s="1" t="s">
        <v>58</v>
      </c>
      <c r="AL24" s="1" t="s">
        <v>61</v>
      </c>
      <c r="AM24" s="1" t="s">
        <v>132</v>
      </c>
      <c r="AN24" s="1">
        <v>0.48699999999999999</v>
      </c>
      <c r="AO24" s="1">
        <v>1.08</v>
      </c>
      <c r="AP24" s="1" t="s">
        <v>8952</v>
      </c>
      <c r="AQ24" s="1" t="s">
        <v>95</v>
      </c>
      <c r="AR24" s="1" t="s">
        <v>68</v>
      </c>
      <c r="AS24" s="1">
        <v>4.4800000000000004</v>
      </c>
      <c r="AT24" s="1" t="s">
        <v>8953</v>
      </c>
      <c r="AU24" s="1">
        <v>22.9</v>
      </c>
      <c r="AV24" s="1">
        <v>-0.83399999999999996</v>
      </c>
      <c r="AW24" s="1" t="s">
        <v>64</v>
      </c>
      <c r="AX24" s="1" t="s">
        <v>8954</v>
      </c>
      <c r="AY24" s="1" t="s">
        <v>58</v>
      </c>
      <c r="AZ24" s="7">
        <v>0.61599999999999999</v>
      </c>
      <c r="BA24" s="1">
        <v>94.89266336</v>
      </c>
      <c r="BB24" s="1">
        <v>1.418384579</v>
      </c>
      <c r="BC24" s="1" t="s">
        <v>58</v>
      </c>
      <c r="BD24" s="1">
        <v>4.69156</v>
      </c>
    </row>
    <row r="25" spans="1:56" x14ac:dyDescent="0.2">
      <c r="A25" s="1" t="s">
        <v>9001</v>
      </c>
      <c r="B25" s="1">
        <v>21</v>
      </c>
      <c r="C25" s="1" t="s">
        <v>64</v>
      </c>
      <c r="D25" s="1" t="s">
        <v>45</v>
      </c>
      <c r="E25" s="1">
        <v>1.333E-2</v>
      </c>
      <c r="F25" s="1">
        <v>4.3860000000000001E-3</v>
      </c>
      <c r="G25" s="1">
        <v>1.7730000000000001E-3</v>
      </c>
      <c r="H25" s="1">
        <v>0</v>
      </c>
      <c r="I25" s="1">
        <v>3.7039999999999997E-2</v>
      </c>
      <c r="J25" s="1">
        <v>6.6670000000000002E-3</v>
      </c>
      <c r="K25" s="1" t="s">
        <v>47</v>
      </c>
      <c r="L25" s="1" t="s">
        <v>48</v>
      </c>
      <c r="M25" s="1" t="s">
        <v>8997</v>
      </c>
      <c r="N25" s="1" t="s">
        <v>8998</v>
      </c>
      <c r="O25" s="1" t="s">
        <v>51</v>
      </c>
      <c r="P25" s="1" t="s">
        <v>8999</v>
      </c>
      <c r="Q25" s="1" t="s">
        <v>9002</v>
      </c>
      <c r="R25" s="1" t="s">
        <v>9003</v>
      </c>
      <c r="S25" s="1" t="s">
        <v>9004</v>
      </c>
      <c r="T25" s="1" t="s">
        <v>9005</v>
      </c>
      <c r="U25" s="1" t="s">
        <v>9006</v>
      </c>
      <c r="V25" s="1" t="s">
        <v>58</v>
      </c>
      <c r="W25" s="1" t="s">
        <v>58</v>
      </c>
      <c r="X25" s="1" t="s">
        <v>58</v>
      </c>
      <c r="Y25" s="1" t="s">
        <v>58</v>
      </c>
      <c r="Z25" s="7">
        <v>7.525E-5</v>
      </c>
      <c r="AA25" s="1" t="s">
        <v>58</v>
      </c>
      <c r="AB25" s="1" t="s">
        <v>58</v>
      </c>
      <c r="AC25" s="1" t="s">
        <v>58</v>
      </c>
      <c r="AD25" s="1" t="s">
        <v>58</v>
      </c>
      <c r="AE25" s="1" t="s">
        <v>58</v>
      </c>
      <c r="AF25" s="1" t="s">
        <v>58</v>
      </c>
      <c r="AG25" s="1" t="s">
        <v>58</v>
      </c>
      <c r="AH25" s="1" t="s">
        <v>58</v>
      </c>
      <c r="AI25" s="1" t="s">
        <v>58</v>
      </c>
      <c r="AJ25" s="1" t="s">
        <v>58</v>
      </c>
      <c r="AK25" s="1" t="s">
        <v>58</v>
      </c>
      <c r="AL25" s="1" t="s">
        <v>93</v>
      </c>
      <c r="AM25" s="1" t="s">
        <v>62</v>
      </c>
      <c r="AN25" s="1">
        <v>5.7000000000000002E-2</v>
      </c>
      <c r="AO25" s="1">
        <v>3.18</v>
      </c>
      <c r="AP25" s="1" t="s">
        <v>9007</v>
      </c>
      <c r="AQ25" s="1" t="s">
        <v>62</v>
      </c>
      <c r="AR25" s="1" t="s">
        <v>62</v>
      </c>
      <c r="AS25" s="1">
        <v>4.18</v>
      </c>
      <c r="AT25" s="1">
        <v>862</v>
      </c>
      <c r="AU25" s="1">
        <v>28</v>
      </c>
      <c r="AV25" s="1">
        <v>1.2999999999999999E-2</v>
      </c>
      <c r="AW25" s="1" t="s">
        <v>62</v>
      </c>
      <c r="AX25" s="1" t="s">
        <v>9000</v>
      </c>
      <c r="AY25" s="1" t="s">
        <v>58</v>
      </c>
      <c r="AZ25" s="7">
        <v>1.26E-2</v>
      </c>
      <c r="BA25" s="1">
        <v>8.221278603</v>
      </c>
      <c r="BB25" s="1">
        <v>-1.001964775</v>
      </c>
      <c r="BC25" s="1" t="s">
        <v>78</v>
      </c>
      <c r="BD25" s="1">
        <v>15.65413</v>
      </c>
    </row>
    <row r="26" spans="1:56" x14ac:dyDescent="0.2">
      <c r="A26" s="1" t="s">
        <v>9008</v>
      </c>
      <c r="B26" s="1">
        <v>21</v>
      </c>
      <c r="C26" s="1" t="s">
        <v>70</v>
      </c>
      <c r="D26" s="1" t="s">
        <v>46</v>
      </c>
      <c r="E26" s="1">
        <v>1.333E-2</v>
      </c>
      <c r="F26" s="1">
        <v>4.3860000000000001E-3</v>
      </c>
      <c r="G26" s="1">
        <v>1.7730000000000001E-3</v>
      </c>
      <c r="H26" s="1">
        <v>0</v>
      </c>
      <c r="I26" s="1">
        <v>3.7039999999999997E-2</v>
      </c>
      <c r="J26" s="1">
        <v>6.6670000000000002E-3</v>
      </c>
      <c r="K26" s="1" t="s">
        <v>47</v>
      </c>
      <c r="L26" s="1" t="s">
        <v>48</v>
      </c>
      <c r="M26" s="1" t="s">
        <v>9009</v>
      </c>
      <c r="N26" s="1" t="s">
        <v>9010</v>
      </c>
      <c r="O26" s="1" t="s">
        <v>51</v>
      </c>
      <c r="P26" s="1" t="s">
        <v>9011</v>
      </c>
      <c r="Q26" s="1" t="s">
        <v>9012</v>
      </c>
      <c r="R26" s="1" t="s">
        <v>9013</v>
      </c>
      <c r="S26" s="1" t="s">
        <v>9014</v>
      </c>
      <c r="T26" s="1" t="s">
        <v>9015</v>
      </c>
      <c r="U26" s="1" t="s">
        <v>9016</v>
      </c>
      <c r="V26" s="1" t="s">
        <v>58</v>
      </c>
      <c r="W26" s="1" t="s">
        <v>58</v>
      </c>
      <c r="X26" s="1" t="s">
        <v>58</v>
      </c>
      <c r="Y26" s="1" t="s">
        <v>58</v>
      </c>
      <c r="Z26" s="1" t="s">
        <v>58</v>
      </c>
      <c r="AA26" s="1" t="s">
        <v>58</v>
      </c>
      <c r="AB26" s="1" t="s">
        <v>58</v>
      </c>
      <c r="AC26" s="1" t="s">
        <v>58</v>
      </c>
      <c r="AD26" s="1" t="s">
        <v>58</v>
      </c>
      <c r="AE26" s="1" t="s">
        <v>58</v>
      </c>
      <c r="AF26" s="1" t="s">
        <v>58</v>
      </c>
      <c r="AG26" s="1" t="s">
        <v>58</v>
      </c>
      <c r="AH26" s="1" t="s">
        <v>58</v>
      </c>
      <c r="AI26" s="1" t="s">
        <v>58</v>
      </c>
      <c r="AJ26" s="1" t="s">
        <v>58</v>
      </c>
      <c r="AK26" s="1" t="s">
        <v>58</v>
      </c>
      <c r="AL26" s="1" t="s">
        <v>185</v>
      </c>
      <c r="AM26" s="1" t="s">
        <v>186</v>
      </c>
      <c r="AN26" s="1">
        <v>0.16500000000000001</v>
      </c>
      <c r="AO26" s="1">
        <v>4.38</v>
      </c>
      <c r="AP26" s="1" t="s">
        <v>9017</v>
      </c>
      <c r="AQ26" s="1" t="s">
        <v>62</v>
      </c>
      <c r="AR26" s="1" t="s">
        <v>62</v>
      </c>
      <c r="AS26" s="1">
        <v>4.38</v>
      </c>
      <c r="AT26" s="1">
        <v>369</v>
      </c>
      <c r="AU26" s="1">
        <v>29.1</v>
      </c>
      <c r="AV26" s="1">
        <v>0.97299999999999998</v>
      </c>
      <c r="AW26" s="1" t="s">
        <v>62</v>
      </c>
      <c r="AX26" s="1" t="s">
        <v>9018</v>
      </c>
      <c r="AY26" s="1" t="s">
        <v>58</v>
      </c>
      <c r="AZ26" s="7">
        <v>0.36499999999999999</v>
      </c>
      <c r="BA26" s="1">
        <v>13.74144845</v>
      </c>
      <c r="BB26" s="1">
        <v>-0.74950578400000001</v>
      </c>
      <c r="BC26" s="1" t="s">
        <v>58</v>
      </c>
      <c r="BD26" s="1">
        <v>5.6078400000000004</v>
      </c>
    </row>
    <row r="27" spans="1:56" x14ac:dyDescent="0.2">
      <c r="A27" s="1" t="s">
        <v>7541</v>
      </c>
      <c r="B27" s="1">
        <v>19</v>
      </c>
      <c r="C27" s="1" t="s">
        <v>64</v>
      </c>
      <c r="D27" s="1" t="s">
        <v>46</v>
      </c>
      <c r="E27" s="1">
        <v>3.3329999999999999E-2</v>
      </c>
      <c r="F27" s="1">
        <v>4.3860000000000001E-3</v>
      </c>
      <c r="G27" s="1">
        <v>5.3189999999999999E-3</v>
      </c>
      <c r="H27" s="1">
        <v>5.6559999999999996E-3</v>
      </c>
      <c r="I27" s="1">
        <v>1.8519999999999998E-2</v>
      </c>
      <c r="J27" s="1">
        <v>6.6670000000000002E-3</v>
      </c>
      <c r="K27" s="1" t="s">
        <v>47</v>
      </c>
      <c r="L27" s="1" t="s">
        <v>48</v>
      </c>
      <c r="M27" s="1" t="s">
        <v>7536</v>
      </c>
      <c r="N27" s="1" t="s">
        <v>7537</v>
      </c>
      <c r="O27" s="1" t="s">
        <v>51</v>
      </c>
      <c r="P27" s="1" t="s">
        <v>7538</v>
      </c>
      <c r="Q27" s="1" t="s">
        <v>7542</v>
      </c>
      <c r="R27" s="1" t="s">
        <v>7543</v>
      </c>
      <c r="S27" s="1" t="s">
        <v>7544</v>
      </c>
      <c r="T27" s="1" t="s">
        <v>7545</v>
      </c>
      <c r="U27" s="1" t="s">
        <v>7546</v>
      </c>
      <c r="V27" s="1" t="s">
        <v>58</v>
      </c>
      <c r="W27" s="1" t="s">
        <v>58</v>
      </c>
      <c r="X27" s="1" t="s">
        <v>58</v>
      </c>
      <c r="Y27" s="1" t="s">
        <v>58</v>
      </c>
      <c r="Z27" s="1" t="s">
        <v>58</v>
      </c>
      <c r="AA27" s="1" t="s">
        <v>58</v>
      </c>
      <c r="AB27" s="1" t="s">
        <v>58</v>
      </c>
      <c r="AC27" s="1" t="s">
        <v>58</v>
      </c>
      <c r="AD27" s="1" t="s">
        <v>58</v>
      </c>
      <c r="AE27" s="1" t="s">
        <v>58</v>
      </c>
      <c r="AF27" s="1" t="s">
        <v>58</v>
      </c>
      <c r="AG27" s="1" t="s">
        <v>58</v>
      </c>
      <c r="AH27" s="1" t="s">
        <v>58</v>
      </c>
      <c r="AI27" s="1" t="s">
        <v>58</v>
      </c>
      <c r="AJ27" s="1" t="s">
        <v>58</v>
      </c>
      <c r="AK27" s="1" t="s">
        <v>58</v>
      </c>
      <c r="AL27" s="1" t="s">
        <v>93</v>
      </c>
      <c r="AM27" s="1" t="s">
        <v>61</v>
      </c>
      <c r="AN27" s="1">
        <v>6.6000000000000003E-2</v>
      </c>
      <c r="AO27" s="1">
        <v>0.61099999999999999</v>
      </c>
      <c r="AP27" s="1" t="s">
        <v>7539</v>
      </c>
      <c r="AQ27" s="1" t="s">
        <v>62</v>
      </c>
      <c r="AR27" s="1" t="s">
        <v>62</v>
      </c>
      <c r="AS27" s="1">
        <v>1.76</v>
      </c>
      <c r="AT27" s="1">
        <v>336</v>
      </c>
      <c r="AU27" s="1">
        <v>22.6</v>
      </c>
      <c r="AV27" s="1">
        <v>-0.71</v>
      </c>
      <c r="AW27" s="1" t="s">
        <v>7547</v>
      </c>
      <c r="AX27" s="1" t="s">
        <v>7540</v>
      </c>
      <c r="AY27" s="1" t="s">
        <v>58</v>
      </c>
      <c r="AZ27" s="7">
        <v>0.73099999999999998</v>
      </c>
      <c r="BA27" s="1">
        <v>75.583864120000001</v>
      </c>
      <c r="BB27" s="1">
        <v>0.37849837800000002</v>
      </c>
      <c r="BC27" s="1" t="s">
        <v>58</v>
      </c>
      <c r="BD27" s="1">
        <v>1.6444700000000001</v>
      </c>
    </row>
    <row r="28" spans="1:56" x14ac:dyDescent="0.2">
      <c r="A28" s="1" t="s">
        <v>1865</v>
      </c>
      <c r="B28" s="1">
        <v>3</v>
      </c>
      <c r="C28" s="1" t="s">
        <v>64</v>
      </c>
      <c r="D28" s="1" t="s">
        <v>46</v>
      </c>
      <c r="E28" s="1">
        <v>0.02</v>
      </c>
      <c r="F28" s="1">
        <v>0</v>
      </c>
      <c r="G28" s="1">
        <v>5.3379999999999999E-3</v>
      </c>
      <c r="H28" s="1">
        <v>2.2780000000000001E-3</v>
      </c>
      <c r="I28" s="1">
        <v>1.8519999999999998E-2</v>
      </c>
      <c r="J28" s="1">
        <v>1.333E-2</v>
      </c>
      <c r="K28" s="1" t="s">
        <v>47</v>
      </c>
      <c r="L28" s="1" t="s">
        <v>48</v>
      </c>
      <c r="M28" s="1" t="s">
        <v>1835</v>
      </c>
      <c r="N28" s="1" t="s">
        <v>1836</v>
      </c>
      <c r="O28" s="1" t="s">
        <v>51</v>
      </c>
      <c r="P28" s="1" t="s">
        <v>1837</v>
      </c>
      <c r="Q28" s="1" t="s">
        <v>1866</v>
      </c>
      <c r="R28" s="1" t="s">
        <v>1867</v>
      </c>
      <c r="S28" s="1" t="s">
        <v>1868</v>
      </c>
      <c r="T28" s="1" t="s">
        <v>1869</v>
      </c>
      <c r="U28" s="1" t="s">
        <v>1870</v>
      </c>
      <c r="V28" s="1" t="s">
        <v>58</v>
      </c>
      <c r="W28" s="1" t="s">
        <v>58</v>
      </c>
      <c r="X28" s="1" t="s">
        <v>58</v>
      </c>
      <c r="Y28" s="1" t="s">
        <v>58</v>
      </c>
      <c r="Z28" s="1" t="s">
        <v>58</v>
      </c>
      <c r="AA28" s="1" t="s">
        <v>58</v>
      </c>
      <c r="AB28" s="1" t="s">
        <v>58</v>
      </c>
      <c r="AC28" s="1" t="s">
        <v>58</v>
      </c>
      <c r="AD28" s="1" t="s">
        <v>58</v>
      </c>
      <c r="AE28" s="1" t="s">
        <v>58</v>
      </c>
      <c r="AF28" s="1" t="s">
        <v>58</v>
      </c>
      <c r="AG28" s="1" t="s">
        <v>58</v>
      </c>
      <c r="AH28" s="1" t="s">
        <v>58</v>
      </c>
      <c r="AI28" s="1" t="s">
        <v>58</v>
      </c>
      <c r="AJ28" s="1" t="s">
        <v>58</v>
      </c>
      <c r="AK28" s="1" t="s">
        <v>58</v>
      </c>
      <c r="AL28" s="1" t="s">
        <v>58</v>
      </c>
      <c r="AM28" s="1" t="s">
        <v>94</v>
      </c>
      <c r="AN28" s="1">
        <v>2.9000000000000001E-2</v>
      </c>
      <c r="AO28" s="1" t="s">
        <v>58</v>
      </c>
      <c r="AP28" s="1" t="s">
        <v>58</v>
      </c>
      <c r="AQ28" s="1" t="s">
        <v>95</v>
      </c>
      <c r="AR28" s="1" t="s">
        <v>127</v>
      </c>
      <c r="AS28" s="1" t="s">
        <v>58</v>
      </c>
      <c r="AT28" s="1">
        <v>1734</v>
      </c>
      <c r="AU28" s="1">
        <v>8.0000000000000002E-3</v>
      </c>
      <c r="AV28" s="1">
        <v>0.06</v>
      </c>
      <c r="AW28" s="1" t="s">
        <v>1851</v>
      </c>
      <c r="AX28" s="1" t="s">
        <v>58</v>
      </c>
      <c r="AY28" s="1" t="s">
        <v>58</v>
      </c>
      <c r="AZ28" s="7">
        <v>0.93799999999999994</v>
      </c>
      <c r="BA28" s="1">
        <v>99.864354800000001</v>
      </c>
      <c r="BB28" s="1">
        <v>6.320387277</v>
      </c>
      <c r="BC28" s="1" t="s">
        <v>58</v>
      </c>
      <c r="BD28" s="1">
        <v>26.011279999999999</v>
      </c>
    </row>
    <row r="29" spans="1:56" x14ac:dyDescent="0.2">
      <c r="A29" s="1" t="s">
        <v>7278</v>
      </c>
      <c r="B29" s="1">
        <v>18</v>
      </c>
      <c r="C29" s="1" t="s">
        <v>64</v>
      </c>
      <c r="D29" s="1" t="s">
        <v>45</v>
      </c>
      <c r="E29" s="1">
        <v>0.02</v>
      </c>
      <c r="F29" s="1">
        <v>0</v>
      </c>
      <c r="G29" s="1">
        <v>3.5460000000000001E-3</v>
      </c>
      <c r="H29" s="1">
        <v>3.3939999999999999E-3</v>
      </c>
      <c r="I29" s="1">
        <v>1.8519999999999998E-2</v>
      </c>
      <c r="J29" s="1">
        <v>1.333E-2</v>
      </c>
      <c r="K29" s="1" t="s">
        <v>47</v>
      </c>
      <c r="L29" s="1" t="s">
        <v>48</v>
      </c>
      <c r="M29" s="1" t="s">
        <v>7279</v>
      </c>
      <c r="N29" s="1" t="s">
        <v>7280</v>
      </c>
      <c r="O29" s="1" t="s">
        <v>51</v>
      </c>
      <c r="P29" s="1" t="s">
        <v>7287</v>
      </c>
      <c r="Q29" s="1" t="s">
        <v>7281</v>
      </c>
      <c r="R29" s="1" t="s">
        <v>7288</v>
      </c>
      <c r="S29" s="1" t="s">
        <v>7289</v>
      </c>
      <c r="T29" s="1" t="s">
        <v>7290</v>
      </c>
      <c r="U29" s="1" t="s">
        <v>7291</v>
      </c>
      <c r="V29" s="1" t="s">
        <v>58</v>
      </c>
      <c r="W29" s="1" t="s">
        <v>58</v>
      </c>
      <c r="X29" s="1" t="s">
        <v>58</v>
      </c>
      <c r="Y29" s="1" t="s">
        <v>58</v>
      </c>
      <c r="Z29" s="1">
        <v>6.5729999999999998E-3</v>
      </c>
      <c r="AA29" s="1">
        <v>5.5910500000000002E-3</v>
      </c>
      <c r="AB29" s="1">
        <v>0.99440899999999999</v>
      </c>
      <c r="AC29" s="1" t="s">
        <v>199</v>
      </c>
      <c r="AD29" s="1">
        <v>0</v>
      </c>
      <c r="AE29" s="1">
        <v>2.7955300000000001E-3</v>
      </c>
      <c r="AF29" s="1" t="s">
        <v>58</v>
      </c>
      <c r="AG29" s="1" t="s">
        <v>58</v>
      </c>
      <c r="AH29" s="1" t="s">
        <v>58</v>
      </c>
      <c r="AI29" s="1" t="s">
        <v>58</v>
      </c>
      <c r="AJ29" s="1" t="s">
        <v>58</v>
      </c>
      <c r="AK29" s="1" t="s">
        <v>58</v>
      </c>
      <c r="AL29" s="1" t="s">
        <v>60</v>
      </c>
      <c r="AM29" s="1" t="s">
        <v>147</v>
      </c>
      <c r="AN29" s="1">
        <v>0.159</v>
      </c>
      <c r="AO29" s="1">
        <v>-3.27</v>
      </c>
      <c r="AP29" s="1" t="s">
        <v>7282</v>
      </c>
      <c r="AQ29" s="1" t="s">
        <v>95</v>
      </c>
      <c r="AR29" s="1" t="s">
        <v>1162</v>
      </c>
      <c r="AS29" s="1">
        <v>2.96</v>
      </c>
      <c r="AT29" s="8">
        <v>310362</v>
      </c>
      <c r="AU29" s="1">
        <v>14.12</v>
      </c>
      <c r="AV29" s="1">
        <v>-0.161</v>
      </c>
      <c r="AW29" s="1" t="s">
        <v>64</v>
      </c>
      <c r="AX29" s="1" t="s">
        <v>7283</v>
      </c>
      <c r="AY29" s="1" t="s">
        <v>58</v>
      </c>
      <c r="AZ29" s="1" t="s">
        <v>9397</v>
      </c>
      <c r="BA29" s="1" t="s">
        <v>7284</v>
      </c>
      <c r="BB29" s="1" t="s">
        <v>7285</v>
      </c>
      <c r="BC29" s="1" t="s">
        <v>58</v>
      </c>
      <c r="BD29" s="1" t="s">
        <v>7286</v>
      </c>
    </row>
    <row r="30" spans="1:56" x14ac:dyDescent="0.2">
      <c r="A30" s="1" t="s">
        <v>150</v>
      </c>
      <c r="B30" s="1">
        <v>1</v>
      </c>
      <c r="C30" s="1" t="s">
        <v>70</v>
      </c>
      <c r="D30" s="1" t="s">
        <v>45</v>
      </c>
      <c r="E30" s="1">
        <v>1.333E-2</v>
      </c>
      <c r="F30" s="1">
        <v>0</v>
      </c>
      <c r="G30" s="1">
        <v>8.8649999999999996E-3</v>
      </c>
      <c r="H30" s="1">
        <v>0</v>
      </c>
      <c r="I30" s="1">
        <v>1.8519999999999998E-2</v>
      </c>
      <c r="J30" s="1">
        <v>6.6670000000000002E-3</v>
      </c>
      <c r="K30" s="1" t="s">
        <v>47</v>
      </c>
      <c r="L30" s="1" t="s">
        <v>48</v>
      </c>
      <c r="M30" s="1" t="s">
        <v>144</v>
      </c>
      <c r="N30" s="1" t="s">
        <v>145</v>
      </c>
      <c r="O30" s="1" t="s">
        <v>51</v>
      </c>
      <c r="P30" s="1" t="s">
        <v>146</v>
      </c>
      <c r="Q30" s="1" t="s">
        <v>151</v>
      </c>
      <c r="R30" s="1" t="s">
        <v>152</v>
      </c>
      <c r="S30" s="1" t="s">
        <v>153</v>
      </c>
      <c r="T30" s="1" t="s">
        <v>154</v>
      </c>
      <c r="U30" s="1" t="s">
        <v>155</v>
      </c>
      <c r="V30" s="1" t="s">
        <v>58</v>
      </c>
      <c r="W30" s="1" t="s">
        <v>58</v>
      </c>
      <c r="X30" s="1" t="s">
        <v>58</v>
      </c>
      <c r="Y30" s="1" t="s">
        <v>58</v>
      </c>
      <c r="Z30" s="1">
        <v>1.2349999999999999E-4</v>
      </c>
      <c r="AA30" s="1">
        <v>7.9872199999999997E-4</v>
      </c>
      <c r="AB30" s="1">
        <v>0.99920100000000001</v>
      </c>
      <c r="AC30" s="1" t="s">
        <v>110</v>
      </c>
      <c r="AD30" s="1">
        <v>0</v>
      </c>
      <c r="AE30" s="1">
        <v>3.9936099999999999E-4</v>
      </c>
      <c r="AF30" s="1" t="s">
        <v>58</v>
      </c>
      <c r="AG30" s="1" t="s">
        <v>58</v>
      </c>
      <c r="AH30" s="1" t="s">
        <v>58</v>
      </c>
      <c r="AI30" s="1" t="s">
        <v>58</v>
      </c>
      <c r="AJ30" s="1" t="s">
        <v>58</v>
      </c>
      <c r="AK30" s="1" t="s">
        <v>58</v>
      </c>
      <c r="AL30" s="1" t="s">
        <v>93</v>
      </c>
      <c r="AM30" s="1" t="s">
        <v>156</v>
      </c>
      <c r="AN30" s="1">
        <v>8.6999999999999994E-2</v>
      </c>
      <c r="AO30" s="1">
        <v>5.79</v>
      </c>
      <c r="AP30" s="1" t="s">
        <v>148</v>
      </c>
      <c r="AQ30" s="1" t="s">
        <v>62</v>
      </c>
      <c r="AR30" s="1" t="s">
        <v>62</v>
      </c>
      <c r="AS30" s="1">
        <v>5.79</v>
      </c>
      <c r="AT30" s="1">
        <v>126</v>
      </c>
      <c r="AU30" s="1">
        <v>24.8</v>
      </c>
      <c r="AV30" s="1">
        <v>0.93500000000000005</v>
      </c>
      <c r="AW30" s="1" t="s">
        <v>62</v>
      </c>
      <c r="AX30" s="1" t="s">
        <v>149</v>
      </c>
      <c r="AY30" s="1" t="s">
        <v>61</v>
      </c>
      <c r="AZ30" s="7">
        <v>0.624</v>
      </c>
      <c r="BA30" s="1">
        <v>96.343477239999999</v>
      </c>
      <c r="BB30" s="1">
        <v>1.679203534</v>
      </c>
      <c r="BC30" s="1" t="s">
        <v>58</v>
      </c>
      <c r="BD30" s="1">
        <v>4.9129500000000004</v>
      </c>
    </row>
    <row r="31" spans="1:56" x14ac:dyDescent="0.2">
      <c r="A31" s="1" t="s">
        <v>158</v>
      </c>
      <c r="B31" s="1">
        <v>1</v>
      </c>
      <c r="C31" s="1" t="s">
        <v>46</v>
      </c>
      <c r="D31" s="1" t="s">
        <v>70</v>
      </c>
      <c r="E31" s="1">
        <v>1.333E-2</v>
      </c>
      <c r="F31" s="1">
        <v>0</v>
      </c>
      <c r="G31" s="1">
        <v>8.8649999999999996E-3</v>
      </c>
      <c r="H31" s="1">
        <v>0</v>
      </c>
      <c r="I31" s="1">
        <v>1.8519999999999998E-2</v>
      </c>
      <c r="J31" s="1">
        <v>6.6670000000000002E-3</v>
      </c>
      <c r="K31" s="1" t="s">
        <v>47</v>
      </c>
      <c r="L31" s="1" t="s">
        <v>48</v>
      </c>
      <c r="M31" s="1" t="s">
        <v>144</v>
      </c>
      <c r="N31" s="1" t="s">
        <v>145</v>
      </c>
      <c r="O31" s="1" t="s">
        <v>51</v>
      </c>
      <c r="P31" s="1" t="s">
        <v>146</v>
      </c>
      <c r="Q31" s="1" t="s">
        <v>159</v>
      </c>
      <c r="R31" s="1" t="s">
        <v>160</v>
      </c>
      <c r="S31" s="1" t="s">
        <v>161</v>
      </c>
      <c r="T31" s="1" t="s">
        <v>162</v>
      </c>
      <c r="U31" s="1" t="s">
        <v>163</v>
      </c>
      <c r="V31" s="1" t="s">
        <v>58</v>
      </c>
      <c r="W31" s="1" t="s">
        <v>58</v>
      </c>
      <c r="X31" s="1" t="s">
        <v>58</v>
      </c>
      <c r="Y31" s="1" t="s">
        <v>58</v>
      </c>
      <c r="Z31" s="1">
        <v>1.5650000000000001E-4</v>
      </c>
      <c r="AA31" s="1">
        <v>7.9872199999999997E-4</v>
      </c>
      <c r="AB31" s="1">
        <v>0.99920100000000001</v>
      </c>
      <c r="AC31" s="1" t="s">
        <v>110</v>
      </c>
      <c r="AD31" s="1">
        <v>0</v>
      </c>
      <c r="AE31" s="1">
        <v>3.9936099999999999E-4</v>
      </c>
      <c r="AF31" s="1" t="s">
        <v>58</v>
      </c>
      <c r="AG31" s="1" t="s">
        <v>58</v>
      </c>
      <c r="AH31" s="1" t="s">
        <v>58</v>
      </c>
      <c r="AI31" s="1" t="s">
        <v>58</v>
      </c>
      <c r="AJ31" s="1" t="s">
        <v>58</v>
      </c>
      <c r="AK31" s="1" t="s">
        <v>58</v>
      </c>
      <c r="AL31" s="1" t="s">
        <v>93</v>
      </c>
      <c r="AM31" s="1" t="s">
        <v>147</v>
      </c>
      <c r="AN31" s="1">
        <v>0.69299999999999995</v>
      </c>
      <c r="AO31" s="1">
        <v>3.9</v>
      </c>
      <c r="AP31" s="1" t="s">
        <v>148</v>
      </c>
      <c r="AQ31" s="1" t="s">
        <v>95</v>
      </c>
      <c r="AR31" s="1" t="s">
        <v>127</v>
      </c>
      <c r="AS31" s="1">
        <v>5.04</v>
      </c>
      <c r="AT31" s="1">
        <v>747</v>
      </c>
      <c r="AU31" s="1">
        <v>12.12</v>
      </c>
      <c r="AV31" s="1">
        <v>1.1990000000000001</v>
      </c>
      <c r="AW31" s="1" t="s">
        <v>64</v>
      </c>
      <c r="AX31" s="1" t="s">
        <v>149</v>
      </c>
      <c r="AY31" s="1" t="s">
        <v>61</v>
      </c>
      <c r="AZ31" s="7">
        <v>0.624</v>
      </c>
      <c r="BA31" s="1">
        <v>96.343477239999999</v>
      </c>
      <c r="BB31" s="1">
        <v>1.679203534</v>
      </c>
      <c r="BC31" s="1" t="s">
        <v>58</v>
      </c>
      <c r="BD31" s="1">
        <v>4.9129500000000004</v>
      </c>
    </row>
    <row r="32" spans="1:56" x14ac:dyDescent="0.2">
      <c r="A32" s="1" t="s">
        <v>259</v>
      </c>
      <c r="B32" s="1">
        <v>1</v>
      </c>
      <c r="C32" s="1" t="s">
        <v>64</v>
      </c>
      <c r="D32" s="1" t="s">
        <v>45</v>
      </c>
      <c r="E32" s="1">
        <v>1.333E-2</v>
      </c>
      <c r="F32" s="1">
        <v>0</v>
      </c>
      <c r="G32" s="1">
        <v>1.7730000000000001E-3</v>
      </c>
      <c r="H32" s="1">
        <v>0</v>
      </c>
      <c r="I32" s="1">
        <v>1.8519999999999998E-2</v>
      </c>
      <c r="J32" s="1">
        <v>6.6670000000000002E-3</v>
      </c>
      <c r="K32" s="1" t="s">
        <v>47</v>
      </c>
      <c r="L32" s="1" t="s">
        <v>48</v>
      </c>
      <c r="M32" s="1" t="s">
        <v>260</v>
      </c>
      <c r="N32" s="1" t="s">
        <v>261</v>
      </c>
      <c r="O32" s="1" t="s">
        <v>51</v>
      </c>
      <c r="P32" s="1" t="s">
        <v>262</v>
      </c>
      <c r="Q32" s="1" t="s">
        <v>263</v>
      </c>
      <c r="R32" s="1" t="s">
        <v>264</v>
      </c>
      <c r="S32" s="1" t="s">
        <v>265</v>
      </c>
      <c r="T32" s="1" t="s">
        <v>266</v>
      </c>
      <c r="U32" s="1" t="s">
        <v>267</v>
      </c>
      <c r="V32" s="1" t="s">
        <v>58</v>
      </c>
      <c r="W32" s="1" t="s">
        <v>58</v>
      </c>
      <c r="X32" s="1" t="s">
        <v>58</v>
      </c>
      <c r="Y32" s="1" t="s">
        <v>58</v>
      </c>
      <c r="Z32" s="1">
        <v>6.9189999999999996E-4</v>
      </c>
      <c r="AA32" s="1">
        <v>7.9872199999999997E-4</v>
      </c>
      <c r="AB32" s="1">
        <v>0.99920100000000001</v>
      </c>
      <c r="AC32" s="1" t="s">
        <v>110</v>
      </c>
      <c r="AD32" s="1">
        <v>0</v>
      </c>
      <c r="AE32" s="1">
        <v>3.9936099999999999E-4</v>
      </c>
      <c r="AF32" s="1" t="s">
        <v>58</v>
      </c>
      <c r="AG32" s="1" t="s">
        <v>58</v>
      </c>
      <c r="AH32" s="1" t="s">
        <v>58</v>
      </c>
      <c r="AI32" s="1" t="s">
        <v>58</v>
      </c>
      <c r="AJ32" s="1" t="s">
        <v>58</v>
      </c>
      <c r="AK32" s="1" t="s">
        <v>58</v>
      </c>
      <c r="AL32" s="1" t="s">
        <v>60</v>
      </c>
      <c r="AM32" s="1" t="s">
        <v>67</v>
      </c>
      <c r="AN32" s="1">
        <v>0.92900000000000005</v>
      </c>
      <c r="AO32" s="1">
        <v>1.9</v>
      </c>
      <c r="AP32" s="1" t="s">
        <v>268</v>
      </c>
      <c r="AQ32" s="1" t="s">
        <v>95</v>
      </c>
      <c r="AR32" s="1" t="s">
        <v>95</v>
      </c>
      <c r="AS32" s="1">
        <v>5.8</v>
      </c>
      <c r="AT32" s="1">
        <v>493</v>
      </c>
      <c r="AU32" s="1">
        <v>15.42</v>
      </c>
      <c r="AV32" s="1">
        <v>6.9000000000000006E-2</v>
      </c>
      <c r="AW32" s="1" t="s">
        <v>64</v>
      </c>
      <c r="AX32" s="1" t="s">
        <v>269</v>
      </c>
      <c r="AY32" s="1" t="s">
        <v>58</v>
      </c>
      <c r="AZ32" s="7">
        <v>0.97799999999999998</v>
      </c>
      <c r="BA32" s="1">
        <v>58.958480770000001</v>
      </c>
      <c r="BB32" s="1">
        <v>6.6214103999999996E-2</v>
      </c>
      <c r="BC32" s="1" t="s">
        <v>58</v>
      </c>
      <c r="BD32" s="1">
        <v>2.0571299999999999</v>
      </c>
    </row>
    <row r="33" spans="1:56" x14ac:dyDescent="0.2">
      <c r="A33" s="1" t="s">
        <v>370</v>
      </c>
      <c r="B33" s="1">
        <v>1</v>
      </c>
      <c r="C33" s="1" t="s">
        <v>70</v>
      </c>
      <c r="D33" s="1" t="s">
        <v>46</v>
      </c>
      <c r="E33" s="1">
        <v>1.333E-2</v>
      </c>
      <c r="F33" s="1">
        <v>0</v>
      </c>
      <c r="G33" s="1">
        <v>1.7730000000000001E-3</v>
      </c>
      <c r="H33" s="1">
        <v>0</v>
      </c>
      <c r="I33" s="1">
        <v>1.8519999999999998E-2</v>
      </c>
      <c r="J33" s="1">
        <v>6.6670000000000002E-3</v>
      </c>
      <c r="K33" s="1" t="s">
        <v>371</v>
      </c>
      <c r="L33" s="1" t="s">
        <v>48</v>
      </c>
      <c r="M33" s="1" t="s">
        <v>365</v>
      </c>
      <c r="N33" s="1" t="s">
        <v>366</v>
      </c>
      <c r="O33" s="1" t="s">
        <v>51</v>
      </c>
      <c r="P33" s="1" t="s">
        <v>367</v>
      </c>
      <c r="Q33" s="1" t="s">
        <v>372</v>
      </c>
      <c r="R33" s="1" t="s">
        <v>373</v>
      </c>
      <c r="S33" s="1" t="s">
        <v>374</v>
      </c>
      <c r="T33" s="1" t="s">
        <v>375</v>
      </c>
      <c r="U33" s="1" t="s">
        <v>376</v>
      </c>
      <c r="V33" s="1" t="s">
        <v>58</v>
      </c>
      <c r="W33" s="1" t="s">
        <v>58</v>
      </c>
      <c r="X33" s="1" t="s">
        <v>58</v>
      </c>
      <c r="Y33" s="1" t="s">
        <v>58</v>
      </c>
      <c r="Z33" s="7">
        <v>6.5889999999999994E-5</v>
      </c>
      <c r="AA33" s="1">
        <v>3.9936099999999999E-4</v>
      </c>
      <c r="AB33" s="1">
        <v>0.99960099999999996</v>
      </c>
      <c r="AC33" s="1" t="s">
        <v>74</v>
      </c>
      <c r="AD33" s="1">
        <v>0</v>
      </c>
      <c r="AE33" s="1">
        <v>1.99681E-4</v>
      </c>
      <c r="AF33" s="1" t="s">
        <v>58</v>
      </c>
      <c r="AG33" s="1" t="s">
        <v>58</v>
      </c>
      <c r="AH33" s="1" t="s">
        <v>58</v>
      </c>
      <c r="AI33" s="1" t="s">
        <v>58</v>
      </c>
      <c r="AJ33" s="1" t="s">
        <v>58</v>
      </c>
      <c r="AK33" s="1">
        <v>1</v>
      </c>
      <c r="AL33" s="1" t="s">
        <v>93</v>
      </c>
      <c r="AM33" s="1" t="s">
        <v>62</v>
      </c>
      <c r="AN33" s="1">
        <v>0.98599999999999999</v>
      </c>
      <c r="AO33" s="1">
        <v>4.97</v>
      </c>
      <c r="AP33" s="1" t="s">
        <v>368</v>
      </c>
      <c r="AQ33" s="1" t="s">
        <v>62</v>
      </c>
      <c r="AR33" s="1" t="s">
        <v>62</v>
      </c>
      <c r="AS33" s="1">
        <v>4.97</v>
      </c>
      <c r="AT33" s="1">
        <v>42</v>
      </c>
      <c r="AU33" s="1">
        <v>34</v>
      </c>
      <c r="AV33" s="1">
        <v>0.90200000000000002</v>
      </c>
      <c r="AW33" s="1" t="s">
        <v>62</v>
      </c>
      <c r="AX33" s="1" t="s">
        <v>369</v>
      </c>
      <c r="AY33" s="1" t="s">
        <v>58</v>
      </c>
      <c r="AZ33" s="7">
        <v>0.64100000000000001</v>
      </c>
      <c r="BA33" s="1">
        <v>28.019580090000002</v>
      </c>
      <c r="BB33" s="1">
        <v>-0.37678695699999998</v>
      </c>
      <c r="BC33" s="1" t="s">
        <v>78</v>
      </c>
      <c r="BD33" s="1">
        <v>18.986270000000001</v>
      </c>
    </row>
    <row r="34" spans="1:56" x14ac:dyDescent="0.2">
      <c r="A34" s="1" t="s">
        <v>399</v>
      </c>
      <c r="B34" s="1">
        <v>1</v>
      </c>
      <c r="C34" s="1" t="s">
        <v>70</v>
      </c>
      <c r="D34" s="1" t="s">
        <v>46</v>
      </c>
      <c r="E34" s="1">
        <v>1.333E-2</v>
      </c>
      <c r="F34" s="1">
        <v>0</v>
      </c>
      <c r="G34" s="1">
        <v>1.7730000000000001E-3</v>
      </c>
      <c r="H34" s="1">
        <v>0</v>
      </c>
      <c r="I34" s="1">
        <v>1.8519999999999998E-2</v>
      </c>
      <c r="J34" s="1">
        <v>6.6670000000000002E-3</v>
      </c>
      <c r="K34" s="1" t="s">
        <v>47</v>
      </c>
      <c r="L34" s="1" t="s">
        <v>48</v>
      </c>
      <c r="M34" s="1" t="s">
        <v>400</v>
      </c>
      <c r="N34" s="1" t="s">
        <v>401</v>
      </c>
      <c r="O34" s="1" t="s">
        <v>51</v>
      </c>
      <c r="P34" s="1" t="s">
        <v>402</v>
      </c>
      <c r="Q34" s="1" t="s">
        <v>403</v>
      </c>
      <c r="R34" s="1" t="s">
        <v>404</v>
      </c>
      <c r="S34" s="1" t="s">
        <v>405</v>
      </c>
      <c r="T34" s="1" t="s">
        <v>406</v>
      </c>
      <c r="U34" s="1" t="s">
        <v>407</v>
      </c>
      <c r="V34" s="1" t="s">
        <v>58</v>
      </c>
      <c r="W34" s="1" t="s">
        <v>58</v>
      </c>
      <c r="X34" s="1" t="s">
        <v>58</v>
      </c>
      <c r="Y34" s="1" t="s">
        <v>58</v>
      </c>
      <c r="Z34" s="7">
        <v>8.2360000000000004E-5</v>
      </c>
      <c r="AA34" s="1">
        <v>1.19808E-3</v>
      </c>
      <c r="AB34" s="1">
        <v>0.99880199999999997</v>
      </c>
      <c r="AC34" s="1" t="s">
        <v>157</v>
      </c>
      <c r="AD34" s="1">
        <v>0</v>
      </c>
      <c r="AE34" s="1">
        <v>5.9904200000000004E-4</v>
      </c>
      <c r="AF34" s="1" t="s">
        <v>58</v>
      </c>
      <c r="AG34" s="1" t="s">
        <v>58</v>
      </c>
      <c r="AH34" s="1" t="s">
        <v>58</v>
      </c>
      <c r="AI34" s="1" t="s">
        <v>58</v>
      </c>
      <c r="AJ34" s="1" t="s">
        <v>58</v>
      </c>
      <c r="AK34" s="1" t="s">
        <v>58</v>
      </c>
      <c r="AL34" s="1" t="s">
        <v>61</v>
      </c>
      <c r="AM34" s="1" t="s">
        <v>61</v>
      </c>
      <c r="AN34" s="1">
        <v>0.23200000000000001</v>
      </c>
      <c r="AO34" s="1">
        <v>1.05</v>
      </c>
      <c r="AP34" s="1" t="s">
        <v>408</v>
      </c>
      <c r="AQ34" s="1" t="s">
        <v>95</v>
      </c>
      <c r="AR34" s="1" t="s">
        <v>95</v>
      </c>
      <c r="AS34" s="1">
        <v>4.05</v>
      </c>
      <c r="AT34" s="1">
        <v>354</v>
      </c>
      <c r="AU34" s="1">
        <v>6.7869999999999999</v>
      </c>
      <c r="AV34" s="1">
        <v>0.154</v>
      </c>
      <c r="AW34" s="1" t="s">
        <v>64</v>
      </c>
      <c r="AX34" s="1" t="s">
        <v>409</v>
      </c>
      <c r="AY34" s="1" t="s">
        <v>58</v>
      </c>
      <c r="AZ34" s="7">
        <v>0.77200000000000002</v>
      </c>
      <c r="BA34" s="1">
        <v>95.081387120000002</v>
      </c>
      <c r="BB34" s="1">
        <v>1.4422516940000001</v>
      </c>
      <c r="BC34" s="1" t="s">
        <v>58</v>
      </c>
      <c r="BD34" s="1">
        <v>7.7877299999999998</v>
      </c>
    </row>
    <row r="35" spans="1:56" x14ac:dyDescent="0.2">
      <c r="A35" s="1" t="s">
        <v>422</v>
      </c>
      <c r="B35" s="1">
        <v>1</v>
      </c>
      <c r="C35" s="1" t="s">
        <v>46</v>
      </c>
      <c r="D35" s="1" t="s">
        <v>70</v>
      </c>
      <c r="E35" s="1">
        <v>1.333E-2</v>
      </c>
      <c r="F35" s="1">
        <v>0</v>
      </c>
      <c r="G35" s="1">
        <v>3.5460000000000001E-3</v>
      </c>
      <c r="H35" s="1">
        <v>0</v>
      </c>
      <c r="I35" s="1">
        <v>1.8519999999999998E-2</v>
      </c>
      <c r="J35" s="1">
        <v>1.333E-2</v>
      </c>
      <c r="K35" s="1" t="s">
        <v>47</v>
      </c>
      <c r="L35" s="1" t="s">
        <v>48</v>
      </c>
      <c r="M35" s="1" t="s">
        <v>423</v>
      </c>
      <c r="N35" s="1" t="s">
        <v>424</v>
      </c>
      <c r="O35" s="1" t="s">
        <v>51</v>
      </c>
      <c r="P35" s="1" t="s">
        <v>425</v>
      </c>
      <c r="Q35" s="1" t="s">
        <v>426</v>
      </c>
      <c r="R35" s="1" t="s">
        <v>427</v>
      </c>
      <c r="S35" s="1" t="s">
        <v>428</v>
      </c>
      <c r="T35" s="1" t="s">
        <v>429</v>
      </c>
      <c r="U35" s="1" t="s">
        <v>430</v>
      </c>
      <c r="V35" s="1" t="s">
        <v>58</v>
      </c>
      <c r="W35" s="1" t="s">
        <v>58</v>
      </c>
      <c r="X35" s="1" t="s">
        <v>58</v>
      </c>
      <c r="Y35" s="1" t="s">
        <v>58</v>
      </c>
      <c r="Z35" s="1" t="s">
        <v>58</v>
      </c>
      <c r="AA35" s="1" t="s">
        <v>58</v>
      </c>
      <c r="AB35" s="1" t="s">
        <v>58</v>
      </c>
      <c r="AC35" s="1" t="s">
        <v>58</v>
      </c>
      <c r="AD35" s="1" t="s">
        <v>58</v>
      </c>
      <c r="AE35" s="1" t="s">
        <v>58</v>
      </c>
      <c r="AF35" s="1" t="s">
        <v>58</v>
      </c>
      <c r="AG35" s="1" t="s">
        <v>58</v>
      </c>
      <c r="AH35" s="1" t="s">
        <v>58</v>
      </c>
      <c r="AI35" s="1" t="s">
        <v>58</v>
      </c>
      <c r="AJ35" s="1" t="s">
        <v>58</v>
      </c>
      <c r="AK35" s="1" t="s">
        <v>58</v>
      </c>
      <c r="AL35" s="1" t="s">
        <v>60</v>
      </c>
      <c r="AM35" s="1" t="s">
        <v>431</v>
      </c>
      <c r="AN35" s="1">
        <v>1E-3</v>
      </c>
      <c r="AO35" s="1">
        <v>0.32700000000000001</v>
      </c>
      <c r="AP35" s="1" t="s">
        <v>58</v>
      </c>
      <c r="AQ35" s="1" t="s">
        <v>95</v>
      </c>
      <c r="AR35" s="1" t="s">
        <v>95</v>
      </c>
      <c r="AS35" s="1">
        <v>3.97</v>
      </c>
      <c r="AT35" s="8">
        <v>692632688</v>
      </c>
      <c r="AU35" s="1">
        <v>0.10100000000000001</v>
      </c>
      <c r="AV35" s="1">
        <v>0.189</v>
      </c>
      <c r="AW35" s="1" t="s">
        <v>432</v>
      </c>
      <c r="AX35" s="1" t="s">
        <v>433</v>
      </c>
      <c r="AY35" s="1" t="s">
        <v>58</v>
      </c>
      <c r="AZ35" s="7">
        <v>0.77900000000000003</v>
      </c>
      <c r="BA35" s="1">
        <v>94.751120549999996</v>
      </c>
      <c r="BB35" s="1">
        <v>1.401792296</v>
      </c>
      <c r="BC35" s="1" t="s">
        <v>58</v>
      </c>
      <c r="BD35" s="1">
        <v>5.5796700000000001</v>
      </c>
    </row>
    <row r="36" spans="1:56" x14ac:dyDescent="0.2">
      <c r="A36" s="1" t="s">
        <v>924</v>
      </c>
      <c r="B36" s="1">
        <v>1</v>
      </c>
      <c r="C36" s="1" t="s">
        <v>45</v>
      </c>
      <c r="D36" s="1" t="s">
        <v>64</v>
      </c>
      <c r="E36" s="1">
        <v>1.333E-2</v>
      </c>
      <c r="F36" s="1">
        <v>4.3860000000000001E-3</v>
      </c>
      <c r="G36" s="1">
        <v>3.5460000000000001E-3</v>
      </c>
      <c r="H36" s="1">
        <v>0</v>
      </c>
      <c r="I36" s="1">
        <v>1.8519999999999998E-2</v>
      </c>
      <c r="J36" s="1">
        <v>6.6670000000000002E-3</v>
      </c>
      <c r="K36" s="1" t="s">
        <v>47</v>
      </c>
      <c r="L36" s="1" t="s">
        <v>48</v>
      </c>
      <c r="M36" s="1" t="s">
        <v>925</v>
      </c>
      <c r="N36" s="1" t="s">
        <v>926</v>
      </c>
      <c r="O36" s="1" t="s">
        <v>51</v>
      </c>
      <c r="P36" s="1" t="s">
        <v>927</v>
      </c>
      <c r="Q36" s="1" t="s">
        <v>928</v>
      </c>
      <c r="R36" s="1" t="s">
        <v>929</v>
      </c>
      <c r="S36" s="1" t="s">
        <v>930</v>
      </c>
      <c r="T36" s="1" t="s">
        <v>931</v>
      </c>
      <c r="U36" s="1" t="s">
        <v>932</v>
      </c>
      <c r="V36" s="1" t="s">
        <v>58</v>
      </c>
      <c r="W36" s="1" t="s">
        <v>58</v>
      </c>
      <c r="X36" s="1" t="s">
        <v>58</v>
      </c>
      <c r="Y36" s="1" t="s">
        <v>58</v>
      </c>
      <c r="Z36" s="1">
        <v>3.7060000000000001E-4</v>
      </c>
      <c r="AA36" s="1">
        <v>3.5942499999999998E-3</v>
      </c>
      <c r="AB36" s="1">
        <v>0.99640600000000001</v>
      </c>
      <c r="AC36" s="1" t="s">
        <v>653</v>
      </c>
      <c r="AD36" s="1">
        <v>0</v>
      </c>
      <c r="AE36" s="1">
        <v>1.7971199999999999E-3</v>
      </c>
      <c r="AF36" s="1" t="s">
        <v>58</v>
      </c>
      <c r="AG36" s="1" t="s">
        <v>58</v>
      </c>
      <c r="AH36" s="1" t="s">
        <v>58</v>
      </c>
      <c r="AI36" s="1" t="s">
        <v>58</v>
      </c>
      <c r="AJ36" s="1" t="s">
        <v>58</v>
      </c>
      <c r="AK36" s="1" t="s">
        <v>58</v>
      </c>
      <c r="AL36" s="1" t="s">
        <v>60</v>
      </c>
      <c r="AM36" s="1" t="s">
        <v>554</v>
      </c>
      <c r="AN36" s="1">
        <v>0.999</v>
      </c>
      <c r="AO36" s="1">
        <v>5.95</v>
      </c>
      <c r="AP36" s="1" t="s">
        <v>933</v>
      </c>
      <c r="AQ36" s="1" t="s">
        <v>95</v>
      </c>
      <c r="AR36" s="1" t="s">
        <v>95</v>
      </c>
      <c r="AS36" s="1">
        <v>5.95</v>
      </c>
      <c r="AT36" s="8">
        <v>5.5847365361761701E+20</v>
      </c>
      <c r="AU36" s="1">
        <v>11.55</v>
      </c>
      <c r="AV36" s="1">
        <v>1.0609999999999999</v>
      </c>
      <c r="AW36" s="1" t="s">
        <v>62</v>
      </c>
      <c r="AX36" s="1" t="s">
        <v>934</v>
      </c>
      <c r="AY36" s="1" t="s">
        <v>58</v>
      </c>
      <c r="AZ36" s="7">
        <v>0.22900000000000001</v>
      </c>
      <c r="BA36" s="1">
        <v>8.1033262560000008</v>
      </c>
      <c r="BB36" s="1">
        <v>-1.0177132959999999</v>
      </c>
      <c r="BC36" s="1" t="s">
        <v>58</v>
      </c>
      <c r="BD36" s="1">
        <v>1.8178000000000001</v>
      </c>
    </row>
    <row r="37" spans="1:56" x14ac:dyDescent="0.2">
      <c r="A37" s="1" t="s">
        <v>213</v>
      </c>
      <c r="B37" s="1">
        <v>1</v>
      </c>
      <c r="C37" s="1" t="s">
        <v>64</v>
      </c>
      <c r="D37" s="1" t="s">
        <v>70</v>
      </c>
      <c r="E37" s="1">
        <v>1.333E-2</v>
      </c>
      <c r="F37" s="1">
        <v>0</v>
      </c>
      <c r="G37" s="1">
        <v>7.1170000000000001E-3</v>
      </c>
      <c r="H37" s="1">
        <v>2.2729999999999998E-3</v>
      </c>
      <c r="I37" s="1">
        <v>1.8519999999999998E-2</v>
      </c>
      <c r="J37" s="1">
        <v>1.3509999999999999E-2</v>
      </c>
      <c r="K37" s="1" t="s">
        <v>214</v>
      </c>
      <c r="L37" s="1" t="s">
        <v>215</v>
      </c>
      <c r="M37" s="1" t="s">
        <v>216</v>
      </c>
      <c r="N37" s="1" t="s">
        <v>217</v>
      </c>
      <c r="O37" s="1" t="s">
        <v>51</v>
      </c>
      <c r="P37" s="1" t="s">
        <v>218</v>
      </c>
      <c r="Q37" s="1" t="s">
        <v>219</v>
      </c>
      <c r="R37" s="1" t="s">
        <v>220</v>
      </c>
      <c r="S37" s="1" t="s">
        <v>221</v>
      </c>
      <c r="T37" s="1" t="s">
        <v>222</v>
      </c>
      <c r="U37" s="1" t="s">
        <v>223</v>
      </c>
      <c r="V37" s="1" t="s">
        <v>58</v>
      </c>
      <c r="W37" s="1" t="s">
        <v>58</v>
      </c>
      <c r="X37" s="1" t="s">
        <v>224</v>
      </c>
      <c r="Y37" s="1" t="s">
        <v>224</v>
      </c>
      <c r="Z37" s="1" t="s">
        <v>58</v>
      </c>
      <c r="AA37" s="1" t="s">
        <v>58</v>
      </c>
      <c r="AB37" s="1" t="s">
        <v>58</v>
      </c>
      <c r="AC37" s="1" t="s">
        <v>58</v>
      </c>
      <c r="AD37" s="1" t="s">
        <v>58</v>
      </c>
      <c r="AE37" s="1" t="s">
        <v>58</v>
      </c>
      <c r="AF37" s="1" t="s">
        <v>58</v>
      </c>
      <c r="AG37" s="1" t="s">
        <v>58</v>
      </c>
      <c r="AH37" s="1" t="s">
        <v>58</v>
      </c>
      <c r="AI37" s="1" t="s">
        <v>58</v>
      </c>
      <c r="AJ37" s="1" t="s">
        <v>58</v>
      </c>
      <c r="AK37" s="1" t="s">
        <v>58</v>
      </c>
      <c r="AL37" s="1" t="s">
        <v>58</v>
      </c>
      <c r="AM37" s="1" t="s">
        <v>70</v>
      </c>
      <c r="AN37" s="1">
        <v>3.7999999999999999E-2</v>
      </c>
      <c r="AO37" s="1">
        <v>-1.54</v>
      </c>
      <c r="AP37" s="1" t="s">
        <v>58</v>
      </c>
      <c r="AQ37" s="1" t="s">
        <v>58</v>
      </c>
      <c r="AR37" s="1" t="s">
        <v>58</v>
      </c>
      <c r="AS37" s="1">
        <v>1.48</v>
      </c>
      <c r="AT37" s="1" t="s">
        <v>58</v>
      </c>
      <c r="AU37" s="1">
        <v>29.4</v>
      </c>
      <c r="AV37" s="1">
        <v>-6.0999999999999999E-2</v>
      </c>
      <c r="AW37" s="1" t="s">
        <v>58</v>
      </c>
      <c r="AX37" s="1" t="s">
        <v>58</v>
      </c>
      <c r="AY37" s="1" t="s">
        <v>58</v>
      </c>
      <c r="AZ37" s="7">
        <v>0.99299999999999999</v>
      </c>
      <c r="BA37" s="1">
        <v>99.481009670000006</v>
      </c>
      <c r="BB37" s="1">
        <v>3.5321593629999999</v>
      </c>
      <c r="BC37" s="1" t="s">
        <v>58</v>
      </c>
      <c r="BD37" s="1">
        <v>6.9111399999999996</v>
      </c>
    </row>
    <row r="38" spans="1:56" x14ac:dyDescent="0.2">
      <c r="A38" s="1" t="s">
        <v>1448</v>
      </c>
      <c r="B38" s="1">
        <v>2</v>
      </c>
      <c r="C38" s="1" t="s">
        <v>64</v>
      </c>
      <c r="D38" s="1" t="s">
        <v>45</v>
      </c>
      <c r="E38" s="1">
        <v>1.333E-2</v>
      </c>
      <c r="F38" s="1">
        <v>0</v>
      </c>
      <c r="G38" s="1">
        <v>1.7730000000000001E-3</v>
      </c>
      <c r="H38" s="1">
        <v>1.1310000000000001E-3</v>
      </c>
      <c r="I38" s="1">
        <v>1.8519999999999998E-2</v>
      </c>
      <c r="J38" s="1">
        <v>6.6670000000000002E-3</v>
      </c>
      <c r="K38" s="1" t="s">
        <v>47</v>
      </c>
      <c r="L38" s="1" t="s">
        <v>48</v>
      </c>
      <c r="M38" s="1" t="s">
        <v>1449</v>
      </c>
      <c r="N38" s="1" t="s">
        <v>1450</v>
      </c>
      <c r="O38" s="1" t="s">
        <v>51</v>
      </c>
      <c r="P38" s="1" t="s">
        <v>1451</v>
      </c>
      <c r="Q38" s="1" t="s">
        <v>1452</v>
      </c>
      <c r="R38" s="1" t="s">
        <v>1453</v>
      </c>
      <c r="S38" s="1" t="s">
        <v>1454</v>
      </c>
      <c r="T38" s="1" t="s">
        <v>1455</v>
      </c>
      <c r="U38" s="1" t="s">
        <v>1456</v>
      </c>
      <c r="V38" s="1" t="s">
        <v>58</v>
      </c>
      <c r="W38" s="1" t="s">
        <v>58</v>
      </c>
      <c r="X38" s="1" t="s">
        <v>58</v>
      </c>
      <c r="Y38" s="1" t="s">
        <v>58</v>
      </c>
      <c r="Z38" s="1">
        <v>1.108E-4</v>
      </c>
      <c r="AA38" s="1">
        <v>4.79233E-3</v>
      </c>
      <c r="AB38" s="1">
        <v>0.99520799999999998</v>
      </c>
      <c r="AC38" s="1" t="s">
        <v>1214</v>
      </c>
      <c r="AD38" s="1">
        <v>0</v>
      </c>
      <c r="AE38" s="1">
        <v>2.39617E-3</v>
      </c>
      <c r="AF38" s="1" t="s">
        <v>58</v>
      </c>
      <c r="AG38" s="1" t="s">
        <v>58</v>
      </c>
      <c r="AH38" s="1" t="s">
        <v>58</v>
      </c>
      <c r="AI38" s="1" t="s">
        <v>58</v>
      </c>
      <c r="AJ38" s="1" t="s">
        <v>58</v>
      </c>
      <c r="AK38" s="1" t="s">
        <v>58</v>
      </c>
      <c r="AL38" s="1" t="s">
        <v>93</v>
      </c>
      <c r="AM38" s="1" t="s">
        <v>61</v>
      </c>
      <c r="AN38" s="1">
        <v>0.87</v>
      </c>
      <c r="AO38" s="1">
        <v>-0.51100000000000001</v>
      </c>
      <c r="AP38" s="1" t="s">
        <v>1457</v>
      </c>
      <c r="AQ38" s="1" t="s">
        <v>95</v>
      </c>
      <c r="AR38" s="1" t="s">
        <v>95</v>
      </c>
      <c r="AS38" s="1">
        <v>0.56499999999999995</v>
      </c>
      <c r="AT38" s="1">
        <v>458</v>
      </c>
      <c r="AU38" s="1">
        <v>15.81</v>
      </c>
      <c r="AV38" s="1">
        <v>-0.17599999999999999</v>
      </c>
      <c r="AW38" s="1" t="s">
        <v>64</v>
      </c>
      <c r="AX38" s="1" t="s">
        <v>58</v>
      </c>
      <c r="AY38" s="1" t="s">
        <v>58</v>
      </c>
      <c r="AZ38" s="1" t="s">
        <v>58</v>
      </c>
      <c r="BA38" s="1" t="s">
        <v>58</v>
      </c>
      <c r="BB38" s="1" t="s">
        <v>58</v>
      </c>
      <c r="BC38" s="1" t="s">
        <v>58</v>
      </c>
      <c r="BD38" s="1">
        <v>2.38592</v>
      </c>
    </row>
    <row r="39" spans="1:56" x14ac:dyDescent="0.2">
      <c r="A39" s="1" t="s">
        <v>1483</v>
      </c>
      <c r="B39" s="1">
        <v>2</v>
      </c>
      <c r="C39" s="1" t="s">
        <v>64</v>
      </c>
      <c r="D39" s="1" t="s">
        <v>70</v>
      </c>
      <c r="E39" s="1">
        <v>1.333E-2</v>
      </c>
      <c r="F39" s="1">
        <v>0</v>
      </c>
      <c r="G39" s="1">
        <v>3.5460000000000001E-3</v>
      </c>
      <c r="H39" s="1">
        <v>2.2620000000000001E-3</v>
      </c>
      <c r="I39" s="1">
        <v>1.8519999999999998E-2</v>
      </c>
      <c r="J39" s="1">
        <v>6.6670000000000002E-3</v>
      </c>
      <c r="K39" s="1" t="s">
        <v>47</v>
      </c>
      <c r="L39" s="1" t="s">
        <v>48</v>
      </c>
      <c r="M39" s="1" t="s">
        <v>1484</v>
      </c>
      <c r="N39" s="1" t="s">
        <v>1485</v>
      </c>
      <c r="O39" s="1" t="s">
        <v>51</v>
      </c>
      <c r="P39" s="1" t="s">
        <v>1486</v>
      </c>
      <c r="Q39" s="1" t="s">
        <v>1487</v>
      </c>
      <c r="R39" s="1" t="s">
        <v>1488</v>
      </c>
      <c r="S39" s="1" t="s">
        <v>1489</v>
      </c>
      <c r="T39" s="1" t="s">
        <v>1490</v>
      </c>
      <c r="U39" s="1" t="s">
        <v>1491</v>
      </c>
      <c r="V39" s="1" t="s">
        <v>58</v>
      </c>
      <c r="W39" s="1" t="s">
        <v>58</v>
      </c>
      <c r="X39" s="1" t="s">
        <v>58</v>
      </c>
      <c r="Y39" s="1" t="s">
        <v>58</v>
      </c>
      <c r="Z39" s="7">
        <v>8.2360000000000004E-6</v>
      </c>
      <c r="AA39" s="1" t="s">
        <v>58</v>
      </c>
      <c r="AB39" s="1" t="s">
        <v>58</v>
      </c>
      <c r="AC39" s="1" t="s">
        <v>58</v>
      </c>
      <c r="AD39" s="1" t="s">
        <v>58</v>
      </c>
      <c r="AE39" s="1" t="s">
        <v>58</v>
      </c>
      <c r="AF39" s="1" t="s">
        <v>58</v>
      </c>
      <c r="AG39" s="1" t="s">
        <v>58</v>
      </c>
      <c r="AH39" s="1" t="s">
        <v>58</v>
      </c>
      <c r="AI39" s="1" t="s">
        <v>58</v>
      </c>
      <c r="AJ39" s="1" t="s">
        <v>58</v>
      </c>
      <c r="AK39" s="1" t="s">
        <v>58</v>
      </c>
      <c r="AL39" s="1" t="s">
        <v>61</v>
      </c>
      <c r="AM39" s="1" t="s">
        <v>164</v>
      </c>
      <c r="AN39" s="1">
        <v>0.70399999999999996</v>
      </c>
      <c r="AO39" s="1">
        <v>4.4400000000000004</v>
      </c>
      <c r="AP39" s="1" t="s">
        <v>1492</v>
      </c>
      <c r="AQ39" s="1" t="s">
        <v>95</v>
      </c>
      <c r="AR39" s="1" t="s">
        <v>95</v>
      </c>
      <c r="AS39" s="1">
        <v>5.6</v>
      </c>
      <c r="AT39" s="1">
        <v>637</v>
      </c>
      <c r="AU39" s="1">
        <v>23</v>
      </c>
      <c r="AV39" s="1">
        <v>1.135</v>
      </c>
      <c r="AW39" s="1" t="s">
        <v>1493</v>
      </c>
      <c r="AX39" s="1" t="s">
        <v>1494</v>
      </c>
      <c r="AY39" s="1" t="s">
        <v>58</v>
      </c>
      <c r="AZ39" s="7">
        <v>0.499</v>
      </c>
      <c r="BA39" s="1">
        <v>39.171974519999999</v>
      </c>
      <c r="BB39" s="1">
        <v>-0.198338176</v>
      </c>
      <c r="BC39" s="1" t="s">
        <v>58</v>
      </c>
      <c r="BD39" s="1">
        <v>2.51831</v>
      </c>
    </row>
    <row r="40" spans="1:56" x14ac:dyDescent="0.2">
      <c r="A40" s="1" t="s">
        <v>1495</v>
      </c>
      <c r="B40" s="1">
        <v>2</v>
      </c>
      <c r="C40" s="1" t="s">
        <v>45</v>
      </c>
      <c r="D40" s="1" t="s">
        <v>64</v>
      </c>
      <c r="E40" s="1">
        <v>1.333E-2</v>
      </c>
      <c r="F40" s="1">
        <v>4.3860000000000001E-3</v>
      </c>
      <c r="G40" s="1">
        <v>3.5460000000000001E-3</v>
      </c>
      <c r="H40" s="1">
        <v>1.1310000000000001E-3</v>
      </c>
      <c r="I40" s="1">
        <v>1.8519999999999998E-2</v>
      </c>
      <c r="J40" s="1">
        <v>1.333E-2</v>
      </c>
      <c r="K40" s="1" t="s">
        <v>47</v>
      </c>
      <c r="L40" s="1" t="s">
        <v>48</v>
      </c>
      <c r="M40" s="1" t="s">
        <v>1496</v>
      </c>
      <c r="N40" s="1" t="s">
        <v>1497</v>
      </c>
      <c r="O40" s="1" t="s">
        <v>51</v>
      </c>
      <c r="P40" s="1" t="s">
        <v>1498</v>
      </c>
      <c r="Q40" s="1" t="s">
        <v>1499</v>
      </c>
      <c r="R40" s="1" t="s">
        <v>1500</v>
      </c>
      <c r="S40" s="1" t="s">
        <v>1501</v>
      </c>
      <c r="T40" s="1" t="s">
        <v>1502</v>
      </c>
      <c r="U40" s="1" t="s">
        <v>1503</v>
      </c>
      <c r="V40" s="1" t="s">
        <v>58</v>
      </c>
      <c r="W40" s="1" t="s">
        <v>58</v>
      </c>
      <c r="X40" s="1" t="s">
        <v>58</v>
      </c>
      <c r="Y40" s="1" t="s">
        <v>58</v>
      </c>
      <c r="Z40" s="1">
        <v>8.6859999999999997E-4</v>
      </c>
      <c r="AA40" s="1">
        <v>7.9872199999999997E-3</v>
      </c>
      <c r="AB40" s="1">
        <v>0.99201300000000003</v>
      </c>
      <c r="AC40" s="1" t="s">
        <v>1504</v>
      </c>
      <c r="AD40" s="1">
        <v>0</v>
      </c>
      <c r="AE40" s="1">
        <v>3.9936099999999999E-3</v>
      </c>
      <c r="AF40" s="1" t="s">
        <v>58</v>
      </c>
      <c r="AG40" s="1" t="s">
        <v>58</v>
      </c>
      <c r="AH40" s="1" t="s">
        <v>58</v>
      </c>
      <c r="AI40" s="1" t="s">
        <v>58</v>
      </c>
      <c r="AJ40" s="1" t="s">
        <v>58</v>
      </c>
      <c r="AK40" s="1" t="s">
        <v>58</v>
      </c>
      <c r="AL40" s="1" t="s">
        <v>61</v>
      </c>
      <c r="AM40" s="1" t="s">
        <v>147</v>
      </c>
      <c r="AN40" s="1">
        <v>0.70399999999999996</v>
      </c>
      <c r="AO40" s="1">
        <v>-3.89</v>
      </c>
      <c r="AP40" s="1" t="s">
        <v>1505</v>
      </c>
      <c r="AQ40" s="1" t="s">
        <v>95</v>
      </c>
      <c r="AR40" s="1" t="s">
        <v>95</v>
      </c>
      <c r="AS40" s="1">
        <v>4.1399999999999997</v>
      </c>
      <c r="AT40" s="8">
        <v>325149</v>
      </c>
      <c r="AU40" s="1">
        <v>5.2999999999999999E-2</v>
      </c>
      <c r="AV40" s="1">
        <v>-0.95099999999999996</v>
      </c>
      <c r="AW40" s="1" t="s">
        <v>64</v>
      </c>
      <c r="AX40" s="1" t="s">
        <v>58</v>
      </c>
      <c r="AY40" s="1" t="s">
        <v>58</v>
      </c>
      <c r="AZ40" s="1" t="s">
        <v>58</v>
      </c>
      <c r="BA40" s="1">
        <v>98.844066999999995</v>
      </c>
      <c r="BB40" s="1">
        <v>2.6643479239999999</v>
      </c>
      <c r="BC40" s="1" t="s">
        <v>58</v>
      </c>
      <c r="BD40" s="1">
        <v>16.449210000000001</v>
      </c>
    </row>
    <row r="41" spans="1:56" x14ac:dyDescent="0.2">
      <c r="A41" s="1" t="s">
        <v>1560</v>
      </c>
      <c r="B41" s="1">
        <v>2</v>
      </c>
      <c r="C41" s="1" t="s">
        <v>46</v>
      </c>
      <c r="D41" s="1" t="s">
        <v>64</v>
      </c>
      <c r="E41" s="1">
        <v>1.333E-2</v>
      </c>
      <c r="F41" s="1">
        <v>4.3860000000000001E-3</v>
      </c>
      <c r="G41" s="1">
        <v>1.7730000000000001E-3</v>
      </c>
      <c r="H41" s="1">
        <v>1.1310000000000001E-3</v>
      </c>
      <c r="I41" s="1">
        <v>1.8519999999999998E-2</v>
      </c>
      <c r="J41" s="1">
        <v>6.6670000000000002E-3</v>
      </c>
      <c r="K41" s="1" t="s">
        <v>47</v>
      </c>
      <c r="L41" s="1" t="s">
        <v>48</v>
      </c>
      <c r="M41" s="1" t="s">
        <v>1561</v>
      </c>
      <c r="N41" s="1" t="s">
        <v>1562</v>
      </c>
      <c r="O41" s="1" t="s">
        <v>51</v>
      </c>
      <c r="P41" s="1" t="s">
        <v>1563</v>
      </c>
      <c r="Q41" s="1" t="s">
        <v>1564</v>
      </c>
      <c r="R41" s="1" t="s">
        <v>1565</v>
      </c>
      <c r="S41" s="1" t="s">
        <v>1566</v>
      </c>
      <c r="T41" s="1" t="s">
        <v>1567</v>
      </c>
      <c r="U41" s="1" t="s">
        <v>1568</v>
      </c>
      <c r="V41" s="1" t="s">
        <v>58</v>
      </c>
      <c r="W41" s="1" t="s">
        <v>58</v>
      </c>
      <c r="X41" s="1" t="s">
        <v>58</v>
      </c>
      <c r="Y41" s="1" t="s">
        <v>58</v>
      </c>
      <c r="Z41" s="1" t="s">
        <v>58</v>
      </c>
      <c r="AA41" s="1" t="s">
        <v>58</v>
      </c>
      <c r="AB41" s="1" t="s">
        <v>58</v>
      </c>
      <c r="AC41" s="1" t="s">
        <v>58</v>
      </c>
      <c r="AD41" s="1" t="s">
        <v>58</v>
      </c>
      <c r="AE41" s="1" t="s">
        <v>58</v>
      </c>
      <c r="AF41" s="1" t="s">
        <v>58</v>
      </c>
      <c r="AG41" s="1" t="s">
        <v>58</v>
      </c>
      <c r="AH41" s="1" t="s">
        <v>58</v>
      </c>
      <c r="AI41" s="1" t="s">
        <v>58</v>
      </c>
      <c r="AJ41" s="1" t="s">
        <v>58</v>
      </c>
      <c r="AK41" s="1" t="s">
        <v>58</v>
      </c>
      <c r="AL41" s="1" t="s">
        <v>58</v>
      </c>
      <c r="AM41" s="1" t="s">
        <v>58</v>
      </c>
      <c r="AN41" s="1">
        <v>0.97799999999999998</v>
      </c>
      <c r="AO41" s="1">
        <v>-5.38</v>
      </c>
      <c r="AP41" s="1" t="s">
        <v>58</v>
      </c>
      <c r="AQ41" s="1" t="s">
        <v>58</v>
      </c>
      <c r="AR41" s="1" t="s">
        <v>58</v>
      </c>
      <c r="AS41" s="1">
        <v>4.9800000000000004</v>
      </c>
      <c r="AT41" s="1" t="s">
        <v>58</v>
      </c>
      <c r="AU41" s="1">
        <v>6.5640000000000001</v>
      </c>
      <c r="AV41" s="1">
        <v>-0.309</v>
      </c>
      <c r="AW41" s="1" t="s">
        <v>58</v>
      </c>
      <c r="AX41" s="1" t="s">
        <v>58</v>
      </c>
      <c r="AY41" s="1" t="s">
        <v>58</v>
      </c>
      <c r="AZ41" s="1" t="s">
        <v>58</v>
      </c>
      <c r="BA41" s="1" t="s">
        <v>58</v>
      </c>
      <c r="BB41" s="1" t="s">
        <v>58</v>
      </c>
      <c r="BC41" s="1" t="s">
        <v>58</v>
      </c>
      <c r="BD41" s="1" t="s">
        <v>58</v>
      </c>
    </row>
    <row r="42" spans="1:56" x14ac:dyDescent="0.2">
      <c r="A42" s="1" t="s">
        <v>1569</v>
      </c>
      <c r="B42" s="1">
        <v>2</v>
      </c>
      <c r="C42" s="1" t="s">
        <v>46</v>
      </c>
      <c r="D42" s="1" t="s">
        <v>64</v>
      </c>
      <c r="E42" s="1">
        <v>1.333E-2</v>
      </c>
      <c r="F42" s="1">
        <v>4.3860000000000001E-3</v>
      </c>
      <c r="G42" s="1">
        <v>1.7730000000000001E-3</v>
      </c>
      <c r="H42" s="1">
        <v>1.1310000000000001E-3</v>
      </c>
      <c r="I42" s="1">
        <v>1.8519999999999998E-2</v>
      </c>
      <c r="J42" s="1">
        <v>6.6670000000000002E-3</v>
      </c>
      <c r="K42" s="1" t="s">
        <v>47</v>
      </c>
      <c r="L42" s="1" t="s">
        <v>48</v>
      </c>
      <c r="M42" s="1" t="s">
        <v>1561</v>
      </c>
      <c r="N42" s="1" t="s">
        <v>1562</v>
      </c>
      <c r="O42" s="1" t="s">
        <v>51</v>
      </c>
      <c r="P42" s="1" t="s">
        <v>1563</v>
      </c>
      <c r="Q42" s="1" t="s">
        <v>1570</v>
      </c>
      <c r="R42" s="1" t="s">
        <v>1571</v>
      </c>
      <c r="S42" s="1" t="s">
        <v>1572</v>
      </c>
      <c r="T42" s="1" t="s">
        <v>1573</v>
      </c>
      <c r="U42" s="1" t="s">
        <v>1574</v>
      </c>
      <c r="V42" s="1" t="s">
        <v>58</v>
      </c>
      <c r="W42" s="1" t="s">
        <v>58</v>
      </c>
      <c r="X42" s="1" t="s">
        <v>58</v>
      </c>
      <c r="Y42" s="1" t="s">
        <v>58</v>
      </c>
      <c r="Z42" s="1" t="s">
        <v>58</v>
      </c>
      <c r="AA42" s="1" t="s">
        <v>58</v>
      </c>
      <c r="AB42" s="1" t="s">
        <v>58</v>
      </c>
      <c r="AC42" s="1" t="s">
        <v>58</v>
      </c>
      <c r="AD42" s="1" t="s">
        <v>58</v>
      </c>
      <c r="AE42" s="1" t="s">
        <v>58</v>
      </c>
      <c r="AF42" s="1" t="s">
        <v>58</v>
      </c>
      <c r="AG42" s="1" t="s">
        <v>58</v>
      </c>
      <c r="AH42" s="1" t="s">
        <v>58</v>
      </c>
      <c r="AI42" s="1" t="s">
        <v>58</v>
      </c>
      <c r="AJ42" s="1" t="s">
        <v>58</v>
      </c>
      <c r="AK42" s="1" t="s">
        <v>58</v>
      </c>
      <c r="AL42" s="1" t="s">
        <v>58</v>
      </c>
      <c r="AM42" s="1" t="s">
        <v>58</v>
      </c>
      <c r="AN42" s="1">
        <v>0.97099999999999997</v>
      </c>
      <c r="AO42" s="1">
        <v>3.77</v>
      </c>
      <c r="AP42" s="1" t="s">
        <v>58</v>
      </c>
      <c r="AQ42" s="1" t="s">
        <v>58</v>
      </c>
      <c r="AR42" s="1" t="s">
        <v>58</v>
      </c>
      <c r="AS42" s="1">
        <v>4.9800000000000004</v>
      </c>
      <c r="AT42" s="1" t="s">
        <v>58</v>
      </c>
      <c r="AU42" s="1">
        <v>8.4109999999999996</v>
      </c>
      <c r="AV42" s="1">
        <v>0.96399999999999997</v>
      </c>
      <c r="AW42" s="1" t="s">
        <v>58</v>
      </c>
      <c r="AX42" s="1" t="s">
        <v>58</v>
      </c>
      <c r="AY42" s="1" t="s">
        <v>58</v>
      </c>
      <c r="AZ42" s="1" t="s">
        <v>58</v>
      </c>
      <c r="BA42" s="1" t="s">
        <v>58</v>
      </c>
      <c r="BB42" s="1" t="s">
        <v>58</v>
      </c>
      <c r="BC42" s="1" t="s">
        <v>58</v>
      </c>
      <c r="BD42" s="1" t="s">
        <v>58</v>
      </c>
    </row>
    <row r="43" spans="1:56" x14ac:dyDescent="0.2">
      <c r="A43" s="1" t="s">
        <v>1859</v>
      </c>
      <c r="B43" s="1">
        <v>3</v>
      </c>
      <c r="C43" s="1" t="s">
        <v>64</v>
      </c>
      <c r="D43" s="1" t="s">
        <v>45</v>
      </c>
      <c r="E43" s="1">
        <v>1.333E-2</v>
      </c>
      <c r="F43" s="1">
        <v>0</v>
      </c>
      <c r="G43" s="1">
        <v>1.779E-3</v>
      </c>
      <c r="H43" s="1">
        <v>5.6559999999999996E-3</v>
      </c>
      <c r="I43" s="1">
        <v>1.8519999999999998E-2</v>
      </c>
      <c r="J43" s="1">
        <v>6.6670000000000002E-3</v>
      </c>
      <c r="K43" s="1" t="s">
        <v>47</v>
      </c>
      <c r="L43" s="1" t="s">
        <v>48</v>
      </c>
      <c r="M43" s="1" t="s">
        <v>1835</v>
      </c>
      <c r="N43" s="1" t="s">
        <v>1836</v>
      </c>
      <c r="O43" s="1" t="s">
        <v>51</v>
      </c>
      <c r="P43" s="1" t="s">
        <v>1837</v>
      </c>
      <c r="Q43" s="1" t="s">
        <v>1860</v>
      </c>
      <c r="R43" s="1" t="s">
        <v>1861</v>
      </c>
      <c r="S43" s="1" t="s">
        <v>1862</v>
      </c>
      <c r="T43" s="1" t="s">
        <v>1863</v>
      </c>
      <c r="U43" s="1" t="s">
        <v>1864</v>
      </c>
      <c r="V43" s="1" t="s">
        <v>58</v>
      </c>
      <c r="W43" s="1" t="s">
        <v>58</v>
      </c>
      <c r="X43" s="1" t="s">
        <v>58</v>
      </c>
      <c r="Y43" s="1" t="s">
        <v>58</v>
      </c>
      <c r="Z43" s="7">
        <v>1.165E-5</v>
      </c>
      <c r="AA43" s="1" t="s">
        <v>58</v>
      </c>
      <c r="AB43" s="1" t="s">
        <v>58</v>
      </c>
      <c r="AC43" s="1" t="s">
        <v>58</v>
      </c>
      <c r="AD43" s="1" t="s">
        <v>58</v>
      </c>
      <c r="AE43" s="1" t="s">
        <v>58</v>
      </c>
      <c r="AF43" s="1" t="s">
        <v>58</v>
      </c>
      <c r="AG43" s="1" t="s">
        <v>58</v>
      </c>
      <c r="AH43" s="1" t="s">
        <v>58</v>
      </c>
      <c r="AI43" s="1" t="s">
        <v>58</v>
      </c>
      <c r="AJ43" s="1" t="s">
        <v>58</v>
      </c>
      <c r="AK43" s="1">
        <v>1</v>
      </c>
      <c r="AL43" s="1" t="s">
        <v>58</v>
      </c>
      <c r="AM43" s="1" t="s">
        <v>94</v>
      </c>
      <c r="AN43" s="1">
        <v>1E-3</v>
      </c>
      <c r="AO43" s="1">
        <v>-0.84599999999999997</v>
      </c>
      <c r="AP43" s="1" t="s">
        <v>58</v>
      </c>
      <c r="AQ43" s="1" t="s">
        <v>95</v>
      </c>
      <c r="AR43" s="1" t="s">
        <v>127</v>
      </c>
      <c r="AS43" s="1">
        <v>0.42299999999999999</v>
      </c>
      <c r="AT43" s="1">
        <v>1878</v>
      </c>
      <c r="AU43" s="1">
        <v>8.048</v>
      </c>
      <c r="AV43" s="1">
        <v>-2.4870000000000001</v>
      </c>
      <c r="AW43" s="1" t="s">
        <v>64</v>
      </c>
      <c r="AX43" s="1" t="s">
        <v>58</v>
      </c>
      <c r="AY43" s="1" t="s">
        <v>58</v>
      </c>
      <c r="AZ43" s="7">
        <v>0.93799999999999994</v>
      </c>
      <c r="BA43" s="1">
        <v>99.864354800000001</v>
      </c>
      <c r="BB43" s="1">
        <v>6.320387277</v>
      </c>
      <c r="BC43" s="1" t="s">
        <v>58</v>
      </c>
      <c r="BD43" s="1">
        <v>26.011279999999999</v>
      </c>
    </row>
    <row r="44" spans="1:56" x14ac:dyDescent="0.2">
      <c r="A44" s="1" t="s">
        <v>7278</v>
      </c>
      <c r="B44" s="1">
        <v>18</v>
      </c>
      <c r="C44" s="1" t="s">
        <v>64</v>
      </c>
      <c r="D44" s="1" t="s">
        <v>45</v>
      </c>
      <c r="E44" s="1">
        <v>0.02</v>
      </c>
      <c r="F44" s="1">
        <v>0</v>
      </c>
      <c r="G44" s="1">
        <v>3.5460000000000001E-3</v>
      </c>
      <c r="H44" s="1">
        <v>3.3939999999999999E-3</v>
      </c>
      <c r="I44" s="1">
        <v>1.8519999999999998E-2</v>
      </c>
      <c r="J44" s="1">
        <v>1.333E-2</v>
      </c>
      <c r="K44" s="1" t="s">
        <v>489</v>
      </c>
      <c r="L44" s="1" t="s">
        <v>215</v>
      </c>
      <c r="M44" s="1" t="s">
        <v>7279</v>
      </c>
      <c r="N44" s="1" t="s">
        <v>7280</v>
      </c>
      <c r="O44" s="1" t="s">
        <v>313</v>
      </c>
      <c r="P44" s="1" t="s">
        <v>9396</v>
      </c>
      <c r="Q44" s="1" t="s">
        <v>7281</v>
      </c>
      <c r="R44" s="1" t="s">
        <v>58</v>
      </c>
      <c r="S44" s="1" t="s">
        <v>58</v>
      </c>
      <c r="T44" s="1" t="s">
        <v>58</v>
      </c>
      <c r="U44" s="1" t="s">
        <v>58</v>
      </c>
      <c r="V44" s="1" t="s">
        <v>58</v>
      </c>
      <c r="W44" s="1" t="s">
        <v>58</v>
      </c>
      <c r="X44" s="1" t="s">
        <v>58</v>
      </c>
      <c r="Y44" s="1" t="s">
        <v>58</v>
      </c>
      <c r="Z44" s="1">
        <v>6.5729999999999998E-3</v>
      </c>
      <c r="AA44" s="1">
        <v>5.5910500000000002E-3</v>
      </c>
      <c r="AB44" s="1">
        <v>0.99440899999999999</v>
      </c>
      <c r="AC44" s="1" t="s">
        <v>199</v>
      </c>
      <c r="AD44" s="1">
        <v>0</v>
      </c>
      <c r="AE44" s="1">
        <v>2.7955300000000001E-3</v>
      </c>
      <c r="AF44" s="1" t="s">
        <v>58</v>
      </c>
      <c r="AG44" s="1" t="s">
        <v>58</v>
      </c>
      <c r="AH44" s="1" t="s">
        <v>58</v>
      </c>
      <c r="AI44" s="1" t="s">
        <v>58</v>
      </c>
      <c r="AJ44" s="1" t="s">
        <v>58</v>
      </c>
      <c r="AK44" s="1" t="s">
        <v>58</v>
      </c>
      <c r="AL44" s="1" t="s">
        <v>60</v>
      </c>
      <c r="AM44" s="1" t="s">
        <v>147</v>
      </c>
      <c r="AN44" s="1">
        <v>0.159</v>
      </c>
      <c r="AO44" s="1">
        <v>-3.27</v>
      </c>
      <c r="AP44" s="1" t="s">
        <v>7282</v>
      </c>
      <c r="AQ44" s="1" t="s">
        <v>95</v>
      </c>
      <c r="AR44" s="1" t="s">
        <v>1162</v>
      </c>
      <c r="AS44" s="1">
        <v>2.96</v>
      </c>
      <c r="AT44" s="8">
        <v>310362</v>
      </c>
      <c r="AU44" s="1">
        <v>14.12</v>
      </c>
      <c r="AV44" s="1">
        <v>-0.161</v>
      </c>
      <c r="AW44" s="1" t="s">
        <v>64</v>
      </c>
      <c r="AX44" s="1" t="s">
        <v>7283</v>
      </c>
      <c r="AY44" s="1" t="s">
        <v>58</v>
      </c>
      <c r="AZ44" s="1" t="s">
        <v>9397</v>
      </c>
      <c r="BA44" s="1" t="s">
        <v>7284</v>
      </c>
      <c r="BB44" s="1" t="s">
        <v>7285</v>
      </c>
      <c r="BC44" s="1" t="s">
        <v>58</v>
      </c>
      <c r="BD44" s="1" t="s">
        <v>7286</v>
      </c>
    </row>
    <row r="45" spans="1:56" x14ac:dyDescent="0.2">
      <c r="A45" s="1" t="s">
        <v>1978</v>
      </c>
      <c r="B45" s="1">
        <v>3</v>
      </c>
      <c r="C45" s="1" t="s">
        <v>70</v>
      </c>
      <c r="D45" s="1" t="s">
        <v>46</v>
      </c>
      <c r="E45" s="1">
        <v>1.333E-2</v>
      </c>
      <c r="F45" s="1">
        <v>4.3860000000000001E-3</v>
      </c>
      <c r="G45" s="1">
        <v>3.5460000000000001E-3</v>
      </c>
      <c r="H45" s="1">
        <v>0</v>
      </c>
      <c r="I45" s="1">
        <v>1.8519999999999998E-2</v>
      </c>
      <c r="J45" s="1">
        <v>1.333E-2</v>
      </c>
      <c r="K45" s="1" t="s">
        <v>47</v>
      </c>
      <c r="L45" s="1" t="s">
        <v>48</v>
      </c>
      <c r="M45" s="1" t="s">
        <v>1979</v>
      </c>
      <c r="N45" s="1" t="s">
        <v>1980</v>
      </c>
      <c r="O45" s="1" t="s">
        <v>51</v>
      </c>
      <c r="P45" s="1" t="s">
        <v>1981</v>
      </c>
      <c r="Q45" s="1" t="s">
        <v>1982</v>
      </c>
      <c r="R45" s="1" t="s">
        <v>1983</v>
      </c>
      <c r="S45" s="1" t="s">
        <v>1984</v>
      </c>
      <c r="T45" s="1" t="s">
        <v>1985</v>
      </c>
      <c r="U45" s="1" t="s">
        <v>1986</v>
      </c>
      <c r="V45" s="1" t="s">
        <v>58</v>
      </c>
      <c r="W45" s="1" t="s">
        <v>58</v>
      </c>
      <c r="X45" s="1" t="s">
        <v>58</v>
      </c>
      <c r="Y45" s="1" t="s">
        <v>58</v>
      </c>
      <c r="Z45" s="1">
        <v>2.3059999999999999E-4</v>
      </c>
      <c r="AA45" s="1">
        <v>2.39617E-3</v>
      </c>
      <c r="AB45" s="1">
        <v>0.99760400000000005</v>
      </c>
      <c r="AC45" s="1" t="s">
        <v>88</v>
      </c>
      <c r="AD45" s="1">
        <v>0</v>
      </c>
      <c r="AE45" s="1">
        <v>1.19808E-3</v>
      </c>
      <c r="AF45" s="1" t="s">
        <v>58</v>
      </c>
      <c r="AG45" s="1" t="s">
        <v>58</v>
      </c>
      <c r="AH45" s="1" t="s">
        <v>58</v>
      </c>
      <c r="AI45" s="1" t="s">
        <v>58</v>
      </c>
      <c r="AJ45" s="1" t="s">
        <v>58</v>
      </c>
      <c r="AK45" s="1">
        <v>1</v>
      </c>
      <c r="AL45" s="1" t="s">
        <v>93</v>
      </c>
      <c r="AM45" s="1" t="s">
        <v>156</v>
      </c>
      <c r="AN45" s="1">
        <v>0.998</v>
      </c>
      <c r="AO45" s="1">
        <v>4.8499999999999996</v>
      </c>
      <c r="AP45" s="1" t="s">
        <v>1987</v>
      </c>
      <c r="AQ45" s="1" t="s">
        <v>127</v>
      </c>
      <c r="AR45" s="1" t="s">
        <v>62</v>
      </c>
      <c r="AS45" s="1">
        <v>5.72</v>
      </c>
      <c r="AT45" s="1">
        <v>1408</v>
      </c>
      <c r="AU45" s="1">
        <v>27.4</v>
      </c>
      <c r="AV45" s="1">
        <v>0.95299999999999996</v>
      </c>
      <c r="AW45" s="1" t="s">
        <v>62</v>
      </c>
      <c r="AX45" s="1" t="s">
        <v>1988</v>
      </c>
      <c r="AY45" s="1" t="s">
        <v>77</v>
      </c>
      <c r="AZ45" s="7">
        <v>3.7100000000000001E-2</v>
      </c>
      <c r="BA45" s="1">
        <v>0.129747582</v>
      </c>
      <c r="BB45" s="1">
        <v>-4.2364232450000001</v>
      </c>
      <c r="BC45" s="1" t="s">
        <v>58</v>
      </c>
      <c r="BD45" s="1">
        <v>5.8222399999999999</v>
      </c>
    </row>
    <row r="46" spans="1:56" x14ac:dyDescent="0.2">
      <c r="A46" s="1" t="s">
        <v>1989</v>
      </c>
      <c r="B46" s="1">
        <v>3</v>
      </c>
      <c r="C46" s="1" t="s">
        <v>45</v>
      </c>
      <c r="D46" s="1" t="s">
        <v>64</v>
      </c>
      <c r="E46" s="1">
        <v>1.333E-2</v>
      </c>
      <c r="F46" s="1">
        <v>8.7720000000000003E-3</v>
      </c>
      <c r="G46" s="1">
        <v>1.7730000000000001E-3</v>
      </c>
      <c r="H46" s="1">
        <v>1.1310000000000001E-3</v>
      </c>
      <c r="I46" s="1">
        <v>1.8519999999999998E-2</v>
      </c>
      <c r="J46" s="1">
        <v>6.6670000000000002E-3</v>
      </c>
      <c r="K46" s="1" t="s">
        <v>47</v>
      </c>
      <c r="L46" s="1" t="s">
        <v>48</v>
      </c>
      <c r="M46" s="1" t="s">
        <v>1990</v>
      </c>
      <c r="N46" s="1" t="s">
        <v>1991</v>
      </c>
      <c r="O46" s="1" t="s">
        <v>51</v>
      </c>
      <c r="P46" s="1" t="s">
        <v>1992</v>
      </c>
      <c r="Q46" s="1" t="s">
        <v>1993</v>
      </c>
      <c r="R46" s="1" t="s">
        <v>1994</v>
      </c>
      <c r="S46" s="1" t="s">
        <v>1995</v>
      </c>
      <c r="T46" s="1" t="s">
        <v>1996</v>
      </c>
      <c r="U46" s="1" t="s">
        <v>1997</v>
      </c>
      <c r="V46" s="1" t="s">
        <v>58</v>
      </c>
      <c r="W46" s="1" t="s">
        <v>58</v>
      </c>
      <c r="X46" s="1" t="s">
        <v>58</v>
      </c>
      <c r="Y46" s="1" t="s">
        <v>58</v>
      </c>
      <c r="Z46" s="1">
        <v>2.965E-4</v>
      </c>
      <c r="AA46" s="1">
        <v>1.5974400000000001E-3</v>
      </c>
      <c r="AB46" s="1">
        <v>0.99840300000000004</v>
      </c>
      <c r="AC46" s="1" t="s">
        <v>59</v>
      </c>
      <c r="AD46" s="1">
        <v>0</v>
      </c>
      <c r="AE46" s="1">
        <v>7.9872199999999997E-4</v>
      </c>
      <c r="AF46" s="1" t="s">
        <v>58</v>
      </c>
      <c r="AG46" s="1" t="s">
        <v>58</v>
      </c>
      <c r="AH46" s="1" t="s">
        <v>58</v>
      </c>
      <c r="AI46" s="1" t="s">
        <v>58</v>
      </c>
      <c r="AJ46" s="1" t="s">
        <v>58</v>
      </c>
      <c r="AK46" s="1" t="s">
        <v>58</v>
      </c>
      <c r="AL46" s="1" t="s">
        <v>61</v>
      </c>
      <c r="AM46" s="1" t="s">
        <v>156</v>
      </c>
      <c r="AN46" s="1">
        <v>0.998</v>
      </c>
      <c r="AO46" s="1">
        <v>4.9800000000000004</v>
      </c>
      <c r="AP46" s="1" t="s">
        <v>1998</v>
      </c>
      <c r="AQ46" s="1" t="s">
        <v>95</v>
      </c>
      <c r="AR46" s="1" t="s">
        <v>1162</v>
      </c>
      <c r="AS46" s="1">
        <v>4.9800000000000004</v>
      </c>
      <c r="AT46" s="8">
        <v>16241694</v>
      </c>
      <c r="AU46" s="1">
        <v>22.7</v>
      </c>
      <c r="AV46" s="1">
        <v>0.96399999999999997</v>
      </c>
      <c r="AW46" s="1" t="s">
        <v>64</v>
      </c>
      <c r="AX46" s="1" t="s">
        <v>1999</v>
      </c>
      <c r="AY46" s="1" t="s">
        <v>77</v>
      </c>
      <c r="AZ46" s="7">
        <v>0.38500000000000001</v>
      </c>
      <c r="BA46" s="1">
        <v>0.11205473000000001</v>
      </c>
      <c r="BB46" s="1">
        <v>-4.2650824619999996</v>
      </c>
      <c r="BC46" s="1" t="s">
        <v>78</v>
      </c>
      <c r="BD46" s="1">
        <v>10.472950000000001</v>
      </c>
    </row>
    <row r="47" spans="1:56" x14ac:dyDescent="0.2">
      <c r="A47" s="1" t="s">
        <v>7278</v>
      </c>
      <c r="B47" s="1">
        <v>18</v>
      </c>
      <c r="C47" s="1" t="s">
        <v>64</v>
      </c>
      <c r="D47" s="1" t="s">
        <v>45</v>
      </c>
      <c r="E47" s="1">
        <v>0.02</v>
      </c>
      <c r="F47" s="1">
        <v>0</v>
      </c>
      <c r="G47" s="1">
        <v>3.5460000000000001E-3</v>
      </c>
      <c r="H47" s="1">
        <v>3.3939999999999999E-3</v>
      </c>
      <c r="I47" s="1">
        <v>1.8519999999999998E-2</v>
      </c>
      <c r="J47" s="1">
        <v>1.333E-2</v>
      </c>
      <c r="K47" s="1" t="s">
        <v>489</v>
      </c>
      <c r="L47" s="1" t="s">
        <v>215</v>
      </c>
      <c r="M47" s="1" t="s">
        <v>7279</v>
      </c>
      <c r="N47" s="1" t="s">
        <v>7280</v>
      </c>
      <c r="O47" s="1" t="s">
        <v>313</v>
      </c>
      <c r="P47" s="1" t="s">
        <v>9398</v>
      </c>
      <c r="Q47" s="1" t="s">
        <v>7281</v>
      </c>
      <c r="R47" s="1" t="s">
        <v>58</v>
      </c>
      <c r="S47" s="1" t="s">
        <v>58</v>
      </c>
      <c r="T47" s="1" t="s">
        <v>58</v>
      </c>
      <c r="U47" s="1" t="s">
        <v>58</v>
      </c>
      <c r="V47" s="1" t="s">
        <v>58</v>
      </c>
      <c r="W47" s="1" t="s">
        <v>58</v>
      </c>
      <c r="X47" s="1" t="s">
        <v>58</v>
      </c>
      <c r="Y47" s="1" t="s">
        <v>58</v>
      </c>
      <c r="Z47" s="1">
        <v>6.5729999999999998E-3</v>
      </c>
      <c r="AA47" s="1">
        <v>5.5910500000000002E-3</v>
      </c>
      <c r="AB47" s="1">
        <v>0.99440899999999999</v>
      </c>
      <c r="AC47" s="1" t="s">
        <v>199</v>
      </c>
      <c r="AD47" s="1">
        <v>0</v>
      </c>
      <c r="AE47" s="1">
        <v>2.7955300000000001E-3</v>
      </c>
      <c r="AF47" s="1" t="s">
        <v>58</v>
      </c>
      <c r="AG47" s="1" t="s">
        <v>58</v>
      </c>
      <c r="AH47" s="1" t="s">
        <v>58</v>
      </c>
      <c r="AI47" s="1" t="s">
        <v>58</v>
      </c>
      <c r="AJ47" s="1" t="s">
        <v>58</v>
      </c>
      <c r="AK47" s="1" t="s">
        <v>58</v>
      </c>
      <c r="AL47" s="1" t="s">
        <v>60</v>
      </c>
      <c r="AM47" s="1" t="s">
        <v>147</v>
      </c>
      <c r="AN47" s="1">
        <v>0.159</v>
      </c>
      <c r="AO47" s="1">
        <v>-3.27</v>
      </c>
      <c r="AP47" s="1" t="s">
        <v>7282</v>
      </c>
      <c r="AQ47" s="1" t="s">
        <v>95</v>
      </c>
      <c r="AR47" s="1" t="s">
        <v>1162</v>
      </c>
      <c r="AS47" s="1">
        <v>2.96</v>
      </c>
      <c r="AT47" s="8">
        <v>310362</v>
      </c>
      <c r="AU47" s="1">
        <v>14.12</v>
      </c>
      <c r="AV47" s="1">
        <v>-0.161</v>
      </c>
      <c r="AW47" s="1" t="s">
        <v>64</v>
      </c>
      <c r="AX47" s="1" t="s">
        <v>7283</v>
      </c>
      <c r="AY47" s="1" t="s">
        <v>58</v>
      </c>
      <c r="AZ47" s="1" t="s">
        <v>9397</v>
      </c>
      <c r="BA47" s="1" t="s">
        <v>7284</v>
      </c>
      <c r="BB47" s="1" t="s">
        <v>7285</v>
      </c>
      <c r="BC47" s="1" t="s">
        <v>58</v>
      </c>
      <c r="BD47" s="1" t="s">
        <v>7286</v>
      </c>
    </row>
    <row r="48" spans="1:56" x14ac:dyDescent="0.2">
      <c r="A48" s="1" t="s">
        <v>2168</v>
      </c>
      <c r="B48" s="1">
        <v>4</v>
      </c>
      <c r="C48" s="1" t="s">
        <v>64</v>
      </c>
      <c r="D48" s="1" t="s">
        <v>45</v>
      </c>
      <c r="E48" s="1">
        <v>1.333E-2</v>
      </c>
      <c r="F48" s="1">
        <v>8.7720000000000003E-3</v>
      </c>
      <c r="G48" s="1">
        <v>3.5460000000000001E-3</v>
      </c>
      <c r="H48" s="1">
        <v>2.2620000000000001E-3</v>
      </c>
      <c r="I48" s="1">
        <v>1.8519999999999998E-2</v>
      </c>
      <c r="J48" s="1">
        <v>6.6670000000000002E-3</v>
      </c>
      <c r="K48" s="1" t="s">
        <v>47</v>
      </c>
      <c r="L48" s="1" t="s">
        <v>48</v>
      </c>
      <c r="M48" s="1" t="s">
        <v>2158</v>
      </c>
      <c r="N48" s="1" t="s">
        <v>2159</v>
      </c>
      <c r="O48" s="1" t="s">
        <v>51</v>
      </c>
      <c r="P48" s="1" t="s">
        <v>2160</v>
      </c>
      <c r="Q48" s="1" t="s">
        <v>2169</v>
      </c>
      <c r="R48" s="1" t="s">
        <v>2170</v>
      </c>
      <c r="S48" s="1" t="s">
        <v>2171</v>
      </c>
      <c r="T48" s="1" t="s">
        <v>2172</v>
      </c>
      <c r="U48" s="1" t="s">
        <v>2173</v>
      </c>
      <c r="V48" s="1" t="s">
        <v>58</v>
      </c>
      <c r="W48" s="1" t="s">
        <v>58</v>
      </c>
      <c r="X48" s="1" t="s">
        <v>58</v>
      </c>
      <c r="Y48" s="1" t="s">
        <v>58</v>
      </c>
      <c r="Z48" s="1">
        <v>1.153E-4</v>
      </c>
      <c r="AA48" s="1" t="s">
        <v>58</v>
      </c>
      <c r="AB48" s="1" t="s">
        <v>58</v>
      </c>
      <c r="AC48" s="1" t="s">
        <v>58</v>
      </c>
      <c r="AD48" s="1" t="s">
        <v>58</v>
      </c>
      <c r="AE48" s="1" t="s">
        <v>58</v>
      </c>
      <c r="AF48" s="1" t="s">
        <v>58</v>
      </c>
      <c r="AG48" s="1" t="s">
        <v>58</v>
      </c>
      <c r="AH48" s="1" t="s">
        <v>58</v>
      </c>
      <c r="AI48" s="1" t="s">
        <v>58</v>
      </c>
      <c r="AJ48" s="1" t="s">
        <v>58</v>
      </c>
      <c r="AK48" s="1" t="s">
        <v>58</v>
      </c>
      <c r="AL48" s="1" t="s">
        <v>60</v>
      </c>
      <c r="AM48" s="1" t="s">
        <v>156</v>
      </c>
      <c r="AN48" s="1">
        <v>0.997</v>
      </c>
      <c r="AO48" s="1">
        <v>4.4000000000000004</v>
      </c>
      <c r="AP48" s="1" t="s">
        <v>2174</v>
      </c>
      <c r="AQ48" s="1" t="s">
        <v>1162</v>
      </c>
      <c r="AR48" s="1" t="s">
        <v>1162</v>
      </c>
      <c r="AS48" s="1">
        <v>5.26</v>
      </c>
      <c r="AT48" s="8">
        <v>1491851</v>
      </c>
      <c r="AU48" s="1">
        <v>24.9</v>
      </c>
      <c r="AV48" s="1">
        <v>0.93500000000000005</v>
      </c>
      <c r="AW48" s="1" t="s">
        <v>62</v>
      </c>
      <c r="AX48" s="1" t="s">
        <v>2167</v>
      </c>
      <c r="AY48" s="1" t="s">
        <v>77</v>
      </c>
      <c r="AZ48" s="7">
        <v>0.32300000000000001</v>
      </c>
      <c r="BA48" s="1">
        <v>21.815286619999998</v>
      </c>
      <c r="BB48" s="1">
        <v>-0.502828893</v>
      </c>
      <c r="BC48" s="1" t="s">
        <v>58</v>
      </c>
      <c r="BD48" s="1">
        <v>24.85144</v>
      </c>
    </row>
    <row r="49" spans="1:56" x14ac:dyDescent="0.2">
      <c r="A49" s="1" t="s">
        <v>2197</v>
      </c>
      <c r="B49" s="1">
        <v>4</v>
      </c>
      <c r="C49" s="1" t="s">
        <v>46</v>
      </c>
      <c r="D49" s="1" t="s">
        <v>64</v>
      </c>
      <c r="E49" s="1">
        <v>1.333E-2</v>
      </c>
      <c r="F49" s="1">
        <v>0</v>
      </c>
      <c r="G49" s="1">
        <v>1.7730000000000001E-3</v>
      </c>
      <c r="H49" s="1">
        <v>0</v>
      </c>
      <c r="I49" s="1">
        <v>1.8519999999999998E-2</v>
      </c>
      <c r="J49" s="1">
        <v>6.6670000000000002E-3</v>
      </c>
      <c r="K49" s="1" t="s">
        <v>371</v>
      </c>
      <c r="L49" s="1" t="s">
        <v>48</v>
      </c>
      <c r="M49" s="1" t="s">
        <v>2198</v>
      </c>
      <c r="N49" s="1" t="s">
        <v>2199</v>
      </c>
      <c r="O49" s="1" t="s">
        <v>51</v>
      </c>
      <c r="P49" s="1" t="s">
        <v>2200</v>
      </c>
      <c r="Q49" s="1" t="s">
        <v>2201</v>
      </c>
      <c r="R49" s="1" t="s">
        <v>2202</v>
      </c>
      <c r="S49" s="1" t="s">
        <v>2203</v>
      </c>
      <c r="T49" s="1" t="s">
        <v>2204</v>
      </c>
      <c r="U49" s="1" t="s">
        <v>2205</v>
      </c>
      <c r="V49" s="1" t="s">
        <v>58</v>
      </c>
      <c r="W49" s="1" t="s">
        <v>58</v>
      </c>
      <c r="X49" s="1" t="s">
        <v>58</v>
      </c>
      <c r="Y49" s="1" t="s">
        <v>58</v>
      </c>
      <c r="Z49" s="1">
        <v>1.3999999999999999E-4</v>
      </c>
      <c r="AA49" s="1">
        <v>1.5974400000000001E-3</v>
      </c>
      <c r="AB49" s="1">
        <v>0.99840300000000004</v>
      </c>
      <c r="AC49" s="1" t="s">
        <v>59</v>
      </c>
      <c r="AD49" s="1">
        <v>0</v>
      </c>
      <c r="AE49" s="1">
        <v>7.9872199999999997E-4</v>
      </c>
      <c r="AF49" s="1" t="s">
        <v>58</v>
      </c>
      <c r="AG49" s="1" t="s">
        <v>58</v>
      </c>
      <c r="AH49" s="1" t="s">
        <v>58</v>
      </c>
      <c r="AI49" s="1" t="s">
        <v>58</v>
      </c>
      <c r="AJ49" s="1" t="s">
        <v>58</v>
      </c>
      <c r="AK49" s="1" t="s">
        <v>58</v>
      </c>
      <c r="AL49" s="1" t="s">
        <v>60</v>
      </c>
      <c r="AM49" s="1" t="s">
        <v>89</v>
      </c>
      <c r="AN49" s="1">
        <v>0.41299999999999998</v>
      </c>
      <c r="AO49" s="1">
        <v>5.55</v>
      </c>
      <c r="AP49" s="1" t="s">
        <v>2206</v>
      </c>
      <c r="AQ49" s="1" t="s">
        <v>2207</v>
      </c>
      <c r="AR49" s="1" t="s">
        <v>2207</v>
      </c>
      <c r="AS49" s="1">
        <v>5.55</v>
      </c>
      <c r="AT49" s="8">
        <v>95694914915</v>
      </c>
      <c r="AU49" s="1">
        <v>13.56</v>
      </c>
      <c r="AV49" s="1">
        <v>1.0609999999999999</v>
      </c>
      <c r="AW49" s="1" t="s">
        <v>64</v>
      </c>
      <c r="AX49" s="1" t="s">
        <v>2208</v>
      </c>
      <c r="AY49" s="1" t="s">
        <v>58</v>
      </c>
      <c r="AZ49" s="7">
        <v>0.51400000000000001</v>
      </c>
      <c r="BA49" s="1">
        <v>5.3078556260000003</v>
      </c>
      <c r="BB49" s="1">
        <v>-1.2584409780000001</v>
      </c>
      <c r="BC49" s="1" t="s">
        <v>78</v>
      </c>
      <c r="BD49" s="1">
        <v>2.9206300000000001</v>
      </c>
    </row>
    <row r="50" spans="1:56" x14ac:dyDescent="0.2">
      <c r="A50" s="1" t="s">
        <v>7278</v>
      </c>
      <c r="B50" s="1">
        <v>18</v>
      </c>
      <c r="C50" s="1" t="s">
        <v>64</v>
      </c>
      <c r="D50" s="1" t="s">
        <v>45</v>
      </c>
      <c r="E50" s="1">
        <v>0.02</v>
      </c>
      <c r="F50" s="1">
        <v>0</v>
      </c>
      <c r="G50" s="1">
        <v>3.5460000000000001E-3</v>
      </c>
      <c r="H50" s="1">
        <v>3.3939999999999999E-3</v>
      </c>
      <c r="I50" s="1">
        <v>1.8519999999999998E-2</v>
      </c>
      <c r="J50" s="1">
        <v>1.333E-2</v>
      </c>
      <c r="K50" s="1" t="s">
        <v>489</v>
      </c>
      <c r="L50" s="1" t="s">
        <v>215</v>
      </c>
      <c r="M50" s="1" t="s">
        <v>7279</v>
      </c>
      <c r="N50" s="1" t="s">
        <v>7280</v>
      </c>
      <c r="O50" s="1" t="s">
        <v>313</v>
      </c>
      <c r="P50" s="1" t="s">
        <v>9399</v>
      </c>
      <c r="Q50" s="1" t="s">
        <v>7281</v>
      </c>
      <c r="R50" s="1" t="s">
        <v>58</v>
      </c>
      <c r="S50" s="1" t="s">
        <v>58</v>
      </c>
      <c r="T50" s="1" t="s">
        <v>58</v>
      </c>
      <c r="U50" s="1" t="s">
        <v>58</v>
      </c>
      <c r="V50" s="1" t="s">
        <v>58</v>
      </c>
      <c r="W50" s="1" t="s">
        <v>58</v>
      </c>
      <c r="X50" s="1" t="s">
        <v>58</v>
      </c>
      <c r="Y50" s="1" t="s">
        <v>58</v>
      </c>
      <c r="Z50" s="1">
        <v>6.5729999999999998E-3</v>
      </c>
      <c r="AA50" s="1">
        <v>5.5910500000000002E-3</v>
      </c>
      <c r="AB50" s="1">
        <v>0.99440899999999999</v>
      </c>
      <c r="AC50" s="1" t="s">
        <v>199</v>
      </c>
      <c r="AD50" s="1">
        <v>0</v>
      </c>
      <c r="AE50" s="1">
        <v>2.7955300000000001E-3</v>
      </c>
      <c r="AF50" s="1" t="s">
        <v>58</v>
      </c>
      <c r="AG50" s="1" t="s">
        <v>58</v>
      </c>
      <c r="AH50" s="1" t="s">
        <v>58</v>
      </c>
      <c r="AI50" s="1" t="s">
        <v>58</v>
      </c>
      <c r="AJ50" s="1" t="s">
        <v>58</v>
      </c>
      <c r="AK50" s="1" t="s">
        <v>58</v>
      </c>
      <c r="AL50" s="1" t="s">
        <v>60</v>
      </c>
      <c r="AM50" s="1" t="s">
        <v>147</v>
      </c>
      <c r="AN50" s="1">
        <v>0.159</v>
      </c>
      <c r="AO50" s="1">
        <v>-3.27</v>
      </c>
      <c r="AP50" s="1" t="s">
        <v>7282</v>
      </c>
      <c r="AQ50" s="1" t="s">
        <v>95</v>
      </c>
      <c r="AR50" s="1" t="s">
        <v>1162</v>
      </c>
      <c r="AS50" s="1">
        <v>2.96</v>
      </c>
      <c r="AT50" s="8">
        <v>310362</v>
      </c>
      <c r="AU50" s="1">
        <v>14.12</v>
      </c>
      <c r="AV50" s="1">
        <v>-0.161</v>
      </c>
      <c r="AW50" s="1" t="s">
        <v>64</v>
      </c>
      <c r="AX50" s="1" t="s">
        <v>7283</v>
      </c>
      <c r="AY50" s="1" t="s">
        <v>58</v>
      </c>
      <c r="AZ50" s="1" t="s">
        <v>9397</v>
      </c>
      <c r="BA50" s="1" t="s">
        <v>7284</v>
      </c>
      <c r="BB50" s="1" t="s">
        <v>7285</v>
      </c>
      <c r="BC50" s="1" t="s">
        <v>58</v>
      </c>
      <c r="BD50" s="1" t="s">
        <v>7286</v>
      </c>
    </row>
    <row r="51" spans="1:56" x14ac:dyDescent="0.2">
      <c r="A51" s="1" t="s">
        <v>2315</v>
      </c>
      <c r="B51" s="1">
        <v>4</v>
      </c>
      <c r="C51" s="1" t="s">
        <v>64</v>
      </c>
      <c r="D51" s="1" t="s">
        <v>45</v>
      </c>
      <c r="E51" s="1">
        <v>1.333E-2</v>
      </c>
      <c r="F51" s="1">
        <v>4.3860000000000001E-3</v>
      </c>
      <c r="G51" s="1">
        <v>1.7730000000000001E-3</v>
      </c>
      <c r="H51" s="1">
        <v>0</v>
      </c>
      <c r="I51" s="1">
        <v>1.8519999999999998E-2</v>
      </c>
      <c r="J51" s="1">
        <v>6.6670000000000002E-3</v>
      </c>
      <c r="K51" s="1" t="s">
        <v>47</v>
      </c>
      <c r="L51" s="1" t="s">
        <v>48</v>
      </c>
      <c r="M51" s="1" t="s">
        <v>2316</v>
      </c>
      <c r="N51" s="1" t="s">
        <v>2317</v>
      </c>
      <c r="O51" s="1" t="s">
        <v>51</v>
      </c>
      <c r="P51" s="1" t="s">
        <v>2318</v>
      </c>
      <c r="Q51" s="1" t="s">
        <v>2319</v>
      </c>
      <c r="R51" s="1" t="s">
        <v>2320</v>
      </c>
      <c r="S51" s="1" t="s">
        <v>2321</v>
      </c>
      <c r="T51" s="1" t="s">
        <v>2322</v>
      </c>
      <c r="U51" s="1" t="s">
        <v>2323</v>
      </c>
      <c r="V51" s="1" t="s">
        <v>58</v>
      </c>
      <c r="W51" s="1" t="s">
        <v>58</v>
      </c>
      <c r="X51" s="1" t="s">
        <v>58</v>
      </c>
      <c r="Y51" s="1" t="s">
        <v>58</v>
      </c>
      <c r="Z51" s="1">
        <v>6.2600000000000004E-4</v>
      </c>
      <c r="AA51" s="1">
        <v>1.19808E-3</v>
      </c>
      <c r="AB51" s="1">
        <v>0.99880199999999997</v>
      </c>
      <c r="AC51" s="1" t="s">
        <v>157</v>
      </c>
      <c r="AD51" s="1">
        <v>0</v>
      </c>
      <c r="AE51" s="1">
        <v>5.9904200000000004E-4</v>
      </c>
      <c r="AF51" s="1" t="s">
        <v>58</v>
      </c>
      <c r="AG51" s="1" t="s">
        <v>58</v>
      </c>
      <c r="AH51" s="1" t="s">
        <v>58</v>
      </c>
      <c r="AI51" s="1" t="s">
        <v>58</v>
      </c>
      <c r="AJ51" s="1" t="s">
        <v>58</v>
      </c>
      <c r="AK51" s="1" t="s">
        <v>58</v>
      </c>
      <c r="AL51" s="1" t="s">
        <v>60</v>
      </c>
      <c r="AM51" s="1" t="s">
        <v>94</v>
      </c>
      <c r="AN51" s="1">
        <v>2E-3</v>
      </c>
      <c r="AO51" s="1">
        <v>-1.05</v>
      </c>
      <c r="AP51" s="1" t="s">
        <v>2324</v>
      </c>
      <c r="AQ51" s="1" t="s">
        <v>95</v>
      </c>
      <c r="AR51" s="1" t="s">
        <v>95</v>
      </c>
      <c r="AS51" s="1">
        <v>5.97</v>
      </c>
      <c r="AT51" s="1">
        <v>751</v>
      </c>
      <c r="AU51" s="1">
        <v>9.1839999999999993</v>
      </c>
      <c r="AV51" s="1">
        <v>-0.34799999999999998</v>
      </c>
      <c r="AW51" s="1" t="s">
        <v>64</v>
      </c>
      <c r="AX51" s="1" t="s">
        <v>2325</v>
      </c>
      <c r="AY51" s="1" t="s">
        <v>58</v>
      </c>
      <c r="AZ51" s="1" t="s">
        <v>9264</v>
      </c>
      <c r="BA51" s="1" t="s">
        <v>2326</v>
      </c>
      <c r="BB51" s="1" t="s">
        <v>2327</v>
      </c>
      <c r="BC51" s="1" t="s">
        <v>488</v>
      </c>
      <c r="BD51" s="1" t="s">
        <v>2328</v>
      </c>
    </row>
    <row r="52" spans="1:56" x14ac:dyDescent="0.2">
      <c r="A52" s="1" t="s">
        <v>2754</v>
      </c>
      <c r="B52" s="1">
        <v>5</v>
      </c>
      <c r="C52" s="1" t="s">
        <v>46</v>
      </c>
      <c r="D52" s="1" t="s">
        <v>70</v>
      </c>
      <c r="E52" s="1">
        <v>1.333E-2</v>
      </c>
      <c r="F52" s="1">
        <v>4.3860000000000001E-3</v>
      </c>
      <c r="G52" s="1">
        <v>1.7730000000000001E-3</v>
      </c>
      <c r="H52" s="1">
        <v>2.2620000000000001E-3</v>
      </c>
      <c r="I52" s="1">
        <v>1.8519999999999998E-2</v>
      </c>
      <c r="J52" s="1">
        <v>6.6670000000000002E-3</v>
      </c>
      <c r="K52" s="1" t="s">
        <v>47</v>
      </c>
      <c r="L52" s="1" t="s">
        <v>48</v>
      </c>
      <c r="M52" s="1" t="s">
        <v>2755</v>
      </c>
      <c r="N52" s="1" t="s">
        <v>2756</v>
      </c>
      <c r="O52" s="1" t="s">
        <v>51</v>
      </c>
      <c r="P52" s="1" t="s">
        <v>2757</v>
      </c>
      <c r="Q52" s="1" t="s">
        <v>2758</v>
      </c>
      <c r="R52" s="1" t="s">
        <v>2759</v>
      </c>
      <c r="S52" s="1" t="s">
        <v>2760</v>
      </c>
      <c r="T52" s="1" t="s">
        <v>2761</v>
      </c>
      <c r="U52" s="1" t="s">
        <v>2762</v>
      </c>
      <c r="V52" s="1" t="s">
        <v>58</v>
      </c>
      <c r="W52" s="1" t="s">
        <v>58</v>
      </c>
      <c r="X52" s="1" t="s">
        <v>58</v>
      </c>
      <c r="Y52" s="1" t="s">
        <v>58</v>
      </c>
      <c r="Z52" s="1">
        <v>1.178E-3</v>
      </c>
      <c r="AA52" s="1">
        <v>5.5910500000000002E-3</v>
      </c>
      <c r="AB52" s="1">
        <v>0.99440899999999999</v>
      </c>
      <c r="AC52" s="1" t="s">
        <v>199</v>
      </c>
      <c r="AD52" s="1">
        <v>0</v>
      </c>
      <c r="AE52" s="1">
        <v>2.7955300000000001E-3</v>
      </c>
      <c r="AF52" s="1" t="s">
        <v>58</v>
      </c>
      <c r="AG52" s="1" t="s">
        <v>58</v>
      </c>
      <c r="AH52" s="1" t="s">
        <v>58</v>
      </c>
      <c r="AI52" s="1" t="s">
        <v>58</v>
      </c>
      <c r="AJ52" s="1" t="s">
        <v>58</v>
      </c>
      <c r="AK52" s="1" t="s">
        <v>58</v>
      </c>
      <c r="AL52" s="1" t="s">
        <v>61</v>
      </c>
      <c r="AM52" s="1" t="s">
        <v>61</v>
      </c>
      <c r="AN52" s="1">
        <v>0.878</v>
      </c>
      <c r="AO52" s="1">
        <v>2.9</v>
      </c>
      <c r="AP52" s="1" t="s">
        <v>2763</v>
      </c>
      <c r="AQ52" s="1" t="s">
        <v>95</v>
      </c>
      <c r="AR52" s="1" t="s">
        <v>95</v>
      </c>
      <c r="AS52" s="1">
        <v>5.43</v>
      </c>
      <c r="AT52" s="1">
        <v>211</v>
      </c>
      <c r="AU52" s="1">
        <v>8.1029999999999998</v>
      </c>
      <c r="AV52" s="1">
        <v>0.16</v>
      </c>
      <c r="AW52" s="1" t="s">
        <v>64</v>
      </c>
      <c r="AX52" s="1" t="s">
        <v>2764</v>
      </c>
      <c r="AY52" s="1" t="s">
        <v>61</v>
      </c>
      <c r="AZ52" s="7">
        <v>0.33500000000000002</v>
      </c>
      <c r="BA52" s="1">
        <v>6.1040339699999997</v>
      </c>
      <c r="BB52" s="1">
        <v>-1.155796362</v>
      </c>
      <c r="BC52" s="1" t="s">
        <v>58</v>
      </c>
      <c r="BD52" s="1">
        <v>4.0562399999999998</v>
      </c>
    </row>
    <row r="53" spans="1:56" x14ac:dyDescent="0.2">
      <c r="A53" s="1" t="s">
        <v>3039</v>
      </c>
      <c r="B53" s="1">
        <v>6</v>
      </c>
      <c r="C53" s="1" t="s">
        <v>64</v>
      </c>
      <c r="D53" s="1" t="s">
        <v>45</v>
      </c>
      <c r="E53" s="1">
        <v>1.333E-2</v>
      </c>
      <c r="F53" s="1">
        <v>0</v>
      </c>
      <c r="G53" s="1">
        <v>5.3189999999999999E-3</v>
      </c>
      <c r="H53" s="1">
        <v>1.1310000000000001E-3</v>
      </c>
      <c r="I53" s="1">
        <v>1.8519999999999998E-2</v>
      </c>
      <c r="J53" s="1">
        <v>1.333E-2</v>
      </c>
      <c r="K53" s="1" t="s">
        <v>47</v>
      </c>
      <c r="L53" s="1" t="s">
        <v>48</v>
      </c>
      <c r="M53" s="1" t="s">
        <v>3026</v>
      </c>
      <c r="N53" s="1" t="s">
        <v>3027</v>
      </c>
      <c r="O53" s="1" t="s">
        <v>51</v>
      </c>
      <c r="P53" s="1" t="s">
        <v>3028</v>
      </c>
      <c r="Q53" s="1" t="s">
        <v>3040</v>
      </c>
      <c r="R53" s="1" t="s">
        <v>3041</v>
      </c>
      <c r="S53" s="1" t="s">
        <v>3042</v>
      </c>
      <c r="T53" s="1" t="s">
        <v>3043</v>
      </c>
      <c r="U53" s="1" t="s">
        <v>3044</v>
      </c>
      <c r="V53" s="1" t="s">
        <v>58</v>
      </c>
      <c r="W53" s="1" t="s">
        <v>58</v>
      </c>
      <c r="X53" s="1" t="s">
        <v>58</v>
      </c>
      <c r="Y53" s="1" t="s">
        <v>58</v>
      </c>
      <c r="Z53" s="7">
        <v>4.1180000000000002E-5</v>
      </c>
      <c r="AA53" s="1" t="s">
        <v>58</v>
      </c>
      <c r="AB53" s="1" t="s">
        <v>58</v>
      </c>
      <c r="AC53" s="1" t="s">
        <v>58</v>
      </c>
      <c r="AD53" s="1" t="s">
        <v>58</v>
      </c>
      <c r="AE53" s="1" t="s">
        <v>58</v>
      </c>
      <c r="AF53" s="1" t="s">
        <v>58</v>
      </c>
      <c r="AG53" s="1" t="s">
        <v>58</v>
      </c>
      <c r="AH53" s="1" t="s">
        <v>58</v>
      </c>
      <c r="AI53" s="1" t="s">
        <v>58</v>
      </c>
      <c r="AJ53" s="1" t="s">
        <v>58</v>
      </c>
      <c r="AK53" s="1">
        <v>1</v>
      </c>
      <c r="AL53" s="1" t="s">
        <v>60</v>
      </c>
      <c r="AM53" s="1" t="s">
        <v>147</v>
      </c>
      <c r="AN53" s="1">
        <v>0</v>
      </c>
      <c r="AO53" s="1">
        <v>-2.4700000000000002</v>
      </c>
      <c r="AP53" s="1" t="s">
        <v>3034</v>
      </c>
      <c r="AQ53" s="1" t="s">
        <v>95</v>
      </c>
      <c r="AR53" s="1" t="s">
        <v>95</v>
      </c>
      <c r="AS53" s="1">
        <v>3.02</v>
      </c>
      <c r="AT53" s="8">
        <v>11261390</v>
      </c>
      <c r="AU53" s="1">
        <v>5.9820000000000002</v>
      </c>
      <c r="AV53" s="1">
        <v>-0.71499999999999997</v>
      </c>
      <c r="AW53" s="1" t="s">
        <v>64</v>
      </c>
      <c r="AX53" s="1" t="s">
        <v>3035</v>
      </c>
      <c r="AY53" s="1" t="s">
        <v>129</v>
      </c>
      <c r="AZ53" s="1" t="s">
        <v>9273</v>
      </c>
      <c r="BA53" s="1" t="s">
        <v>3036</v>
      </c>
      <c r="BB53" s="1" t="s">
        <v>3037</v>
      </c>
      <c r="BC53" s="1" t="s">
        <v>58</v>
      </c>
      <c r="BD53" s="1" t="s">
        <v>3038</v>
      </c>
    </row>
    <row r="54" spans="1:56" x14ac:dyDescent="0.2">
      <c r="A54" s="1" t="s">
        <v>3154</v>
      </c>
      <c r="B54" s="1">
        <v>6</v>
      </c>
      <c r="C54" s="1" t="s">
        <v>70</v>
      </c>
      <c r="D54" s="1" t="s">
        <v>46</v>
      </c>
      <c r="E54" s="1">
        <v>1.333E-2</v>
      </c>
      <c r="F54" s="1">
        <v>0</v>
      </c>
      <c r="G54" s="1">
        <v>1.7730000000000001E-3</v>
      </c>
      <c r="H54" s="1">
        <v>0</v>
      </c>
      <c r="I54" s="1">
        <v>1.8519999999999998E-2</v>
      </c>
      <c r="J54" s="1">
        <v>6.6670000000000002E-3</v>
      </c>
      <c r="K54" s="1" t="s">
        <v>47</v>
      </c>
      <c r="L54" s="1" t="s">
        <v>48</v>
      </c>
      <c r="M54" s="1" t="s">
        <v>3155</v>
      </c>
      <c r="N54" s="1" t="s">
        <v>3156</v>
      </c>
      <c r="O54" s="1" t="s">
        <v>51</v>
      </c>
      <c r="P54" s="1" t="s">
        <v>3157</v>
      </c>
      <c r="Q54" s="1" t="s">
        <v>3158</v>
      </c>
      <c r="R54" s="1" t="s">
        <v>3159</v>
      </c>
      <c r="S54" s="1" t="s">
        <v>3160</v>
      </c>
      <c r="T54" s="1" t="s">
        <v>3161</v>
      </c>
      <c r="U54" s="1" t="s">
        <v>3162</v>
      </c>
      <c r="V54" s="1" t="s">
        <v>58</v>
      </c>
      <c r="W54" s="1" t="s">
        <v>58</v>
      </c>
      <c r="X54" s="1" t="s">
        <v>58</v>
      </c>
      <c r="Y54" s="1" t="s">
        <v>58</v>
      </c>
      <c r="Z54" s="1">
        <v>2.7179999999999999E-4</v>
      </c>
      <c r="AA54" s="1">
        <v>2.39617E-3</v>
      </c>
      <c r="AB54" s="1">
        <v>0.99760400000000005</v>
      </c>
      <c r="AC54" s="1" t="s">
        <v>88</v>
      </c>
      <c r="AD54" s="1">
        <v>0</v>
      </c>
      <c r="AE54" s="1">
        <v>1.19808E-3</v>
      </c>
      <c r="AF54" s="1" t="s">
        <v>58</v>
      </c>
      <c r="AG54" s="1" t="s">
        <v>58</v>
      </c>
      <c r="AH54" s="1" t="s">
        <v>58</v>
      </c>
      <c r="AI54" s="1" t="s">
        <v>58</v>
      </c>
      <c r="AJ54" s="1" t="s">
        <v>58</v>
      </c>
      <c r="AK54" s="1" t="s">
        <v>58</v>
      </c>
      <c r="AL54" s="1" t="s">
        <v>93</v>
      </c>
      <c r="AM54" s="1" t="s">
        <v>62</v>
      </c>
      <c r="AN54" s="1">
        <v>0.998</v>
      </c>
      <c r="AO54" s="1">
        <v>5.2</v>
      </c>
      <c r="AP54" s="1" t="s">
        <v>3163</v>
      </c>
      <c r="AQ54" s="1" t="s">
        <v>127</v>
      </c>
      <c r="AR54" s="1" t="s">
        <v>62</v>
      </c>
      <c r="AS54" s="1">
        <v>6.06</v>
      </c>
      <c r="AT54" s="1">
        <v>180</v>
      </c>
      <c r="AU54" s="1">
        <v>34</v>
      </c>
      <c r="AV54" s="1">
        <v>1.038</v>
      </c>
      <c r="AW54" s="1" t="s">
        <v>62</v>
      </c>
      <c r="AX54" s="1" t="s">
        <v>3164</v>
      </c>
      <c r="AY54" s="1" t="s">
        <v>77</v>
      </c>
      <c r="AZ54" s="7">
        <v>0.64600000000000002</v>
      </c>
      <c r="BA54" s="1">
        <v>77.854446800000005</v>
      </c>
      <c r="BB54" s="1">
        <v>0.44281808499999997</v>
      </c>
      <c r="BC54" s="1" t="s">
        <v>78</v>
      </c>
      <c r="BD54" s="1">
        <v>6.6838499999999996</v>
      </c>
    </row>
    <row r="55" spans="1:56" x14ac:dyDescent="0.2">
      <c r="A55" s="1" t="s">
        <v>7278</v>
      </c>
      <c r="B55" s="1">
        <v>18</v>
      </c>
      <c r="C55" s="1" t="s">
        <v>64</v>
      </c>
      <c r="D55" s="1" t="s">
        <v>45</v>
      </c>
      <c r="E55" s="1">
        <v>0.02</v>
      </c>
      <c r="F55" s="1">
        <v>0</v>
      </c>
      <c r="G55" s="1">
        <v>3.5460000000000001E-3</v>
      </c>
      <c r="H55" s="1">
        <v>3.3939999999999999E-3</v>
      </c>
      <c r="I55" s="1">
        <v>1.8519999999999998E-2</v>
      </c>
      <c r="J55" s="1">
        <v>1.333E-2</v>
      </c>
      <c r="K55" s="1" t="s">
        <v>489</v>
      </c>
      <c r="L55" s="1" t="s">
        <v>215</v>
      </c>
      <c r="M55" s="1" t="s">
        <v>7279</v>
      </c>
      <c r="N55" s="1" t="s">
        <v>7280</v>
      </c>
      <c r="O55" s="1" t="s">
        <v>313</v>
      </c>
      <c r="P55" s="1" t="s">
        <v>9400</v>
      </c>
      <c r="Q55" s="1" t="s">
        <v>7281</v>
      </c>
      <c r="R55" s="1" t="s">
        <v>58</v>
      </c>
      <c r="S55" s="1" t="s">
        <v>58</v>
      </c>
      <c r="T55" s="1" t="s">
        <v>58</v>
      </c>
      <c r="U55" s="1" t="s">
        <v>58</v>
      </c>
      <c r="V55" s="1" t="s">
        <v>58</v>
      </c>
      <c r="W55" s="1" t="s">
        <v>58</v>
      </c>
      <c r="X55" s="1" t="s">
        <v>58</v>
      </c>
      <c r="Y55" s="1" t="s">
        <v>58</v>
      </c>
      <c r="Z55" s="1">
        <v>6.5729999999999998E-3</v>
      </c>
      <c r="AA55" s="1">
        <v>5.5910500000000002E-3</v>
      </c>
      <c r="AB55" s="1">
        <v>0.99440899999999999</v>
      </c>
      <c r="AC55" s="1" t="s">
        <v>199</v>
      </c>
      <c r="AD55" s="1">
        <v>0</v>
      </c>
      <c r="AE55" s="1">
        <v>2.7955300000000001E-3</v>
      </c>
      <c r="AF55" s="1" t="s">
        <v>58</v>
      </c>
      <c r="AG55" s="1" t="s">
        <v>58</v>
      </c>
      <c r="AH55" s="1" t="s">
        <v>58</v>
      </c>
      <c r="AI55" s="1" t="s">
        <v>58</v>
      </c>
      <c r="AJ55" s="1" t="s">
        <v>58</v>
      </c>
      <c r="AK55" s="1" t="s">
        <v>58</v>
      </c>
      <c r="AL55" s="1" t="s">
        <v>60</v>
      </c>
      <c r="AM55" s="1" t="s">
        <v>147</v>
      </c>
      <c r="AN55" s="1">
        <v>0.159</v>
      </c>
      <c r="AO55" s="1">
        <v>-3.27</v>
      </c>
      <c r="AP55" s="1" t="s">
        <v>7282</v>
      </c>
      <c r="AQ55" s="1" t="s">
        <v>95</v>
      </c>
      <c r="AR55" s="1" t="s">
        <v>1162</v>
      </c>
      <c r="AS55" s="1">
        <v>2.96</v>
      </c>
      <c r="AT55" s="8">
        <v>310362</v>
      </c>
      <c r="AU55" s="1">
        <v>14.12</v>
      </c>
      <c r="AV55" s="1">
        <v>-0.161</v>
      </c>
      <c r="AW55" s="1" t="s">
        <v>64</v>
      </c>
      <c r="AX55" s="1" t="s">
        <v>7283</v>
      </c>
      <c r="AY55" s="1" t="s">
        <v>58</v>
      </c>
      <c r="AZ55" s="1" t="s">
        <v>9397</v>
      </c>
      <c r="BA55" s="1" t="s">
        <v>7284</v>
      </c>
      <c r="BB55" s="1" t="s">
        <v>7285</v>
      </c>
      <c r="BC55" s="1" t="s">
        <v>58</v>
      </c>
      <c r="BD55" s="1" t="s">
        <v>7286</v>
      </c>
    </row>
    <row r="56" spans="1:56" x14ac:dyDescent="0.2">
      <c r="A56" s="1" t="s">
        <v>3327</v>
      </c>
      <c r="B56" s="1">
        <v>7</v>
      </c>
      <c r="C56" s="1" t="s">
        <v>45</v>
      </c>
      <c r="D56" s="1" t="s">
        <v>70</v>
      </c>
      <c r="E56" s="1">
        <v>1.333E-2</v>
      </c>
      <c r="F56" s="1">
        <v>0</v>
      </c>
      <c r="G56" s="1">
        <v>1.7730000000000001E-3</v>
      </c>
      <c r="H56" s="1">
        <v>2.2620000000000001E-3</v>
      </c>
      <c r="I56" s="1">
        <v>1.8519999999999998E-2</v>
      </c>
      <c r="J56" s="1">
        <v>6.6670000000000002E-3</v>
      </c>
      <c r="K56" s="1" t="s">
        <v>47</v>
      </c>
      <c r="L56" s="1" t="s">
        <v>48</v>
      </c>
      <c r="M56" s="1" t="s">
        <v>3312</v>
      </c>
      <c r="N56" s="1" t="s">
        <v>3313</v>
      </c>
      <c r="O56" s="1" t="s">
        <v>51</v>
      </c>
      <c r="P56" s="1" t="s">
        <v>3314</v>
      </c>
      <c r="Q56" s="1" t="s">
        <v>3328</v>
      </c>
      <c r="R56" s="1" t="s">
        <v>3329</v>
      </c>
      <c r="S56" s="1" t="s">
        <v>3330</v>
      </c>
      <c r="T56" s="1" t="s">
        <v>3331</v>
      </c>
      <c r="U56" s="1" t="s">
        <v>3332</v>
      </c>
      <c r="V56" s="1" t="s">
        <v>58</v>
      </c>
      <c r="W56" s="1" t="s">
        <v>58</v>
      </c>
      <c r="X56" s="1" t="s">
        <v>58</v>
      </c>
      <c r="Y56" s="1" t="s">
        <v>58</v>
      </c>
      <c r="Z56" s="1" t="s">
        <v>58</v>
      </c>
      <c r="AA56" s="1" t="s">
        <v>58</v>
      </c>
      <c r="AB56" s="1" t="s">
        <v>58</v>
      </c>
      <c r="AC56" s="1" t="s">
        <v>58</v>
      </c>
      <c r="AD56" s="1" t="s">
        <v>58</v>
      </c>
      <c r="AE56" s="1" t="s">
        <v>58</v>
      </c>
      <c r="AF56" s="1" t="s">
        <v>58</v>
      </c>
      <c r="AG56" s="1" t="s">
        <v>58</v>
      </c>
      <c r="AH56" s="1" t="s">
        <v>58</v>
      </c>
      <c r="AI56" s="1" t="s">
        <v>58</v>
      </c>
      <c r="AJ56" s="1" t="s">
        <v>58</v>
      </c>
      <c r="AK56" s="1" t="s">
        <v>58</v>
      </c>
      <c r="AL56" s="1" t="s">
        <v>60</v>
      </c>
      <c r="AM56" s="1" t="s">
        <v>61</v>
      </c>
      <c r="AN56" s="1">
        <v>1E-3</v>
      </c>
      <c r="AO56" s="1">
        <v>1.1100000000000001</v>
      </c>
      <c r="AP56" s="1" t="s">
        <v>3320</v>
      </c>
      <c r="AQ56" s="1" t="s">
        <v>127</v>
      </c>
      <c r="AR56" s="1" t="s">
        <v>62</v>
      </c>
      <c r="AS56" s="1">
        <v>1.1100000000000001</v>
      </c>
      <c r="AT56" s="1">
        <v>2224</v>
      </c>
      <c r="AU56" s="1">
        <v>2.7810000000000001</v>
      </c>
      <c r="AV56" s="1">
        <v>0.52600000000000002</v>
      </c>
      <c r="AW56" s="1" t="s">
        <v>62</v>
      </c>
      <c r="AX56" s="1" t="s">
        <v>58</v>
      </c>
      <c r="AY56" s="1" t="s">
        <v>58</v>
      </c>
      <c r="AZ56" s="7">
        <v>0.93</v>
      </c>
      <c r="BA56" s="1">
        <v>99.982307149999997</v>
      </c>
      <c r="BB56" s="1">
        <v>16.948699059999999</v>
      </c>
      <c r="BC56" s="1" t="s">
        <v>58</v>
      </c>
      <c r="BD56" s="1">
        <v>13.19122</v>
      </c>
    </row>
    <row r="57" spans="1:56" x14ac:dyDescent="0.2">
      <c r="A57" s="1" t="s">
        <v>3518</v>
      </c>
      <c r="B57" s="1">
        <v>7</v>
      </c>
      <c r="C57" s="1" t="s">
        <v>64</v>
      </c>
      <c r="D57" s="1" t="s">
        <v>45</v>
      </c>
      <c r="E57" s="1">
        <v>1.333E-2</v>
      </c>
      <c r="F57" s="1">
        <v>2.632E-2</v>
      </c>
      <c r="G57" s="1">
        <v>1.7730000000000001E-3</v>
      </c>
      <c r="H57" s="1">
        <v>6.7869999999999996E-3</v>
      </c>
      <c r="I57" s="1">
        <v>1.8519999999999998E-2</v>
      </c>
      <c r="J57" s="1">
        <v>6.6670000000000002E-3</v>
      </c>
      <c r="K57" s="1" t="s">
        <v>47</v>
      </c>
      <c r="L57" s="1" t="s">
        <v>48</v>
      </c>
      <c r="M57" s="1" t="s">
        <v>3519</v>
      </c>
      <c r="N57" s="1" t="s">
        <v>3520</v>
      </c>
      <c r="O57" s="1" t="s">
        <v>51</v>
      </c>
      <c r="P57" s="1" t="s">
        <v>3521</v>
      </c>
      <c r="Q57" s="1" t="s">
        <v>3522</v>
      </c>
      <c r="R57" s="1" t="s">
        <v>3523</v>
      </c>
      <c r="S57" s="1" t="s">
        <v>3524</v>
      </c>
      <c r="T57" s="1" t="s">
        <v>3525</v>
      </c>
      <c r="U57" s="1" t="s">
        <v>3526</v>
      </c>
      <c r="V57" s="1" t="s">
        <v>58</v>
      </c>
      <c r="W57" s="1" t="s">
        <v>58</v>
      </c>
      <c r="X57" s="1" t="s">
        <v>58</v>
      </c>
      <c r="Y57" s="1" t="s">
        <v>58</v>
      </c>
      <c r="Z57" s="1">
        <v>3.277E-4</v>
      </c>
      <c r="AA57" s="1">
        <v>7.5878600000000001E-3</v>
      </c>
      <c r="AB57" s="1">
        <v>0.99241199999999996</v>
      </c>
      <c r="AC57" s="1" t="s">
        <v>2446</v>
      </c>
      <c r="AD57" s="1">
        <v>0</v>
      </c>
      <c r="AE57" s="1">
        <v>3.79393E-3</v>
      </c>
      <c r="AF57" s="1" t="s">
        <v>58</v>
      </c>
      <c r="AG57" s="1" t="s">
        <v>58</v>
      </c>
      <c r="AH57" s="1" t="s">
        <v>58</v>
      </c>
      <c r="AI57" s="1" t="s">
        <v>58</v>
      </c>
      <c r="AJ57" s="1" t="s">
        <v>58</v>
      </c>
      <c r="AK57" s="1" t="s">
        <v>58</v>
      </c>
      <c r="AL57" s="1" t="s">
        <v>61</v>
      </c>
      <c r="AM57" s="1" t="s">
        <v>147</v>
      </c>
      <c r="AN57" s="1">
        <v>0</v>
      </c>
      <c r="AO57" s="1">
        <v>-2.48</v>
      </c>
      <c r="AP57" s="1" t="s">
        <v>58</v>
      </c>
      <c r="AQ57" s="1" t="s">
        <v>58</v>
      </c>
      <c r="AR57" s="1" t="s">
        <v>58</v>
      </c>
      <c r="AS57" s="1">
        <v>4.0199999999999996</v>
      </c>
      <c r="AT57" s="1" t="s">
        <v>58</v>
      </c>
      <c r="AU57" s="1">
        <v>13.22</v>
      </c>
      <c r="AV57" s="1">
        <v>-1.3959999999999999</v>
      </c>
      <c r="AW57" s="1" t="s">
        <v>62</v>
      </c>
      <c r="AX57" s="1" t="s">
        <v>3527</v>
      </c>
      <c r="AY57" s="1" t="s">
        <v>972</v>
      </c>
      <c r="AZ57" s="1" t="s">
        <v>9286</v>
      </c>
      <c r="BA57" s="1" t="s">
        <v>3378</v>
      </c>
      <c r="BB57" s="1" t="s">
        <v>3379</v>
      </c>
      <c r="BC57" s="1" t="s">
        <v>58</v>
      </c>
      <c r="BD57" s="1" t="s">
        <v>3528</v>
      </c>
    </row>
    <row r="58" spans="1:56" x14ac:dyDescent="0.2">
      <c r="A58" s="1" t="s">
        <v>3668</v>
      </c>
      <c r="B58" s="1">
        <v>7</v>
      </c>
      <c r="C58" s="1" t="s">
        <v>70</v>
      </c>
      <c r="D58" s="1" t="s">
        <v>45</v>
      </c>
      <c r="E58" s="1">
        <v>1.333E-2</v>
      </c>
      <c r="F58" s="1">
        <v>4.3860000000000001E-3</v>
      </c>
      <c r="G58" s="1">
        <v>3.5460000000000001E-3</v>
      </c>
      <c r="H58" s="1">
        <v>1.1310000000000001E-3</v>
      </c>
      <c r="I58" s="1">
        <v>1.8519999999999998E-2</v>
      </c>
      <c r="J58" s="1">
        <v>1.333E-2</v>
      </c>
      <c r="K58" s="1" t="s">
        <v>47</v>
      </c>
      <c r="L58" s="1" t="s">
        <v>48</v>
      </c>
      <c r="M58" s="1" t="s">
        <v>3669</v>
      </c>
      <c r="N58" s="1" t="s">
        <v>3670</v>
      </c>
      <c r="O58" s="1" t="s">
        <v>51</v>
      </c>
      <c r="P58" s="1" t="s">
        <v>3671</v>
      </c>
      <c r="Q58" s="1" t="s">
        <v>3672</v>
      </c>
      <c r="R58" s="1" t="s">
        <v>3673</v>
      </c>
      <c r="S58" s="1" t="s">
        <v>3674</v>
      </c>
      <c r="T58" s="1" t="s">
        <v>3675</v>
      </c>
      <c r="U58" s="1" t="s">
        <v>3676</v>
      </c>
      <c r="V58" s="1" t="s">
        <v>58</v>
      </c>
      <c r="W58" s="1" t="s">
        <v>58</v>
      </c>
      <c r="X58" s="1" t="s">
        <v>58</v>
      </c>
      <c r="Y58" s="1" t="s">
        <v>58</v>
      </c>
      <c r="Z58" s="1">
        <v>3.9540000000000002E-4</v>
      </c>
      <c r="AA58" s="1">
        <v>4.3929700000000004E-3</v>
      </c>
      <c r="AB58" s="1">
        <v>0.99560700000000002</v>
      </c>
      <c r="AC58" s="1" t="s">
        <v>97</v>
      </c>
      <c r="AD58" s="1">
        <v>0</v>
      </c>
      <c r="AE58" s="1">
        <v>2.1964900000000002E-3</v>
      </c>
      <c r="AF58" s="1" t="s">
        <v>58</v>
      </c>
      <c r="AG58" s="1" t="s">
        <v>58</v>
      </c>
      <c r="AH58" s="1" t="s">
        <v>58</v>
      </c>
      <c r="AI58" s="1" t="s">
        <v>58</v>
      </c>
      <c r="AJ58" s="1" t="s">
        <v>58</v>
      </c>
      <c r="AK58" s="1" t="s">
        <v>58</v>
      </c>
      <c r="AL58" s="1" t="s">
        <v>60</v>
      </c>
      <c r="AM58" s="1" t="s">
        <v>61</v>
      </c>
      <c r="AN58" s="1">
        <v>1.6E-2</v>
      </c>
      <c r="AO58" s="1">
        <v>-0.51900000000000002</v>
      </c>
      <c r="AP58" s="1" t="s">
        <v>3677</v>
      </c>
      <c r="AQ58" s="1" t="s">
        <v>95</v>
      </c>
      <c r="AR58" s="1" t="s">
        <v>95</v>
      </c>
      <c r="AS58" s="1">
        <v>5.08</v>
      </c>
      <c r="AT58" s="1">
        <v>685</v>
      </c>
      <c r="AU58" s="1">
        <v>2E-3</v>
      </c>
      <c r="AV58" s="1">
        <v>0.93500000000000005</v>
      </c>
      <c r="AW58" s="1" t="s">
        <v>1089</v>
      </c>
      <c r="AX58" s="1" t="s">
        <v>3678</v>
      </c>
      <c r="AY58" s="1" t="s">
        <v>58</v>
      </c>
      <c r="AZ58" s="7">
        <v>0.872</v>
      </c>
      <c r="BA58" s="1">
        <v>99.439726350000001</v>
      </c>
      <c r="BB58" s="1">
        <v>3.3740933489999998</v>
      </c>
      <c r="BC58" s="1" t="s">
        <v>58</v>
      </c>
      <c r="BD58" s="1">
        <v>9.0357900000000004</v>
      </c>
    </row>
    <row r="59" spans="1:56" x14ac:dyDescent="0.2">
      <c r="A59" s="1" t="s">
        <v>3917</v>
      </c>
      <c r="B59" s="1">
        <v>9</v>
      </c>
      <c r="C59" s="1" t="s">
        <v>45</v>
      </c>
      <c r="D59" s="1" t="s">
        <v>64</v>
      </c>
      <c r="E59" s="1">
        <v>1.333E-2</v>
      </c>
      <c r="F59" s="1">
        <v>0</v>
      </c>
      <c r="G59" s="1">
        <v>1.7730000000000001E-3</v>
      </c>
      <c r="H59" s="1">
        <v>0</v>
      </c>
      <c r="I59" s="1">
        <v>1.8519999999999998E-2</v>
      </c>
      <c r="J59" s="1">
        <v>6.6670000000000002E-3</v>
      </c>
      <c r="K59" s="1" t="s">
        <v>47</v>
      </c>
      <c r="L59" s="1" t="s">
        <v>48</v>
      </c>
      <c r="M59" s="1" t="s">
        <v>3918</v>
      </c>
      <c r="N59" s="1" t="s">
        <v>3919</v>
      </c>
      <c r="O59" s="1" t="s">
        <v>51</v>
      </c>
      <c r="P59" s="1" t="s">
        <v>3920</v>
      </c>
      <c r="Q59" s="1" t="s">
        <v>3921</v>
      </c>
      <c r="R59" s="1" t="s">
        <v>3922</v>
      </c>
      <c r="S59" s="1" t="s">
        <v>3923</v>
      </c>
      <c r="T59" s="1" t="s">
        <v>3924</v>
      </c>
      <c r="U59" s="1" t="s">
        <v>3925</v>
      </c>
      <c r="V59" s="1" t="s">
        <v>58</v>
      </c>
      <c r="W59" s="1" t="s">
        <v>58</v>
      </c>
      <c r="X59" s="1" t="s">
        <v>58</v>
      </c>
      <c r="Y59" s="1" t="s">
        <v>58</v>
      </c>
      <c r="Z59" s="1">
        <v>2.8500000000000001E-3</v>
      </c>
      <c r="AA59" s="1">
        <v>2.39617E-3</v>
      </c>
      <c r="AB59" s="1">
        <v>0.99760400000000005</v>
      </c>
      <c r="AC59" s="1" t="s">
        <v>88</v>
      </c>
      <c r="AD59" s="1">
        <v>0</v>
      </c>
      <c r="AE59" s="1">
        <v>1.19808E-3</v>
      </c>
      <c r="AF59" s="1" t="s">
        <v>58</v>
      </c>
      <c r="AG59" s="1" t="s">
        <v>58</v>
      </c>
      <c r="AH59" s="1" t="s">
        <v>58</v>
      </c>
      <c r="AI59" s="1" t="s">
        <v>58</v>
      </c>
      <c r="AJ59" s="1" t="s">
        <v>58</v>
      </c>
      <c r="AK59" s="1" t="s">
        <v>58</v>
      </c>
      <c r="AL59" s="1" t="s">
        <v>93</v>
      </c>
      <c r="AM59" s="1" t="s">
        <v>62</v>
      </c>
      <c r="AN59" s="1">
        <v>0.99399999999999999</v>
      </c>
      <c r="AO59" s="1">
        <v>4.5599999999999996</v>
      </c>
      <c r="AP59" s="1" t="s">
        <v>3926</v>
      </c>
      <c r="AQ59" s="1" t="s">
        <v>95</v>
      </c>
      <c r="AR59" s="1" t="s">
        <v>95</v>
      </c>
      <c r="AS59" s="1">
        <v>5.72</v>
      </c>
      <c r="AT59" s="1">
        <v>549</v>
      </c>
      <c r="AU59" s="1">
        <v>18.440000000000001</v>
      </c>
      <c r="AV59" s="1">
        <v>1.0609999999999999</v>
      </c>
      <c r="AW59" s="1" t="s">
        <v>62</v>
      </c>
      <c r="AX59" s="1" t="s">
        <v>3927</v>
      </c>
      <c r="AY59" s="1" t="s">
        <v>61</v>
      </c>
      <c r="AZ59" s="7">
        <v>0.23200000000000001</v>
      </c>
      <c r="BA59" s="1">
        <v>67.527718800000002</v>
      </c>
      <c r="BB59" s="1">
        <v>0.20941082899999999</v>
      </c>
      <c r="BC59" s="1" t="s">
        <v>58</v>
      </c>
      <c r="BD59" s="1">
        <v>20.738399999999999</v>
      </c>
    </row>
    <row r="60" spans="1:56" x14ac:dyDescent="0.2">
      <c r="A60" s="1" t="s">
        <v>4031</v>
      </c>
      <c r="B60" s="1">
        <v>9</v>
      </c>
      <c r="C60" s="1" t="s">
        <v>46</v>
      </c>
      <c r="D60" s="1" t="s">
        <v>70</v>
      </c>
      <c r="E60" s="1">
        <v>1.333E-2</v>
      </c>
      <c r="F60" s="1">
        <v>0</v>
      </c>
      <c r="G60" s="1">
        <v>3.5460000000000001E-3</v>
      </c>
      <c r="H60" s="1">
        <v>0</v>
      </c>
      <c r="I60" s="1">
        <v>1.8519999999999998E-2</v>
      </c>
      <c r="J60" s="1">
        <v>1.333E-2</v>
      </c>
      <c r="K60" s="1" t="s">
        <v>47</v>
      </c>
      <c r="L60" s="1" t="s">
        <v>48</v>
      </c>
      <c r="M60" s="1" t="s">
        <v>4021</v>
      </c>
      <c r="N60" s="1" t="s">
        <v>4022</v>
      </c>
      <c r="O60" s="1" t="s">
        <v>51</v>
      </c>
      <c r="P60" s="1" t="s">
        <v>4023</v>
      </c>
      <c r="Q60" s="1" t="s">
        <v>4032</v>
      </c>
      <c r="R60" s="1" t="s">
        <v>4033</v>
      </c>
      <c r="S60" s="1" t="s">
        <v>4034</v>
      </c>
      <c r="T60" s="1" t="s">
        <v>4035</v>
      </c>
      <c r="U60" s="1" t="s">
        <v>4036</v>
      </c>
      <c r="V60" s="1" t="s">
        <v>58</v>
      </c>
      <c r="W60" s="1" t="s">
        <v>58</v>
      </c>
      <c r="X60" s="1" t="s">
        <v>58</v>
      </c>
      <c r="Y60" s="1" t="s">
        <v>58</v>
      </c>
      <c r="Z60" s="1">
        <v>6.2850000000000004E-4</v>
      </c>
      <c r="AA60" s="1">
        <v>5.1916899999999997E-3</v>
      </c>
      <c r="AB60" s="1">
        <v>0.99480800000000003</v>
      </c>
      <c r="AC60" s="1" t="s">
        <v>533</v>
      </c>
      <c r="AD60" s="1">
        <v>0</v>
      </c>
      <c r="AE60" s="1">
        <v>2.5958499999999998E-3</v>
      </c>
      <c r="AF60" s="1" t="s">
        <v>58</v>
      </c>
      <c r="AG60" s="1" t="s">
        <v>58</v>
      </c>
      <c r="AH60" s="1" t="s">
        <v>58</v>
      </c>
      <c r="AI60" s="1" t="s">
        <v>58</v>
      </c>
      <c r="AJ60" s="1" t="s">
        <v>58</v>
      </c>
      <c r="AK60" s="1" t="s">
        <v>58</v>
      </c>
      <c r="AL60" s="1" t="s">
        <v>60</v>
      </c>
      <c r="AM60" s="1" t="s">
        <v>67</v>
      </c>
      <c r="AN60" s="1">
        <v>0.379</v>
      </c>
      <c r="AO60" s="1">
        <v>3.98</v>
      </c>
      <c r="AP60" s="1" t="s">
        <v>4029</v>
      </c>
      <c r="AQ60" s="1" t="s">
        <v>95</v>
      </c>
      <c r="AR60" s="1" t="s">
        <v>95</v>
      </c>
      <c r="AS60" s="1">
        <v>5.1100000000000003</v>
      </c>
      <c r="AT60" s="1">
        <v>891</v>
      </c>
      <c r="AU60" s="1">
        <v>10.49</v>
      </c>
      <c r="AV60" s="1">
        <v>1.0880000000000001</v>
      </c>
      <c r="AW60" s="1" t="s">
        <v>64</v>
      </c>
      <c r="AX60" s="1" t="s">
        <v>4030</v>
      </c>
      <c r="AY60" s="1" t="s">
        <v>58</v>
      </c>
      <c r="AZ60" s="7">
        <v>0.754</v>
      </c>
      <c r="BA60" s="1">
        <v>28.29087049</v>
      </c>
      <c r="BB60" s="1">
        <v>-0.36743867699999999</v>
      </c>
      <c r="BC60" s="1" t="s">
        <v>78</v>
      </c>
      <c r="BD60" s="1">
        <v>3.7282199999999999</v>
      </c>
    </row>
    <row r="61" spans="1:56" x14ac:dyDescent="0.2">
      <c r="A61" s="1" t="s">
        <v>1969</v>
      </c>
      <c r="B61" s="1">
        <v>3</v>
      </c>
      <c r="C61" s="1" t="s">
        <v>64</v>
      </c>
      <c r="D61" s="1" t="s">
        <v>45</v>
      </c>
      <c r="E61" s="1">
        <v>1.333E-2</v>
      </c>
      <c r="F61" s="1">
        <v>8.7720000000000003E-3</v>
      </c>
      <c r="G61" s="1">
        <v>1.7730000000000001E-3</v>
      </c>
      <c r="H61" s="1">
        <v>2.2620000000000001E-3</v>
      </c>
      <c r="I61" s="1">
        <v>1.8519999999999998E-2</v>
      </c>
      <c r="J61" s="1">
        <v>6.6670000000000002E-3</v>
      </c>
      <c r="K61" s="1" t="s">
        <v>214</v>
      </c>
      <c r="L61" s="1" t="s">
        <v>215</v>
      </c>
      <c r="M61" s="1" t="s">
        <v>1970</v>
      </c>
      <c r="N61" s="1" t="s">
        <v>1971</v>
      </c>
      <c r="O61" s="1" t="s">
        <v>51</v>
      </c>
      <c r="P61" s="1" t="s">
        <v>1972</v>
      </c>
      <c r="Q61" s="1" t="s">
        <v>1973</v>
      </c>
      <c r="R61" s="1" t="s">
        <v>1974</v>
      </c>
      <c r="S61" s="1" t="s">
        <v>1975</v>
      </c>
      <c r="T61" s="1" t="s">
        <v>1976</v>
      </c>
      <c r="U61" s="1" t="s">
        <v>1977</v>
      </c>
      <c r="V61" s="1" t="s">
        <v>58</v>
      </c>
      <c r="W61" s="1" t="s">
        <v>58</v>
      </c>
      <c r="X61" s="1" t="s">
        <v>58</v>
      </c>
      <c r="Y61" s="1" t="s">
        <v>58</v>
      </c>
      <c r="Z61" s="1">
        <v>2.7179999999999999E-4</v>
      </c>
      <c r="AA61" s="1">
        <v>1.9968099999999999E-3</v>
      </c>
      <c r="AB61" s="1">
        <v>0.99800299999999997</v>
      </c>
      <c r="AC61" s="1" t="s">
        <v>101</v>
      </c>
      <c r="AD61" s="1">
        <v>0</v>
      </c>
      <c r="AE61" s="1">
        <v>9.9840299999999992E-4</v>
      </c>
      <c r="AF61" s="1" t="s">
        <v>58</v>
      </c>
      <c r="AG61" s="1" t="s">
        <v>58</v>
      </c>
      <c r="AH61" s="1" t="s">
        <v>58</v>
      </c>
      <c r="AI61" s="1" t="s">
        <v>58</v>
      </c>
      <c r="AJ61" s="1" t="s">
        <v>58</v>
      </c>
      <c r="AK61" s="1" t="s">
        <v>58</v>
      </c>
      <c r="AL61" s="1" t="s">
        <v>58</v>
      </c>
      <c r="AM61" s="1" t="s">
        <v>102</v>
      </c>
      <c r="AN61" s="1">
        <v>1E-3</v>
      </c>
      <c r="AO61" s="1">
        <v>-1.4</v>
      </c>
      <c r="AP61" s="1" t="s">
        <v>58</v>
      </c>
      <c r="AQ61" s="1" t="s">
        <v>58</v>
      </c>
      <c r="AR61" s="1" t="s">
        <v>58</v>
      </c>
      <c r="AS61" s="1">
        <v>1.1399999999999999</v>
      </c>
      <c r="AT61" s="1" t="s">
        <v>58</v>
      </c>
      <c r="AU61" s="1">
        <v>32</v>
      </c>
      <c r="AV61" s="1">
        <v>-0.23200000000000001</v>
      </c>
      <c r="AW61" s="1" t="s">
        <v>58</v>
      </c>
      <c r="AX61" s="1" t="s">
        <v>58</v>
      </c>
      <c r="AY61" s="1" t="s">
        <v>58</v>
      </c>
      <c r="AZ61" s="7">
        <v>0.76800000000000002</v>
      </c>
      <c r="BA61" s="1">
        <v>45.128568059999999</v>
      </c>
      <c r="BB61" s="1">
        <v>-0.115612493</v>
      </c>
      <c r="BC61" s="1" t="s">
        <v>58</v>
      </c>
      <c r="BD61" s="1">
        <v>5.7909600000000001</v>
      </c>
    </row>
    <row r="62" spans="1:56" x14ac:dyDescent="0.2">
      <c r="A62" s="1" t="s">
        <v>4579</v>
      </c>
      <c r="B62" s="1">
        <v>10</v>
      </c>
      <c r="C62" s="1" t="s">
        <v>64</v>
      </c>
      <c r="D62" s="1" t="s">
        <v>45</v>
      </c>
      <c r="E62" s="1">
        <v>1.333E-2</v>
      </c>
      <c r="F62" s="1">
        <v>1.754E-2</v>
      </c>
      <c r="G62" s="1">
        <v>1.7730000000000001E-3</v>
      </c>
      <c r="H62" s="1">
        <v>3.3939999999999999E-3</v>
      </c>
      <c r="I62" s="1">
        <v>1.8519999999999998E-2</v>
      </c>
      <c r="J62" s="1">
        <v>6.6670000000000002E-3</v>
      </c>
      <c r="K62" s="1" t="s">
        <v>47</v>
      </c>
      <c r="L62" s="1" t="s">
        <v>48</v>
      </c>
      <c r="M62" s="1" t="s">
        <v>4580</v>
      </c>
      <c r="N62" s="1" t="s">
        <v>4581</v>
      </c>
      <c r="O62" s="1" t="s">
        <v>51</v>
      </c>
      <c r="P62" s="1" t="s">
        <v>4582</v>
      </c>
      <c r="Q62" s="1" t="s">
        <v>4583</v>
      </c>
      <c r="R62" s="1" t="s">
        <v>4584</v>
      </c>
      <c r="S62" s="1" t="s">
        <v>4585</v>
      </c>
      <c r="T62" s="1" t="s">
        <v>4586</v>
      </c>
      <c r="U62" s="1" t="s">
        <v>4587</v>
      </c>
      <c r="V62" s="1" t="s">
        <v>58</v>
      </c>
      <c r="W62" s="1" t="s">
        <v>58</v>
      </c>
      <c r="X62" s="1" t="s">
        <v>58</v>
      </c>
      <c r="Y62" s="1" t="s">
        <v>58</v>
      </c>
      <c r="Z62" s="1">
        <v>2.965E-4</v>
      </c>
      <c r="AA62" s="1">
        <v>3.5942499999999998E-3</v>
      </c>
      <c r="AB62" s="1">
        <v>0.99640600000000001</v>
      </c>
      <c r="AC62" s="1" t="s">
        <v>653</v>
      </c>
      <c r="AD62" s="1">
        <v>0</v>
      </c>
      <c r="AE62" s="1">
        <v>1.7971199999999999E-3</v>
      </c>
      <c r="AF62" s="1" t="s">
        <v>58</v>
      </c>
      <c r="AG62" s="1" t="s">
        <v>58</v>
      </c>
      <c r="AH62" s="1" t="s">
        <v>58</v>
      </c>
      <c r="AI62" s="1" t="s">
        <v>58</v>
      </c>
      <c r="AJ62" s="1" t="s">
        <v>58</v>
      </c>
      <c r="AK62" s="1" t="s">
        <v>58</v>
      </c>
      <c r="AL62" s="1" t="s">
        <v>93</v>
      </c>
      <c r="AM62" s="1" t="s">
        <v>67</v>
      </c>
      <c r="AN62" s="1">
        <v>0.94399999999999995</v>
      </c>
      <c r="AO62" s="1">
        <v>5.32</v>
      </c>
      <c r="AP62" s="1" t="s">
        <v>4588</v>
      </c>
      <c r="AQ62" s="1" t="s">
        <v>127</v>
      </c>
      <c r="AR62" s="1" t="s">
        <v>62</v>
      </c>
      <c r="AS62" s="1">
        <v>5.32</v>
      </c>
      <c r="AT62" s="8">
        <v>302255303</v>
      </c>
      <c r="AU62" s="1">
        <v>35</v>
      </c>
      <c r="AV62" s="1">
        <v>0.92500000000000004</v>
      </c>
      <c r="AW62" s="1" t="s">
        <v>62</v>
      </c>
      <c r="AX62" s="1" t="s">
        <v>4589</v>
      </c>
      <c r="AY62" s="1" t="s">
        <v>58</v>
      </c>
      <c r="AZ62" s="7">
        <v>0.95399999999999996</v>
      </c>
      <c r="BA62" s="1">
        <v>94.20853975</v>
      </c>
      <c r="BB62" s="1">
        <v>1.332002318</v>
      </c>
      <c r="BC62" s="1" t="s">
        <v>58</v>
      </c>
      <c r="BD62" s="1">
        <v>11.697649999999999</v>
      </c>
    </row>
    <row r="63" spans="1:56" x14ac:dyDescent="0.2">
      <c r="A63" s="1" t="s">
        <v>4642</v>
      </c>
      <c r="B63" s="1">
        <v>11</v>
      </c>
      <c r="C63" s="1" t="s">
        <v>45</v>
      </c>
      <c r="D63" s="1" t="s">
        <v>64</v>
      </c>
      <c r="E63" s="1">
        <v>1.333E-2</v>
      </c>
      <c r="F63" s="1">
        <v>0</v>
      </c>
      <c r="G63" s="1">
        <v>3.5460000000000001E-3</v>
      </c>
      <c r="H63" s="1">
        <v>2.2620000000000001E-3</v>
      </c>
      <c r="I63" s="1">
        <v>1.8519999999999998E-2</v>
      </c>
      <c r="J63" s="1">
        <v>1.333E-2</v>
      </c>
      <c r="K63" s="1" t="s">
        <v>47</v>
      </c>
      <c r="L63" s="1" t="s">
        <v>48</v>
      </c>
      <c r="M63" s="1" t="s">
        <v>4643</v>
      </c>
      <c r="N63" s="1" t="s">
        <v>4644</v>
      </c>
      <c r="O63" s="1" t="s">
        <v>51</v>
      </c>
      <c r="P63" s="1" t="s">
        <v>4645</v>
      </c>
      <c r="Q63" s="1" t="s">
        <v>4646</v>
      </c>
      <c r="R63" s="1" t="s">
        <v>4647</v>
      </c>
      <c r="S63" s="1" t="s">
        <v>4648</v>
      </c>
      <c r="T63" s="1" t="s">
        <v>4649</v>
      </c>
      <c r="U63" s="1" t="s">
        <v>4650</v>
      </c>
      <c r="V63" s="1" t="s">
        <v>58</v>
      </c>
      <c r="W63" s="1" t="s">
        <v>58</v>
      </c>
      <c r="X63" s="1" t="s">
        <v>58</v>
      </c>
      <c r="Y63" s="1" t="s">
        <v>58</v>
      </c>
      <c r="Z63" s="1" t="s">
        <v>58</v>
      </c>
      <c r="AA63" s="1" t="s">
        <v>58</v>
      </c>
      <c r="AB63" s="1" t="s">
        <v>58</v>
      </c>
      <c r="AC63" s="1" t="s">
        <v>58</v>
      </c>
      <c r="AD63" s="1" t="s">
        <v>58</v>
      </c>
      <c r="AE63" s="1" t="s">
        <v>58</v>
      </c>
      <c r="AF63" s="1" t="s">
        <v>58</v>
      </c>
      <c r="AG63" s="1" t="s">
        <v>58</v>
      </c>
      <c r="AH63" s="1" t="s">
        <v>58</v>
      </c>
      <c r="AI63" s="1" t="s">
        <v>58</v>
      </c>
      <c r="AJ63" s="1" t="s">
        <v>58</v>
      </c>
      <c r="AK63" s="1" t="s">
        <v>58</v>
      </c>
      <c r="AL63" s="1" t="s">
        <v>58</v>
      </c>
      <c r="AM63" s="1" t="s">
        <v>58</v>
      </c>
      <c r="AN63" s="1">
        <v>0</v>
      </c>
      <c r="AO63" s="1" t="s">
        <v>58</v>
      </c>
      <c r="AP63" s="1" t="s">
        <v>58</v>
      </c>
      <c r="AQ63" s="1" t="s">
        <v>58</v>
      </c>
      <c r="AR63" s="1" t="s">
        <v>58</v>
      </c>
      <c r="AS63" s="1" t="s">
        <v>58</v>
      </c>
      <c r="AT63" s="1" t="s">
        <v>58</v>
      </c>
      <c r="AU63" s="1" t="s">
        <v>58</v>
      </c>
      <c r="AV63" s="1">
        <v>-3.3359999999999999</v>
      </c>
      <c r="AW63" s="1" t="s">
        <v>58</v>
      </c>
      <c r="AX63" s="1" t="s">
        <v>4651</v>
      </c>
      <c r="AY63" s="1" t="s">
        <v>61</v>
      </c>
      <c r="AZ63" s="1" t="s">
        <v>58</v>
      </c>
      <c r="BA63" s="1" t="s">
        <v>58</v>
      </c>
      <c r="BB63" s="1" t="s">
        <v>58</v>
      </c>
      <c r="BC63" s="1" t="s">
        <v>58</v>
      </c>
      <c r="BD63" s="1">
        <v>6.0746700000000002</v>
      </c>
    </row>
    <row r="64" spans="1:56" x14ac:dyDescent="0.2">
      <c r="A64" s="1" t="s">
        <v>4652</v>
      </c>
      <c r="B64" s="1">
        <v>11</v>
      </c>
      <c r="C64" s="1" t="s">
        <v>45</v>
      </c>
      <c r="D64" s="1" t="s">
        <v>46</v>
      </c>
      <c r="E64" s="1">
        <v>1.333E-2</v>
      </c>
      <c r="F64" s="1">
        <v>0</v>
      </c>
      <c r="G64" s="1">
        <v>5.3189999999999999E-3</v>
      </c>
      <c r="H64" s="1">
        <v>2.2620000000000001E-3</v>
      </c>
      <c r="I64" s="1">
        <v>1.8519999999999998E-2</v>
      </c>
      <c r="J64" s="1">
        <v>1.333E-2</v>
      </c>
      <c r="K64" s="1" t="s">
        <v>47</v>
      </c>
      <c r="L64" s="1" t="s">
        <v>48</v>
      </c>
      <c r="M64" s="1" t="s">
        <v>4643</v>
      </c>
      <c r="N64" s="1" t="s">
        <v>4644</v>
      </c>
      <c r="O64" s="1" t="s">
        <v>51</v>
      </c>
      <c r="P64" s="1" t="s">
        <v>4645</v>
      </c>
      <c r="Q64" s="1" t="s">
        <v>4653</v>
      </c>
      <c r="R64" s="1" t="s">
        <v>4654</v>
      </c>
      <c r="S64" s="1" t="s">
        <v>4655</v>
      </c>
      <c r="T64" s="1" t="s">
        <v>4656</v>
      </c>
      <c r="U64" s="1" t="s">
        <v>4657</v>
      </c>
      <c r="V64" s="1" t="s">
        <v>58</v>
      </c>
      <c r="W64" s="1" t="s">
        <v>58</v>
      </c>
      <c r="X64" s="1" t="s">
        <v>58</v>
      </c>
      <c r="Y64" s="1" t="s">
        <v>58</v>
      </c>
      <c r="Z64" s="1" t="s">
        <v>58</v>
      </c>
      <c r="AA64" s="1" t="s">
        <v>58</v>
      </c>
      <c r="AB64" s="1" t="s">
        <v>58</v>
      </c>
      <c r="AC64" s="1" t="s">
        <v>58</v>
      </c>
      <c r="AD64" s="1" t="s">
        <v>58</v>
      </c>
      <c r="AE64" s="1" t="s">
        <v>58</v>
      </c>
      <c r="AF64" s="1" t="s">
        <v>58</v>
      </c>
      <c r="AG64" s="1" t="s">
        <v>58</v>
      </c>
      <c r="AH64" s="1" t="s">
        <v>58</v>
      </c>
      <c r="AI64" s="1" t="s">
        <v>58</v>
      </c>
      <c r="AJ64" s="1" t="s">
        <v>58</v>
      </c>
      <c r="AK64" s="1" t="s">
        <v>58</v>
      </c>
      <c r="AL64" s="1" t="s">
        <v>58</v>
      </c>
      <c r="AM64" s="1" t="s">
        <v>58</v>
      </c>
      <c r="AN64" s="1">
        <v>0</v>
      </c>
      <c r="AO64" s="1" t="s">
        <v>58</v>
      </c>
      <c r="AP64" s="1" t="s">
        <v>58</v>
      </c>
      <c r="AQ64" s="1" t="s">
        <v>58</v>
      </c>
      <c r="AR64" s="1" t="s">
        <v>58</v>
      </c>
      <c r="AS64" s="1" t="s">
        <v>58</v>
      </c>
      <c r="AT64" s="1" t="s">
        <v>58</v>
      </c>
      <c r="AU64" s="1" t="s">
        <v>58</v>
      </c>
      <c r="AV64" s="1">
        <v>-1.7250000000000001</v>
      </c>
      <c r="AW64" s="1" t="s">
        <v>58</v>
      </c>
      <c r="AX64" s="1" t="s">
        <v>4651</v>
      </c>
      <c r="AY64" s="1" t="s">
        <v>61</v>
      </c>
      <c r="AZ64" s="1" t="s">
        <v>58</v>
      </c>
      <c r="BA64" s="1" t="s">
        <v>58</v>
      </c>
      <c r="BB64" s="1" t="s">
        <v>58</v>
      </c>
      <c r="BC64" s="1" t="s">
        <v>58</v>
      </c>
      <c r="BD64" s="1">
        <v>6.0746700000000002</v>
      </c>
    </row>
    <row r="65" spans="1:56" x14ac:dyDescent="0.2">
      <c r="A65" s="1" t="s">
        <v>4571</v>
      </c>
      <c r="B65" s="1">
        <v>10</v>
      </c>
      <c r="C65" s="1" t="s">
        <v>45</v>
      </c>
      <c r="D65" s="1" t="s">
        <v>4572</v>
      </c>
      <c r="E65" s="1">
        <v>1.333E-2</v>
      </c>
      <c r="F65" s="1">
        <v>4.3860000000000001E-3</v>
      </c>
      <c r="G65" s="1">
        <v>1.7730000000000001E-3</v>
      </c>
      <c r="H65" s="1">
        <v>0</v>
      </c>
      <c r="I65" s="1">
        <v>1.8519999999999998E-2</v>
      </c>
      <c r="J65" s="1">
        <v>6.6670000000000002E-3</v>
      </c>
      <c r="K65" s="1" t="s">
        <v>4573</v>
      </c>
      <c r="L65" s="1" t="s">
        <v>215</v>
      </c>
      <c r="M65" s="1" t="s">
        <v>9306</v>
      </c>
      <c r="N65" s="1" t="s">
        <v>4574</v>
      </c>
      <c r="O65" s="1" t="s">
        <v>4575</v>
      </c>
      <c r="P65" s="1" t="s">
        <v>4576</v>
      </c>
      <c r="Q65" s="1" t="s">
        <v>4577</v>
      </c>
      <c r="R65" s="1" t="s">
        <v>58</v>
      </c>
      <c r="S65" s="1" t="s">
        <v>58</v>
      </c>
      <c r="T65" s="1" t="s">
        <v>58</v>
      </c>
      <c r="U65" s="1" t="s">
        <v>58</v>
      </c>
      <c r="V65" s="1" t="s">
        <v>58</v>
      </c>
      <c r="W65" s="1" t="s">
        <v>58</v>
      </c>
      <c r="X65" s="1" t="s">
        <v>58</v>
      </c>
      <c r="Y65" s="1" t="s">
        <v>58</v>
      </c>
      <c r="Z65" s="1" t="s">
        <v>58</v>
      </c>
      <c r="AA65" s="1">
        <v>1.5974400000000001E-3</v>
      </c>
      <c r="AB65" s="1">
        <v>0.99840300000000004</v>
      </c>
      <c r="AC65" s="1" t="s">
        <v>59</v>
      </c>
      <c r="AD65" s="1">
        <v>0</v>
      </c>
      <c r="AE65" s="1">
        <v>7.9872199999999997E-4</v>
      </c>
      <c r="AF65" s="1" t="s">
        <v>58</v>
      </c>
      <c r="AG65" s="1" t="s">
        <v>58</v>
      </c>
      <c r="AH65" s="1" t="s">
        <v>58</v>
      </c>
      <c r="AI65" s="1" t="s">
        <v>58</v>
      </c>
      <c r="AJ65" s="1" t="s">
        <v>58</v>
      </c>
      <c r="AK65" s="1" t="s">
        <v>58</v>
      </c>
      <c r="AL65" s="1" t="s">
        <v>58</v>
      </c>
      <c r="AM65" s="1" t="s">
        <v>58</v>
      </c>
      <c r="AN65" s="1" t="s">
        <v>58</v>
      </c>
      <c r="AO65" s="1" t="s">
        <v>58</v>
      </c>
      <c r="AP65" s="1" t="s">
        <v>58</v>
      </c>
      <c r="AQ65" s="1" t="s">
        <v>58</v>
      </c>
      <c r="AR65" s="1" t="s">
        <v>58</v>
      </c>
      <c r="AS65" s="1" t="s">
        <v>58</v>
      </c>
      <c r="AT65" s="1" t="s">
        <v>58</v>
      </c>
      <c r="AU65" s="1" t="s">
        <v>58</v>
      </c>
      <c r="AV65" s="1" t="s">
        <v>58</v>
      </c>
      <c r="AW65" s="1" t="s">
        <v>58</v>
      </c>
      <c r="AX65" s="1" t="s">
        <v>4578</v>
      </c>
      <c r="AY65" s="1" t="s">
        <v>58</v>
      </c>
      <c r="AZ65" s="7">
        <v>0.55600000000000005</v>
      </c>
      <c r="BA65" s="1">
        <v>65.557914600000004</v>
      </c>
      <c r="BB65" s="1">
        <v>0.17098791199999999</v>
      </c>
      <c r="BC65" s="1" t="s">
        <v>58</v>
      </c>
      <c r="BD65" s="1">
        <v>5.6021900000000002</v>
      </c>
    </row>
    <row r="66" spans="1:56" x14ac:dyDescent="0.2">
      <c r="A66" s="1" t="s">
        <v>5301</v>
      </c>
      <c r="B66" s="1">
        <v>12</v>
      </c>
      <c r="C66" s="1" t="s">
        <v>46</v>
      </c>
      <c r="D66" s="1" t="s">
        <v>70</v>
      </c>
      <c r="E66" s="1">
        <v>1.333E-2</v>
      </c>
      <c r="F66" s="1">
        <v>0</v>
      </c>
      <c r="G66" s="1">
        <v>3.5460000000000001E-3</v>
      </c>
      <c r="H66" s="1">
        <v>1.1310000000000001E-3</v>
      </c>
      <c r="I66" s="1">
        <v>1.8519999999999998E-2</v>
      </c>
      <c r="J66" s="1">
        <v>6.6670000000000002E-3</v>
      </c>
      <c r="K66" s="1" t="s">
        <v>47</v>
      </c>
      <c r="L66" s="1" t="s">
        <v>48</v>
      </c>
      <c r="M66" s="1" t="s">
        <v>5302</v>
      </c>
      <c r="N66" s="1" t="s">
        <v>5303</v>
      </c>
      <c r="O66" s="1" t="s">
        <v>51</v>
      </c>
      <c r="P66" s="1" t="s">
        <v>5304</v>
      </c>
      <c r="Q66" s="1" t="s">
        <v>5305</v>
      </c>
      <c r="R66" s="1" t="s">
        <v>5306</v>
      </c>
      <c r="S66" s="1" t="s">
        <v>5307</v>
      </c>
      <c r="T66" s="1" t="s">
        <v>5308</v>
      </c>
      <c r="U66" s="1" t="s">
        <v>5309</v>
      </c>
      <c r="V66" s="1" t="s">
        <v>58</v>
      </c>
      <c r="W66" s="1" t="s">
        <v>58</v>
      </c>
      <c r="X66" s="1" t="s">
        <v>58</v>
      </c>
      <c r="Y66" s="1" t="s">
        <v>58</v>
      </c>
      <c r="Z66" s="1">
        <v>8.2359999999999996E-4</v>
      </c>
      <c r="AA66" s="1">
        <v>3.9936099999999999E-3</v>
      </c>
      <c r="AB66" s="1">
        <v>0.99600599999999995</v>
      </c>
      <c r="AC66" s="1" t="s">
        <v>462</v>
      </c>
      <c r="AD66" s="1">
        <v>0</v>
      </c>
      <c r="AE66" s="1">
        <v>1.9968099999999999E-3</v>
      </c>
      <c r="AF66" s="1" t="s">
        <v>58</v>
      </c>
      <c r="AG66" s="1" t="s">
        <v>58</v>
      </c>
      <c r="AH66" s="1" t="s">
        <v>58</v>
      </c>
      <c r="AI66" s="1" t="s">
        <v>58</v>
      </c>
      <c r="AJ66" s="1" t="s">
        <v>58</v>
      </c>
      <c r="AK66" s="1" t="s">
        <v>58</v>
      </c>
      <c r="AL66" s="1" t="s">
        <v>61</v>
      </c>
      <c r="AM66" s="1" t="s">
        <v>465</v>
      </c>
      <c r="AN66" s="1">
        <v>0</v>
      </c>
      <c r="AO66" s="1">
        <v>-6.1</v>
      </c>
      <c r="AP66" s="1" t="s">
        <v>5310</v>
      </c>
      <c r="AQ66" s="1" t="s">
        <v>95</v>
      </c>
      <c r="AR66" s="1" t="s">
        <v>95</v>
      </c>
      <c r="AS66" s="1">
        <v>3.05</v>
      </c>
      <c r="AT66" s="1">
        <v>117</v>
      </c>
      <c r="AU66" s="1">
        <v>1E-3</v>
      </c>
      <c r="AV66" s="1">
        <v>-3.06</v>
      </c>
      <c r="AW66" s="1" t="s">
        <v>5311</v>
      </c>
      <c r="AX66" s="1" t="s">
        <v>5312</v>
      </c>
      <c r="AY66" s="1" t="s">
        <v>58</v>
      </c>
      <c r="AZ66" s="7">
        <v>0.21199999999999999</v>
      </c>
      <c r="BA66" s="1">
        <v>89.466855390000006</v>
      </c>
      <c r="BB66" s="1">
        <v>0.90762451300000002</v>
      </c>
      <c r="BC66" s="1" t="s">
        <v>58</v>
      </c>
      <c r="BD66" s="1">
        <v>5.1856299999999997</v>
      </c>
    </row>
    <row r="67" spans="1:56" x14ac:dyDescent="0.2">
      <c r="A67" s="1" t="s">
        <v>5518</v>
      </c>
      <c r="B67" s="1">
        <v>12</v>
      </c>
      <c r="C67" s="1" t="s">
        <v>64</v>
      </c>
      <c r="D67" s="1" t="s">
        <v>45</v>
      </c>
      <c r="E67" s="1">
        <v>1.333E-2</v>
      </c>
      <c r="F67" s="1">
        <v>8.7720000000000003E-3</v>
      </c>
      <c r="G67" s="1">
        <v>3.5460000000000001E-3</v>
      </c>
      <c r="H67" s="1">
        <v>0</v>
      </c>
      <c r="I67" s="1">
        <v>1.8519999999999998E-2</v>
      </c>
      <c r="J67" s="1">
        <v>6.6670000000000002E-3</v>
      </c>
      <c r="K67" s="1" t="s">
        <v>489</v>
      </c>
      <c r="L67" s="1" t="s">
        <v>215</v>
      </c>
      <c r="M67" s="1" t="s">
        <v>5519</v>
      </c>
      <c r="N67" s="1" t="s">
        <v>5520</v>
      </c>
      <c r="O67" s="1" t="s">
        <v>313</v>
      </c>
      <c r="P67" s="1" t="s">
        <v>9320</v>
      </c>
      <c r="Q67" s="1" t="s">
        <v>5521</v>
      </c>
      <c r="R67" s="1" t="s">
        <v>58</v>
      </c>
      <c r="S67" s="1" t="s">
        <v>58</v>
      </c>
      <c r="T67" s="1" t="s">
        <v>58</v>
      </c>
      <c r="U67" s="1" t="s">
        <v>58</v>
      </c>
      <c r="V67" s="1" t="s">
        <v>58</v>
      </c>
      <c r="W67" s="1" t="s">
        <v>58</v>
      </c>
      <c r="X67" s="1" t="s">
        <v>58</v>
      </c>
      <c r="Y67" s="1" t="s">
        <v>58</v>
      </c>
      <c r="Z67" s="7">
        <v>5.872E-5</v>
      </c>
      <c r="AA67" s="1" t="s">
        <v>58</v>
      </c>
      <c r="AB67" s="1" t="s">
        <v>58</v>
      </c>
      <c r="AC67" s="1" t="s">
        <v>58</v>
      </c>
      <c r="AD67" s="1" t="s">
        <v>58</v>
      </c>
      <c r="AE67" s="1" t="s">
        <v>58</v>
      </c>
      <c r="AF67" s="1" t="s">
        <v>58</v>
      </c>
      <c r="AG67" s="1" t="s">
        <v>58</v>
      </c>
      <c r="AH67" s="1" t="s">
        <v>58</v>
      </c>
      <c r="AI67" s="1" t="s">
        <v>58</v>
      </c>
      <c r="AJ67" s="1" t="s">
        <v>58</v>
      </c>
      <c r="AK67" s="1" t="s">
        <v>58</v>
      </c>
      <c r="AL67" s="1" t="s">
        <v>61</v>
      </c>
      <c r="AM67" s="1" t="s">
        <v>61</v>
      </c>
      <c r="AN67" s="1">
        <v>0.997</v>
      </c>
      <c r="AO67" s="1">
        <v>1</v>
      </c>
      <c r="AP67" s="1" t="s">
        <v>5522</v>
      </c>
      <c r="AQ67" s="1" t="s">
        <v>95</v>
      </c>
      <c r="AR67" s="1" t="s">
        <v>95</v>
      </c>
      <c r="AS67" s="1">
        <v>5.09</v>
      </c>
      <c r="AT67" s="1">
        <v>205</v>
      </c>
      <c r="AU67" s="1">
        <v>13.44</v>
      </c>
      <c r="AV67" s="1">
        <v>-0.30099999999999999</v>
      </c>
      <c r="AW67" s="1" t="s">
        <v>64</v>
      </c>
      <c r="AX67" s="1" t="s">
        <v>5523</v>
      </c>
      <c r="AY67" s="1" t="s">
        <v>58</v>
      </c>
      <c r="AZ67" s="7">
        <v>0.63600000000000001</v>
      </c>
      <c r="BA67" s="1">
        <v>56.923802780000003</v>
      </c>
      <c r="BB67" s="1">
        <v>3.8710339000000003E-2</v>
      </c>
      <c r="BC67" s="1" t="s">
        <v>78</v>
      </c>
      <c r="BD67" s="1">
        <v>7.2335799999999999</v>
      </c>
    </row>
    <row r="68" spans="1:56" x14ac:dyDescent="0.2">
      <c r="A68" s="1" t="s">
        <v>5396</v>
      </c>
      <c r="B68" s="1">
        <v>12</v>
      </c>
      <c r="C68" s="1" t="s">
        <v>70</v>
      </c>
      <c r="D68" s="1" t="s">
        <v>46</v>
      </c>
      <c r="E68" s="1">
        <v>1.333E-2</v>
      </c>
      <c r="F68" s="1">
        <v>8.7720000000000003E-3</v>
      </c>
      <c r="G68" s="1">
        <v>3.5460000000000001E-3</v>
      </c>
      <c r="H68" s="1">
        <v>0</v>
      </c>
      <c r="I68" s="1">
        <v>1.8519999999999998E-2</v>
      </c>
      <c r="J68" s="1">
        <v>6.6670000000000002E-3</v>
      </c>
      <c r="K68" s="1" t="s">
        <v>47</v>
      </c>
      <c r="L68" s="1" t="s">
        <v>48</v>
      </c>
      <c r="M68" s="1" t="s">
        <v>5397</v>
      </c>
      <c r="N68" s="1" t="s">
        <v>5398</v>
      </c>
      <c r="O68" s="1" t="s">
        <v>51</v>
      </c>
      <c r="P68" s="1" t="s">
        <v>5399</v>
      </c>
      <c r="Q68" s="1" t="s">
        <v>5400</v>
      </c>
      <c r="R68" s="1" t="s">
        <v>5401</v>
      </c>
      <c r="S68" s="1" t="s">
        <v>5402</v>
      </c>
      <c r="T68" s="1" t="s">
        <v>5403</v>
      </c>
      <c r="U68" s="1" t="s">
        <v>5404</v>
      </c>
      <c r="V68" s="1" t="s">
        <v>58</v>
      </c>
      <c r="W68" s="1" t="s">
        <v>58</v>
      </c>
      <c r="X68" s="1" t="s">
        <v>58</v>
      </c>
      <c r="Y68" s="1" t="s">
        <v>58</v>
      </c>
      <c r="Z68" s="1">
        <v>1.483E-4</v>
      </c>
      <c r="AA68" s="1">
        <v>7.9872199999999997E-4</v>
      </c>
      <c r="AB68" s="1">
        <v>0.99920100000000001</v>
      </c>
      <c r="AC68" s="1" t="s">
        <v>110</v>
      </c>
      <c r="AD68" s="1">
        <v>0</v>
      </c>
      <c r="AE68" s="1">
        <v>3.9936099999999999E-4</v>
      </c>
      <c r="AF68" s="1" t="s">
        <v>58</v>
      </c>
      <c r="AG68" s="1" t="s">
        <v>58</v>
      </c>
      <c r="AH68" s="1" t="s">
        <v>58</v>
      </c>
      <c r="AI68" s="1" t="s">
        <v>58</v>
      </c>
      <c r="AJ68" s="1" t="s">
        <v>58</v>
      </c>
      <c r="AK68" s="1" t="s">
        <v>58</v>
      </c>
      <c r="AL68" s="1" t="s">
        <v>185</v>
      </c>
      <c r="AM68" s="1" t="s">
        <v>164</v>
      </c>
      <c r="AN68" s="1">
        <v>0.98399999999999999</v>
      </c>
      <c r="AO68" s="1">
        <v>4.24</v>
      </c>
      <c r="AP68" s="1" t="s">
        <v>5405</v>
      </c>
      <c r="AQ68" s="1" t="s">
        <v>95</v>
      </c>
      <c r="AR68" s="1" t="s">
        <v>95</v>
      </c>
      <c r="AS68" s="1">
        <v>5.14</v>
      </c>
      <c r="AT68" s="1">
        <v>354</v>
      </c>
      <c r="AU68" s="1">
        <v>33</v>
      </c>
      <c r="AV68" s="1">
        <v>0.13500000000000001</v>
      </c>
      <c r="AW68" s="1" t="s">
        <v>62</v>
      </c>
      <c r="AX68" s="1" t="s">
        <v>5406</v>
      </c>
      <c r="AY68" s="1" t="s">
        <v>58</v>
      </c>
      <c r="AZ68" s="7">
        <v>4.2700000000000002E-2</v>
      </c>
      <c r="BA68" s="1">
        <v>90.174569469999994</v>
      </c>
      <c r="BB68" s="1">
        <v>0.95899934499999995</v>
      </c>
      <c r="BC68" s="1" t="s">
        <v>58</v>
      </c>
      <c r="BD68" s="1">
        <v>23.568259999999999</v>
      </c>
    </row>
    <row r="69" spans="1:56" x14ac:dyDescent="0.2">
      <c r="A69" s="1" t="s">
        <v>5429</v>
      </c>
      <c r="B69" s="1">
        <v>12</v>
      </c>
      <c r="C69" s="1" t="s">
        <v>70</v>
      </c>
      <c r="D69" s="1" t="s">
        <v>46</v>
      </c>
      <c r="E69" s="1">
        <v>1.333E-2</v>
      </c>
      <c r="F69" s="1">
        <v>8.7720000000000003E-3</v>
      </c>
      <c r="G69" s="1">
        <v>3.5460000000000001E-3</v>
      </c>
      <c r="H69" s="1">
        <v>0</v>
      </c>
      <c r="I69" s="1">
        <v>1.8519999999999998E-2</v>
      </c>
      <c r="J69" s="1">
        <v>6.6670000000000002E-3</v>
      </c>
      <c r="K69" s="1" t="s">
        <v>47</v>
      </c>
      <c r="L69" s="1" t="s">
        <v>48</v>
      </c>
      <c r="M69" s="1" t="s">
        <v>5430</v>
      </c>
      <c r="N69" s="1" t="s">
        <v>5431</v>
      </c>
      <c r="O69" s="1" t="s">
        <v>51</v>
      </c>
      <c r="P69" s="1" t="s">
        <v>5432</v>
      </c>
      <c r="Q69" s="1" t="s">
        <v>5433</v>
      </c>
      <c r="R69" s="1" t="s">
        <v>5434</v>
      </c>
      <c r="S69" s="1" t="s">
        <v>5435</v>
      </c>
      <c r="T69" s="1" t="s">
        <v>5436</v>
      </c>
      <c r="U69" s="1" t="s">
        <v>5437</v>
      </c>
      <c r="V69" s="1" t="s">
        <v>58</v>
      </c>
      <c r="W69" s="1" t="s">
        <v>58</v>
      </c>
      <c r="X69" s="1" t="s">
        <v>58</v>
      </c>
      <c r="Y69" s="1" t="s">
        <v>58</v>
      </c>
      <c r="Z69" s="7">
        <v>7.4129999999999997E-5</v>
      </c>
      <c r="AA69" s="1">
        <v>3.9936099999999999E-4</v>
      </c>
      <c r="AB69" s="1">
        <v>0.99960099999999996</v>
      </c>
      <c r="AC69" s="1" t="s">
        <v>74</v>
      </c>
      <c r="AD69" s="1">
        <v>0</v>
      </c>
      <c r="AE69" s="1">
        <v>1.99681E-4</v>
      </c>
      <c r="AF69" s="1" t="s">
        <v>58</v>
      </c>
      <c r="AG69" s="1" t="s">
        <v>58</v>
      </c>
      <c r="AH69" s="1" t="s">
        <v>58</v>
      </c>
      <c r="AI69" s="1" t="s">
        <v>58</v>
      </c>
      <c r="AJ69" s="1" t="s">
        <v>58</v>
      </c>
      <c r="AK69" s="1">
        <v>1</v>
      </c>
      <c r="AL69" s="1" t="s">
        <v>61</v>
      </c>
      <c r="AM69" s="1" t="s">
        <v>61</v>
      </c>
      <c r="AN69" s="1">
        <v>4.0000000000000001E-3</v>
      </c>
      <c r="AO69" s="1">
        <v>-3.25</v>
      </c>
      <c r="AP69" s="1" t="s">
        <v>5438</v>
      </c>
      <c r="AQ69" s="1" t="s">
        <v>95</v>
      </c>
      <c r="AR69" s="1" t="s">
        <v>95</v>
      </c>
      <c r="AS69" s="1">
        <v>4.28</v>
      </c>
      <c r="AT69" s="1">
        <v>104</v>
      </c>
      <c r="AU69" s="1">
        <v>3.1E-2</v>
      </c>
      <c r="AV69" s="1">
        <v>-0.69</v>
      </c>
      <c r="AW69" s="1" t="s">
        <v>64</v>
      </c>
      <c r="AX69" s="1" t="s">
        <v>5439</v>
      </c>
      <c r="AY69" s="1" t="s">
        <v>58</v>
      </c>
      <c r="AZ69" s="7">
        <v>0.313</v>
      </c>
      <c r="BA69" s="1">
        <v>94.285208780000005</v>
      </c>
      <c r="BB69" s="1">
        <v>1.337468036</v>
      </c>
      <c r="BC69" s="1" t="s">
        <v>58</v>
      </c>
      <c r="BD69" s="1">
        <v>7.0983000000000001</v>
      </c>
    </row>
    <row r="70" spans="1:56" x14ac:dyDescent="0.2">
      <c r="A70" s="1" t="s">
        <v>5518</v>
      </c>
      <c r="B70" s="1">
        <v>12</v>
      </c>
      <c r="C70" s="1" t="s">
        <v>64</v>
      </c>
      <c r="D70" s="1" t="s">
        <v>45</v>
      </c>
      <c r="E70" s="1">
        <v>1.333E-2</v>
      </c>
      <c r="F70" s="1">
        <v>8.7720000000000003E-3</v>
      </c>
      <c r="G70" s="1">
        <v>3.5460000000000001E-3</v>
      </c>
      <c r="H70" s="1">
        <v>0</v>
      </c>
      <c r="I70" s="1">
        <v>1.8519999999999998E-2</v>
      </c>
      <c r="J70" s="1">
        <v>6.6670000000000002E-3</v>
      </c>
      <c r="K70" s="1" t="s">
        <v>489</v>
      </c>
      <c r="L70" s="1" t="s">
        <v>215</v>
      </c>
      <c r="M70" s="1" t="s">
        <v>5519</v>
      </c>
      <c r="N70" s="1" t="s">
        <v>5520</v>
      </c>
      <c r="O70" s="1" t="s">
        <v>313</v>
      </c>
      <c r="P70" s="1" t="s">
        <v>9321</v>
      </c>
      <c r="Q70" s="1" t="s">
        <v>5521</v>
      </c>
      <c r="R70" s="1" t="s">
        <v>58</v>
      </c>
      <c r="S70" s="1" t="s">
        <v>58</v>
      </c>
      <c r="T70" s="1" t="s">
        <v>58</v>
      </c>
      <c r="U70" s="1" t="s">
        <v>58</v>
      </c>
      <c r="V70" s="1" t="s">
        <v>58</v>
      </c>
      <c r="W70" s="1" t="s">
        <v>58</v>
      </c>
      <c r="X70" s="1" t="s">
        <v>58</v>
      </c>
      <c r="Y70" s="1" t="s">
        <v>58</v>
      </c>
      <c r="Z70" s="7">
        <v>5.872E-5</v>
      </c>
      <c r="AA70" s="1" t="s">
        <v>58</v>
      </c>
      <c r="AB70" s="1" t="s">
        <v>58</v>
      </c>
      <c r="AC70" s="1" t="s">
        <v>58</v>
      </c>
      <c r="AD70" s="1" t="s">
        <v>58</v>
      </c>
      <c r="AE70" s="1" t="s">
        <v>58</v>
      </c>
      <c r="AF70" s="1" t="s">
        <v>58</v>
      </c>
      <c r="AG70" s="1" t="s">
        <v>58</v>
      </c>
      <c r="AH70" s="1" t="s">
        <v>58</v>
      </c>
      <c r="AI70" s="1" t="s">
        <v>58</v>
      </c>
      <c r="AJ70" s="1" t="s">
        <v>58</v>
      </c>
      <c r="AK70" s="1" t="s">
        <v>58</v>
      </c>
      <c r="AL70" s="1" t="s">
        <v>61</v>
      </c>
      <c r="AM70" s="1" t="s">
        <v>61</v>
      </c>
      <c r="AN70" s="1">
        <v>0.997</v>
      </c>
      <c r="AO70" s="1">
        <v>1</v>
      </c>
      <c r="AP70" s="1" t="s">
        <v>5522</v>
      </c>
      <c r="AQ70" s="1" t="s">
        <v>95</v>
      </c>
      <c r="AR70" s="1" t="s">
        <v>95</v>
      </c>
      <c r="AS70" s="1">
        <v>5.09</v>
      </c>
      <c r="AT70" s="1">
        <v>205</v>
      </c>
      <c r="AU70" s="1">
        <v>13.44</v>
      </c>
      <c r="AV70" s="1">
        <v>-0.30099999999999999</v>
      </c>
      <c r="AW70" s="1" t="s">
        <v>64</v>
      </c>
      <c r="AX70" s="1" t="s">
        <v>5523</v>
      </c>
      <c r="AY70" s="1" t="s">
        <v>58</v>
      </c>
      <c r="AZ70" s="7">
        <v>0.63600000000000001</v>
      </c>
      <c r="BA70" s="1">
        <v>56.923802780000003</v>
      </c>
      <c r="BB70" s="1">
        <v>3.8710339000000003E-2</v>
      </c>
      <c r="BC70" s="1" t="s">
        <v>78</v>
      </c>
      <c r="BD70" s="1">
        <v>7.2335799999999999</v>
      </c>
    </row>
    <row r="71" spans="1:56" x14ac:dyDescent="0.2">
      <c r="A71" s="1" t="s">
        <v>5518</v>
      </c>
      <c r="B71" s="1">
        <v>12</v>
      </c>
      <c r="C71" s="1" t="s">
        <v>64</v>
      </c>
      <c r="D71" s="1" t="s">
        <v>45</v>
      </c>
      <c r="E71" s="1">
        <v>1.333E-2</v>
      </c>
      <c r="F71" s="1">
        <v>8.7720000000000003E-3</v>
      </c>
      <c r="G71" s="1">
        <v>3.5460000000000001E-3</v>
      </c>
      <c r="H71" s="1">
        <v>0</v>
      </c>
      <c r="I71" s="1">
        <v>1.8519999999999998E-2</v>
      </c>
      <c r="J71" s="1">
        <v>6.6670000000000002E-3</v>
      </c>
      <c r="K71" s="1" t="s">
        <v>489</v>
      </c>
      <c r="L71" s="1" t="s">
        <v>215</v>
      </c>
      <c r="M71" s="1" t="s">
        <v>5519</v>
      </c>
      <c r="N71" s="1" t="s">
        <v>5520</v>
      </c>
      <c r="O71" s="1" t="s">
        <v>313</v>
      </c>
      <c r="P71" s="1" t="s">
        <v>9322</v>
      </c>
      <c r="Q71" s="1" t="s">
        <v>5521</v>
      </c>
      <c r="R71" s="1" t="s">
        <v>58</v>
      </c>
      <c r="S71" s="1" t="s">
        <v>58</v>
      </c>
      <c r="T71" s="1" t="s">
        <v>58</v>
      </c>
      <c r="U71" s="1" t="s">
        <v>58</v>
      </c>
      <c r="V71" s="1" t="s">
        <v>58</v>
      </c>
      <c r="W71" s="1" t="s">
        <v>58</v>
      </c>
      <c r="X71" s="1" t="s">
        <v>58</v>
      </c>
      <c r="Y71" s="1" t="s">
        <v>58</v>
      </c>
      <c r="Z71" s="7">
        <v>5.872E-5</v>
      </c>
      <c r="AA71" s="1" t="s">
        <v>58</v>
      </c>
      <c r="AB71" s="1" t="s">
        <v>58</v>
      </c>
      <c r="AC71" s="1" t="s">
        <v>58</v>
      </c>
      <c r="AD71" s="1" t="s">
        <v>58</v>
      </c>
      <c r="AE71" s="1" t="s">
        <v>58</v>
      </c>
      <c r="AF71" s="1" t="s">
        <v>58</v>
      </c>
      <c r="AG71" s="1" t="s">
        <v>58</v>
      </c>
      <c r="AH71" s="1" t="s">
        <v>58</v>
      </c>
      <c r="AI71" s="1" t="s">
        <v>58</v>
      </c>
      <c r="AJ71" s="1" t="s">
        <v>58</v>
      </c>
      <c r="AK71" s="1" t="s">
        <v>58</v>
      </c>
      <c r="AL71" s="1" t="s">
        <v>61</v>
      </c>
      <c r="AM71" s="1" t="s">
        <v>61</v>
      </c>
      <c r="AN71" s="1">
        <v>0.997</v>
      </c>
      <c r="AO71" s="1">
        <v>1</v>
      </c>
      <c r="AP71" s="1" t="s">
        <v>5522</v>
      </c>
      <c r="AQ71" s="1" t="s">
        <v>95</v>
      </c>
      <c r="AR71" s="1" t="s">
        <v>95</v>
      </c>
      <c r="AS71" s="1">
        <v>5.09</v>
      </c>
      <c r="AT71" s="1">
        <v>205</v>
      </c>
      <c r="AU71" s="1">
        <v>13.44</v>
      </c>
      <c r="AV71" s="1">
        <v>-0.30099999999999999</v>
      </c>
      <c r="AW71" s="1" t="s">
        <v>64</v>
      </c>
      <c r="AX71" s="1" t="s">
        <v>5523</v>
      </c>
      <c r="AY71" s="1" t="s">
        <v>58</v>
      </c>
      <c r="AZ71" s="7">
        <v>0.63600000000000001</v>
      </c>
      <c r="BA71" s="1">
        <v>56.923802780000003</v>
      </c>
      <c r="BB71" s="1">
        <v>3.8710339000000003E-2</v>
      </c>
      <c r="BC71" s="1" t="s">
        <v>78</v>
      </c>
      <c r="BD71" s="1">
        <v>7.2335799999999999</v>
      </c>
    </row>
    <row r="72" spans="1:56" x14ac:dyDescent="0.2">
      <c r="A72" s="1" t="s">
        <v>5518</v>
      </c>
      <c r="B72" s="1">
        <v>12</v>
      </c>
      <c r="C72" s="1" t="s">
        <v>64</v>
      </c>
      <c r="D72" s="1" t="s">
        <v>45</v>
      </c>
      <c r="E72" s="1">
        <v>1.333E-2</v>
      </c>
      <c r="F72" s="1">
        <v>8.7720000000000003E-3</v>
      </c>
      <c r="G72" s="1">
        <v>3.5460000000000001E-3</v>
      </c>
      <c r="H72" s="1">
        <v>0</v>
      </c>
      <c r="I72" s="1">
        <v>1.8519999999999998E-2</v>
      </c>
      <c r="J72" s="1">
        <v>6.6670000000000002E-3</v>
      </c>
      <c r="K72" s="1" t="s">
        <v>489</v>
      </c>
      <c r="L72" s="1" t="s">
        <v>215</v>
      </c>
      <c r="M72" s="1" t="s">
        <v>5519</v>
      </c>
      <c r="N72" s="1" t="s">
        <v>5520</v>
      </c>
      <c r="O72" s="1" t="s">
        <v>313</v>
      </c>
      <c r="P72" s="1" t="s">
        <v>9323</v>
      </c>
      <c r="Q72" s="1" t="s">
        <v>5521</v>
      </c>
      <c r="R72" s="1" t="s">
        <v>58</v>
      </c>
      <c r="S72" s="1" t="s">
        <v>58</v>
      </c>
      <c r="T72" s="1" t="s">
        <v>58</v>
      </c>
      <c r="U72" s="1" t="s">
        <v>58</v>
      </c>
      <c r="V72" s="1" t="s">
        <v>58</v>
      </c>
      <c r="W72" s="1" t="s">
        <v>58</v>
      </c>
      <c r="X72" s="1" t="s">
        <v>58</v>
      </c>
      <c r="Y72" s="1" t="s">
        <v>58</v>
      </c>
      <c r="Z72" s="7">
        <v>5.872E-5</v>
      </c>
      <c r="AA72" s="1" t="s">
        <v>58</v>
      </c>
      <c r="AB72" s="1" t="s">
        <v>58</v>
      </c>
      <c r="AC72" s="1" t="s">
        <v>58</v>
      </c>
      <c r="AD72" s="1" t="s">
        <v>58</v>
      </c>
      <c r="AE72" s="1" t="s">
        <v>58</v>
      </c>
      <c r="AF72" s="1" t="s">
        <v>58</v>
      </c>
      <c r="AG72" s="1" t="s">
        <v>58</v>
      </c>
      <c r="AH72" s="1" t="s">
        <v>58</v>
      </c>
      <c r="AI72" s="1" t="s">
        <v>58</v>
      </c>
      <c r="AJ72" s="1" t="s">
        <v>58</v>
      </c>
      <c r="AK72" s="1" t="s">
        <v>58</v>
      </c>
      <c r="AL72" s="1" t="s">
        <v>61</v>
      </c>
      <c r="AM72" s="1" t="s">
        <v>61</v>
      </c>
      <c r="AN72" s="1">
        <v>0.997</v>
      </c>
      <c r="AO72" s="1">
        <v>1</v>
      </c>
      <c r="AP72" s="1" t="s">
        <v>5522</v>
      </c>
      <c r="AQ72" s="1" t="s">
        <v>95</v>
      </c>
      <c r="AR72" s="1" t="s">
        <v>95</v>
      </c>
      <c r="AS72" s="1">
        <v>5.09</v>
      </c>
      <c r="AT72" s="1">
        <v>205</v>
      </c>
      <c r="AU72" s="1">
        <v>13.44</v>
      </c>
      <c r="AV72" s="1">
        <v>-0.30099999999999999</v>
      </c>
      <c r="AW72" s="1" t="s">
        <v>64</v>
      </c>
      <c r="AX72" s="1" t="s">
        <v>5523</v>
      </c>
      <c r="AY72" s="1" t="s">
        <v>58</v>
      </c>
      <c r="AZ72" s="7">
        <v>0.63600000000000001</v>
      </c>
      <c r="BA72" s="1">
        <v>56.923802780000003</v>
      </c>
      <c r="BB72" s="1">
        <v>3.8710339000000003E-2</v>
      </c>
      <c r="BC72" s="1" t="s">
        <v>78</v>
      </c>
      <c r="BD72" s="1">
        <v>7.2335799999999999</v>
      </c>
    </row>
    <row r="73" spans="1:56" x14ac:dyDescent="0.2">
      <c r="A73" s="1" t="s">
        <v>6096</v>
      </c>
      <c r="B73" s="1">
        <v>14</v>
      </c>
      <c r="C73" s="1" t="s">
        <v>64</v>
      </c>
      <c r="D73" s="1" t="s">
        <v>45</v>
      </c>
      <c r="E73" s="1">
        <v>1.333E-2</v>
      </c>
      <c r="F73" s="1">
        <v>8.7720000000000003E-3</v>
      </c>
      <c r="G73" s="1">
        <v>5.3189999999999999E-3</v>
      </c>
      <c r="H73" s="1">
        <v>0</v>
      </c>
      <c r="I73" s="1">
        <v>1.8519999999999998E-2</v>
      </c>
      <c r="J73" s="1">
        <v>6.6670000000000002E-3</v>
      </c>
      <c r="K73" s="1" t="s">
        <v>214</v>
      </c>
      <c r="L73" s="1" t="s">
        <v>215</v>
      </c>
      <c r="M73" s="1" t="s">
        <v>6097</v>
      </c>
      <c r="N73" s="1" t="s">
        <v>6098</v>
      </c>
      <c r="O73" s="1" t="s">
        <v>51</v>
      </c>
      <c r="P73" s="1" t="s">
        <v>6099</v>
      </c>
      <c r="Q73" s="1" t="s">
        <v>6100</v>
      </c>
      <c r="R73" s="1" t="s">
        <v>6101</v>
      </c>
      <c r="S73" s="1" t="s">
        <v>6102</v>
      </c>
      <c r="T73" s="1" t="s">
        <v>6103</v>
      </c>
      <c r="U73" s="1" t="s">
        <v>6104</v>
      </c>
      <c r="V73" s="1" t="s">
        <v>58</v>
      </c>
      <c r="W73" s="1" t="s">
        <v>58</v>
      </c>
      <c r="X73" s="1" t="s">
        <v>6105</v>
      </c>
      <c r="Y73" s="1" t="s">
        <v>6105</v>
      </c>
      <c r="Z73" s="1">
        <v>3.8069999999999998E-4</v>
      </c>
      <c r="AA73" s="1">
        <v>2.7955300000000001E-3</v>
      </c>
      <c r="AB73" s="1">
        <v>0.99720399999999998</v>
      </c>
      <c r="AC73" s="1" t="s">
        <v>443</v>
      </c>
      <c r="AD73" s="1">
        <v>0</v>
      </c>
      <c r="AE73" s="1">
        <v>1.3977600000000001E-3</v>
      </c>
      <c r="AF73" s="1" t="s">
        <v>58</v>
      </c>
      <c r="AG73" s="1" t="s">
        <v>58</v>
      </c>
      <c r="AH73" s="1" t="s">
        <v>58</v>
      </c>
      <c r="AI73" s="1" t="s">
        <v>58</v>
      </c>
      <c r="AJ73" s="1" t="s">
        <v>58</v>
      </c>
      <c r="AK73" s="1" t="s">
        <v>58</v>
      </c>
      <c r="AL73" s="1" t="s">
        <v>58</v>
      </c>
      <c r="AM73" s="1" t="s">
        <v>6106</v>
      </c>
      <c r="AN73" s="1">
        <v>0.23</v>
      </c>
      <c r="AO73" s="1">
        <v>2.83</v>
      </c>
      <c r="AP73" s="1" t="s">
        <v>58</v>
      </c>
      <c r="AQ73" s="1" t="s">
        <v>58</v>
      </c>
      <c r="AR73" s="1" t="s">
        <v>58</v>
      </c>
      <c r="AS73" s="1">
        <v>3.73</v>
      </c>
      <c r="AT73" s="1" t="s">
        <v>58</v>
      </c>
      <c r="AU73" s="1">
        <v>38</v>
      </c>
      <c r="AV73" s="1">
        <v>0.92</v>
      </c>
      <c r="AW73" s="1" t="s">
        <v>58</v>
      </c>
      <c r="AX73" s="1" t="s">
        <v>6107</v>
      </c>
      <c r="AY73" s="1" t="s">
        <v>58</v>
      </c>
      <c r="AZ73" s="7">
        <v>0.111</v>
      </c>
      <c r="BA73" s="1">
        <v>99.02099552</v>
      </c>
      <c r="BB73" s="1">
        <v>2.778290809</v>
      </c>
      <c r="BC73" s="1" t="s">
        <v>58</v>
      </c>
      <c r="BD73" s="1">
        <v>15.031560000000001</v>
      </c>
    </row>
    <row r="74" spans="1:56" x14ac:dyDescent="0.2">
      <c r="A74" s="1" t="s">
        <v>5518</v>
      </c>
      <c r="B74" s="1">
        <v>12</v>
      </c>
      <c r="C74" s="1" t="s">
        <v>64</v>
      </c>
      <c r="D74" s="1" t="s">
        <v>45</v>
      </c>
      <c r="E74" s="1">
        <v>1.333E-2</v>
      </c>
      <c r="F74" s="1">
        <v>8.7720000000000003E-3</v>
      </c>
      <c r="G74" s="1">
        <v>3.5460000000000001E-3</v>
      </c>
      <c r="H74" s="1">
        <v>0</v>
      </c>
      <c r="I74" s="1">
        <v>1.8519999999999998E-2</v>
      </c>
      <c r="J74" s="1">
        <v>6.6670000000000002E-3</v>
      </c>
      <c r="K74" s="1" t="s">
        <v>47</v>
      </c>
      <c r="L74" s="1" t="s">
        <v>48</v>
      </c>
      <c r="M74" s="1" t="s">
        <v>5519</v>
      </c>
      <c r="N74" s="1" t="s">
        <v>5520</v>
      </c>
      <c r="O74" s="1" t="s">
        <v>51</v>
      </c>
      <c r="P74" s="1" t="s">
        <v>5524</v>
      </c>
      <c r="Q74" s="1" t="s">
        <v>5521</v>
      </c>
      <c r="R74" s="1" t="s">
        <v>5525</v>
      </c>
      <c r="S74" s="1" t="s">
        <v>5526</v>
      </c>
      <c r="T74" s="1" t="s">
        <v>5527</v>
      </c>
      <c r="U74" s="1" t="s">
        <v>5528</v>
      </c>
      <c r="V74" s="1" t="s">
        <v>58</v>
      </c>
      <c r="W74" s="1" t="s">
        <v>58</v>
      </c>
      <c r="X74" s="1" t="s">
        <v>58</v>
      </c>
      <c r="Y74" s="1" t="s">
        <v>58</v>
      </c>
      <c r="Z74" s="7">
        <v>5.872E-5</v>
      </c>
      <c r="AA74" s="1" t="s">
        <v>58</v>
      </c>
      <c r="AB74" s="1" t="s">
        <v>58</v>
      </c>
      <c r="AC74" s="1" t="s">
        <v>58</v>
      </c>
      <c r="AD74" s="1" t="s">
        <v>58</v>
      </c>
      <c r="AE74" s="1" t="s">
        <v>58</v>
      </c>
      <c r="AF74" s="1" t="s">
        <v>58</v>
      </c>
      <c r="AG74" s="1" t="s">
        <v>58</v>
      </c>
      <c r="AH74" s="1" t="s">
        <v>58</v>
      </c>
      <c r="AI74" s="1" t="s">
        <v>58</v>
      </c>
      <c r="AJ74" s="1" t="s">
        <v>58</v>
      </c>
      <c r="AK74" s="1" t="s">
        <v>58</v>
      </c>
      <c r="AL74" s="1" t="s">
        <v>61</v>
      </c>
      <c r="AM74" s="1" t="s">
        <v>61</v>
      </c>
      <c r="AN74" s="1">
        <v>0.997</v>
      </c>
      <c r="AO74" s="1">
        <v>1</v>
      </c>
      <c r="AP74" s="1" t="s">
        <v>5522</v>
      </c>
      <c r="AQ74" s="1" t="s">
        <v>95</v>
      </c>
      <c r="AR74" s="1" t="s">
        <v>95</v>
      </c>
      <c r="AS74" s="1">
        <v>5.09</v>
      </c>
      <c r="AT74" s="1">
        <v>205</v>
      </c>
      <c r="AU74" s="1">
        <v>13.44</v>
      </c>
      <c r="AV74" s="1">
        <v>-0.30099999999999999</v>
      </c>
      <c r="AW74" s="1" t="s">
        <v>64</v>
      </c>
      <c r="AX74" s="1" t="s">
        <v>5523</v>
      </c>
      <c r="AY74" s="1" t="s">
        <v>58</v>
      </c>
      <c r="AZ74" s="7">
        <v>0.63600000000000001</v>
      </c>
      <c r="BA74" s="1">
        <v>56.923802780000003</v>
      </c>
      <c r="BB74" s="1">
        <v>3.8710339000000003E-2</v>
      </c>
      <c r="BC74" s="1" t="s">
        <v>78</v>
      </c>
      <c r="BD74" s="1">
        <v>7.2335799999999999</v>
      </c>
    </row>
    <row r="75" spans="1:56" x14ac:dyDescent="0.2">
      <c r="A75" s="1" t="s">
        <v>6392</v>
      </c>
      <c r="B75" s="1">
        <v>15</v>
      </c>
      <c r="C75" s="1" t="s">
        <v>45</v>
      </c>
      <c r="D75" s="1" t="s">
        <v>6393</v>
      </c>
      <c r="E75" s="1">
        <v>1.333E-2</v>
      </c>
      <c r="F75" s="1">
        <v>0</v>
      </c>
      <c r="G75" s="1">
        <v>1.7730000000000001E-3</v>
      </c>
      <c r="H75" s="1">
        <v>0</v>
      </c>
      <c r="I75" s="1">
        <v>1.8519999999999998E-2</v>
      </c>
      <c r="J75" s="1">
        <v>6.6670000000000002E-3</v>
      </c>
      <c r="K75" s="1" t="s">
        <v>6394</v>
      </c>
      <c r="L75" s="1" t="s">
        <v>215</v>
      </c>
      <c r="M75" s="1" t="s">
        <v>6395</v>
      </c>
      <c r="N75" s="1" t="s">
        <v>6396</v>
      </c>
      <c r="O75" s="1" t="s">
        <v>51</v>
      </c>
      <c r="P75" s="1" t="s">
        <v>6397</v>
      </c>
      <c r="Q75" s="1" t="s">
        <v>6398</v>
      </c>
      <c r="R75" s="1" t="s">
        <v>6399</v>
      </c>
      <c r="S75" s="1" t="s">
        <v>6400</v>
      </c>
      <c r="T75" s="1" t="s">
        <v>6401</v>
      </c>
      <c r="U75" s="1" t="s">
        <v>6402</v>
      </c>
      <c r="V75" s="1" t="s">
        <v>58</v>
      </c>
      <c r="W75" s="1" t="s">
        <v>360</v>
      </c>
      <c r="X75" s="1" t="s">
        <v>58</v>
      </c>
      <c r="Y75" s="1" t="s">
        <v>58</v>
      </c>
      <c r="Z75" s="1">
        <v>2.8830000000000001E-4</v>
      </c>
      <c r="AA75" s="1" t="s">
        <v>58</v>
      </c>
      <c r="AB75" s="1" t="s">
        <v>58</v>
      </c>
      <c r="AC75" s="1" t="s">
        <v>58</v>
      </c>
      <c r="AD75" s="1" t="s">
        <v>58</v>
      </c>
      <c r="AE75" s="1" t="s">
        <v>58</v>
      </c>
      <c r="AF75" s="1" t="s">
        <v>58</v>
      </c>
      <c r="AG75" s="1" t="s">
        <v>58</v>
      </c>
      <c r="AH75" s="1" t="s">
        <v>58</v>
      </c>
      <c r="AI75" s="1" t="s">
        <v>58</v>
      </c>
      <c r="AJ75" s="1" t="s">
        <v>58</v>
      </c>
      <c r="AK75" s="1" t="s">
        <v>58</v>
      </c>
      <c r="AL75" s="1" t="s">
        <v>58</v>
      </c>
      <c r="AM75" s="1" t="s">
        <v>58</v>
      </c>
      <c r="AN75" s="1" t="s">
        <v>58</v>
      </c>
      <c r="AO75" s="1" t="s">
        <v>58</v>
      </c>
      <c r="AP75" s="1" t="s">
        <v>58</v>
      </c>
      <c r="AQ75" s="1" t="s">
        <v>58</v>
      </c>
      <c r="AR75" s="1" t="s">
        <v>58</v>
      </c>
      <c r="AS75" s="1" t="s">
        <v>58</v>
      </c>
      <c r="AT75" s="1" t="s">
        <v>58</v>
      </c>
      <c r="AU75" s="1" t="s">
        <v>58</v>
      </c>
      <c r="AV75" s="1" t="s">
        <v>58</v>
      </c>
      <c r="AW75" s="1" t="s">
        <v>58</v>
      </c>
      <c r="AX75" s="1" t="s">
        <v>6403</v>
      </c>
      <c r="AY75" s="1" t="s">
        <v>58</v>
      </c>
      <c r="AZ75" s="7">
        <v>0.10299999999999999</v>
      </c>
      <c r="BA75" s="1">
        <v>51.657230480000003</v>
      </c>
      <c r="BB75" s="1">
        <v>-2.74281E-2</v>
      </c>
      <c r="BC75" s="1" t="s">
        <v>58</v>
      </c>
      <c r="BD75" s="1">
        <v>0.98338999999999999</v>
      </c>
    </row>
    <row r="76" spans="1:56" x14ac:dyDescent="0.2">
      <c r="A76" s="1" t="s">
        <v>5770</v>
      </c>
      <c r="B76" s="1">
        <v>14</v>
      </c>
      <c r="C76" s="1" t="s">
        <v>45</v>
      </c>
      <c r="D76" s="1" t="s">
        <v>64</v>
      </c>
      <c r="E76" s="1">
        <v>1.333E-2</v>
      </c>
      <c r="F76" s="1">
        <v>0</v>
      </c>
      <c r="G76" s="1">
        <v>3.5460000000000001E-3</v>
      </c>
      <c r="H76" s="1">
        <v>0</v>
      </c>
      <c r="I76" s="1">
        <v>1.8519999999999998E-2</v>
      </c>
      <c r="J76" s="1">
        <v>6.6670000000000002E-3</v>
      </c>
      <c r="K76" s="1" t="s">
        <v>47</v>
      </c>
      <c r="L76" s="1" t="s">
        <v>48</v>
      </c>
      <c r="M76" s="1" t="s">
        <v>5760</v>
      </c>
      <c r="N76" s="1" t="s">
        <v>5761</v>
      </c>
      <c r="O76" s="1" t="s">
        <v>51</v>
      </c>
      <c r="P76" s="1" t="s">
        <v>5762</v>
      </c>
      <c r="Q76" s="1" t="s">
        <v>5771</v>
      </c>
      <c r="R76" s="1" t="s">
        <v>5772</v>
      </c>
      <c r="S76" s="1" t="s">
        <v>5773</v>
      </c>
      <c r="T76" s="1" t="s">
        <v>5774</v>
      </c>
      <c r="U76" s="1" t="s">
        <v>5775</v>
      </c>
      <c r="V76" s="1" t="s">
        <v>58</v>
      </c>
      <c r="W76" s="1" t="s">
        <v>58</v>
      </c>
      <c r="X76" s="1" t="s">
        <v>58</v>
      </c>
      <c r="Y76" s="1" t="s">
        <v>58</v>
      </c>
      <c r="Z76" s="7">
        <v>1.6540000000000001E-5</v>
      </c>
      <c r="AA76" s="1" t="s">
        <v>58</v>
      </c>
      <c r="AB76" s="1" t="s">
        <v>58</v>
      </c>
      <c r="AC76" s="1" t="s">
        <v>58</v>
      </c>
      <c r="AD76" s="1" t="s">
        <v>58</v>
      </c>
      <c r="AE76" s="1" t="s">
        <v>58</v>
      </c>
      <c r="AF76" s="1" t="s">
        <v>58</v>
      </c>
      <c r="AG76" s="1" t="s">
        <v>58</v>
      </c>
      <c r="AH76" s="1" t="s">
        <v>58</v>
      </c>
      <c r="AI76" s="1" t="s">
        <v>58</v>
      </c>
      <c r="AJ76" s="1" t="s">
        <v>58</v>
      </c>
      <c r="AK76" s="1" t="s">
        <v>58</v>
      </c>
      <c r="AL76" s="1" t="s">
        <v>61</v>
      </c>
      <c r="AM76" s="1" t="s">
        <v>147</v>
      </c>
      <c r="AN76" s="1">
        <v>0</v>
      </c>
      <c r="AO76" s="1">
        <v>-2.61</v>
      </c>
      <c r="AP76" s="1" t="s">
        <v>5768</v>
      </c>
      <c r="AQ76" s="1" t="s">
        <v>95</v>
      </c>
      <c r="AR76" s="1" t="s">
        <v>95</v>
      </c>
      <c r="AS76" s="1">
        <v>1.88</v>
      </c>
      <c r="AT76" s="1">
        <v>4443</v>
      </c>
      <c r="AU76" s="1">
        <v>1E-3</v>
      </c>
      <c r="AV76" s="1">
        <v>-4.9009999999999998</v>
      </c>
      <c r="AW76" s="1" t="s">
        <v>64</v>
      </c>
      <c r="AX76" s="1" t="s">
        <v>5769</v>
      </c>
      <c r="AY76" s="1" t="s">
        <v>58</v>
      </c>
      <c r="AZ76" s="7">
        <v>0.90800000000000003</v>
      </c>
      <c r="BA76" s="1">
        <v>99.994102380000001</v>
      </c>
      <c r="BB76" s="1">
        <v>27.59634509</v>
      </c>
      <c r="BC76" s="1" t="s">
        <v>58</v>
      </c>
      <c r="BD76" s="1">
        <v>32.499319999999997</v>
      </c>
    </row>
    <row r="77" spans="1:56" x14ac:dyDescent="0.2">
      <c r="A77" s="1" t="s">
        <v>5993</v>
      </c>
      <c r="B77" s="1">
        <v>14</v>
      </c>
      <c r="C77" s="1" t="s">
        <v>70</v>
      </c>
      <c r="D77" s="1" t="s">
        <v>45</v>
      </c>
      <c r="E77" s="1">
        <v>1.333E-2</v>
      </c>
      <c r="F77" s="1">
        <v>1.316E-2</v>
      </c>
      <c r="G77" s="1">
        <v>5.3379999999999999E-3</v>
      </c>
      <c r="H77" s="1">
        <v>4.5250000000000004E-3</v>
      </c>
      <c r="I77" s="1">
        <v>1.8519999999999998E-2</v>
      </c>
      <c r="J77" s="1">
        <v>6.757E-3</v>
      </c>
      <c r="K77" s="1" t="s">
        <v>47</v>
      </c>
      <c r="L77" s="1" t="s">
        <v>48</v>
      </c>
      <c r="M77" s="1" t="s">
        <v>5994</v>
      </c>
      <c r="N77" s="1" t="s">
        <v>5995</v>
      </c>
      <c r="O77" s="1" t="s">
        <v>51</v>
      </c>
      <c r="P77" s="1" t="s">
        <v>5996</v>
      </c>
      <c r="Q77" s="1" t="s">
        <v>5997</v>
      </c>
      <c r="R77" s="1" t="s">
        <v>5998</v>
      </c>
      <c r="S77" s="1" t="s">
        <v>5999</v>
      </c>
      <c r="T77" s="1" t="s">
        <v>6000</v>
      </c>
      <c r="U77" s="1" t="s">
        <v>6001</v>
      </c>
      <c r="V77" s="1" t="s">
        <v>58</v>
      </c>
      <c r="W77" s="1" t="s">
        <v>58</v>
      </c>
      <c r="X77" s="1" t="s">
        <v>58</v>
      </c>
      <c r="Y77" s="1" t="s">
        <v>58</v>
      </c>
      <c r="Z77" s="1" t="s">
        <v>58</v>
      </c>
      <c r="AA77" s="1">
        <v>3.9936099999999999E-4</v>
      </c>
      <c r="AB77" s="1">
        <v>0.99960099999999996</v>
      </c>
      <c r="AC77" s="1" t="s">
        <v>74</v>
      </c>
      <c r="AD77" s="1">
        <v>0</v>
      </c>
      <c r="AE77" s="1">
        <v>1.99681E-4</v>
      </c>
      <c r="AF77" s="1" t="s">
        <v>58</v>
      </c>
      <c r="AG77" s="1" t="s">
        <v>58</v>
      </c>
      <c r="AH77" s="1" t="s">
        <v>58</v>
      </c>
      <c r="AI77" s="1" t="s">
        <v>58</v>
      </c>
      <c r="AJ77" s="1" t="s">
        <v>58</v>
      </c>
      <c r="AK77" s="1" t="s">
        <v>58</v>
      </c>
      <c r="AL77" s="1" t="s">
        <v>61</v>
      </c>
      <c r="AM77" s="1" t="s">
        <v>58</v>
      </c>
      <c r="AN77" s="1">
        <v>0.83899999999999997</v>
      </c>
      <c r="AO77" s="1">
        <v>1.77</v>
      </c>
      <c r="AP77" s="1" t="s">
        <v>58</v>
      </c>
      <c r="AQ77" s="1" t="s">
        <v>58</v>
      </c>
      <c r="AR77" s="1" t="s">
        <v>58</v>
      </c>
      <c r="AS77" s="1">
        <v>3.67</v>
      </c>
      <c r="AT77" s="1" t="s">
        <v>58</v>
      </c>
      <c r="AU77" s="1">
        <v>13.87</v>
      </c>
      <c r="AV77" s="1">
        <v>-6.4000000000000001E-2</v>
      </c>
      <c r="AW77" s="1" t="s">
        <v>58</v>
      </c>
      <c r="AX77" s="1" t="s">
        <v>6002</v>
      </c>
      <c r="AY77" s="1" t="s">
        <v>58</v>
      </c>
      <c r="AZ77" s="1" t="s">
        <v>58</v>
      </c>
      <c r="BA77" s="1" t="s">
        <v>58</v>
      </c>
      <c r="BB77" s="1" t="s">
        <v>58</v>
      </c>
      <c r="BC77" s="1" t="s">
        <v>58</v>
      </c>
      <c r="BD77" s="1">
        <v>2.6511800000000001</v>
      </c>
    </row>
    <row r="78" spans="1:56" x14ac:dyDescent="0.2">
      <c r="A78" s="1" t="s">
        <v>6003</v>
      </c>
      <c r="B78" s="1">
        <v>14</v>
      </c>
      <c r="C78" s="1" t="s">
        <v>46</v>
      </c>
      <c r="D78" s="1" t="s">
        <v>64</v>
      </c>
      <c r="E78" s="1">
        <v>1.333E-2</v>
      </c>
      <c r="F78" s="1">
        <v>1.316E-2</v>
      </c>
      <c r="G78" s="1">
        <v>5.3379999999999999E-3</v>
      </c>
      <c r="H78" s="1">
        <v>4.5250000000000004E-3</v>
      </c>
      <c r="I78" s="1">
        <v>1.8519999999999998E-2</v>
      </c>
      <c r="J78" s="1">
        <v>6.757E-3</v>
      </c>
      <c r="K78" s="1" t="s">
        <v>47</v>
      </c>
      <c r="L78" s="1" t="s">
        <v>48</v>
      </c>
      <c r="M78" s="1" t="s">
        <v>5994</v>
      </c>
      <c r="N78" s="1" t="s">
        <v>5995</v>
      </c>
      <c r="O78" s="1" t="s">
        <v>51</v>
      </c>
      <c r="P78" s="1" t="s">
        <v>5996</v>
      </c>
      <c r="Q78" s="1" t="s">
        <v>6004</v>
      </c>
      <c r="R78" s="1" t="s">
        <v>6005</v>
      </c>
      <c r="S78" s="1" t="s">
        <v>6006</v>
      </c>
      <c r="T78" s="1" t="s">
        <v>6000</v>
      </c>
      <c r="U78" s="1" t="s">
        <v>6007</v>
      </c>
      <c r="V78" s="1" t="s">
        <v>58</v>
      </c>
      <c r="W78" s="1" t="s">
        <v>58</v>
      </c>
      <c r="X78" s="1" t="s">
        <v>58</v>
      </c>
      <c r="Y78" s="1" t="s">
        <v>58</v>
      </c>
      <c r="Z78" s="1" t="s">
        <v>58</v>
      </c>
      <c r="AA78" s="1">
        <v>3.9936099999999999E-4</v>
      </c>
      <c r="AB78" s="1">
        <v>0.99960099999999996</v>
      </c>
      <c r="AC78" s="1" t="s">
        <v>74</v>
      </c>
      <c r="AD78" s="1">
        <v>0</v>
      </c>
      <c r="AE78" s="1">
        <v>1.99681E-4</v>
      </c>
      <c r="AF78" s="1" t="s">
        <v>58</v>
      </c>
      <c r="AG78" s="1" t="s">
        <v>58</v>
      </c>
      <c r="AH78" s="1" t="s">
        <v>58</v>
      </c>
      <c r="AI78" s="1" t="s">
        <v>58</v>
      </c>
      <c r="AJ78" s="1" t="s">
        <v>58</v>
      </c>
      <c r="AK78" s="1" t="s">
        <v>58</v>
      </c>
      <c r="AL78" s="1" t="s">
        <v>61</v>
      </c>
      <c r="AM78" s="1" t="s">
        <v>58</v>
      </c>
      <c r="AN78" s="1">
        <v>0.70399999999999996</v>
      </c>
      <c r="AO78" s="1">
        <v>-0.73699999999999999</v>
      </c>
      <c r="AP78" s="1" t="s">
        <v>58</v>
      </c>
      <c r="AQ78" s="1" t="s">
        <v>58</v>
      </c>
      <c r="AR78" s="1" t="s">
        <v>58</v>
      </c>
      <c r="AS78" s="1">
        <v>3.67</v>
      </c>
      <c r="AT78" s="1" t="s">
        <v>58</v>
      </c>
      <c r="AU78" s="1">
        <v>0.60699999999999998</v>
      </c>
      <c r="AV78" s="1">
        <v>-7.4999999999999997E-2</v>
      </c>
      <c r="AW78" s="1" t="s">
        <v>58</v>
      </c>
      <c r="AX78" s="1" t="s">
        <v>6002</v>
      </c>
      <c r="AY78" s="1" t="s">
        <v>58</v>
      </c>
      <c r="AZ78" s="1" t="s">
        <v>58</v>
      </c>
      <c r="BA78" s="1" t="s">
        <v>58</v>
      </c>
      <c r="BB78" s="1" t="s">
        <v>58</v>
      </c>
      <c r="BC78" s="1" t="s">
        <v>58</v>
      </c>
      <c r="BD78" s="1">
        <v>2.6511800000000001</v>
      </c>
    </row>
    <row r="79" spans="1:56" x14ac:dyDescent="0.2">
      <c r="A79" s="1" t="s">
        <v>6008</v>
      </c>
      <c r="B79" s="1">
        <v>14</v>
      </c>
      <c r="C79" s="1" t="s">
        <v>46</v>
      </c>
      <c r="D79" s="1" t="s">
        <v>70</v>
      </c>
      <c r="E79" s="1">
        <v>1.333E-2</v>
      </c>
      <c r="F79" s="1">
        <v>1.316E-2</v>
      </c>
      <c r="G79" s="1">
        <v>5.3189999999999999E-3</v>
      </c>
      <c r="H79" s="1">
        <v>4.5250000000000004E-3</v>
      </c>
      <c r="I79" s="1">
        <v>1.8519999999999998E-2</v>
      </c>
      <c r="J79" s="1">
        <v>6.6670000000000002E-3</v>
      </c>
      <c r="K79" s="1" t="s">
        <v>47</v>
      </c>
      <c r="L79" s="1" t="s">
        <v>48</v>
      </c>
      <c r="M79" s="1" t="s">
        <v>5994</v>
      </c>
      <c r="N79" s="1" t="s">
        <v>5995</v>
      </c>
      <c r="O79" s="1" t="s">
        <v>51</v>
      </c>
      <c r="P79" s="1" t="s">
        <v>5996</v>
      </c>
      <c r="Q79" s="1" t="s">
        <v>6009</v>
      </c>
      <c r="R79" s="1" t="s">
        <v>6010</v>
      </c>
      <c r="S79" s="1" t="s">
        <v>6011</v>
      </c>
      <c r="T79" s="1" t="s">
        <v>6012</v>
      </c>
      <c r="U79" s="1" t="s">
        <v>6013</v>
      </c>
      <c r="V79" s="1" t="s">
        <v>58</v>
      </c>
      <c r="W79" s="1" t="s">
        <v>58</v>
      </c>
      <c r="X79" s="1" t="s">
        <v>58</v>
      </c>
      <c r="Y79" s="1" t="s">
        <v>58</v>
      </c>
      <c r="Z79" s="1" t="s">
        <v>58</v>
      </c>
      <c r="AA79" s="1">
        <v>1.5974400000000001E-3</v>
      </c>
      <c r="AB79" s="1">
        <v>0.99840300000000004</v>
      </c>
      <c r="AC79" s="1" t="s">
        <v>59</v>
      </c>
      <c r="AD79" s="1">
        <v>0</v>
      </c>
      <c r="AE79" s="1">
        <v>7.9872199999999997E-4</v>
      </c>
      <c r="AF79" s="1" t="s">
        <v>58</v>
      </c>
      <c r="AG79" s="1" t="s">
        <v>58</v>
      </c>
      <c r="AH79" s="1" t="s">
        <v>58</v>
      </c>
      <c r="AI79" s="1" t="s">
        <v>58</v>
      </c>
      <c r="AJ79" s="1" t="s">
        <v>58</v>
      </c>
      <c r="AK79" s="1" t="s">
        <v>58</v>
      </c>
      <c r="AL79" s="1" t="s">
        <v>61</v>
      </c>
      <c r="AM79" s="1" t="s">
        <v>58</v>
      </c>
      <c r="AN79" s="1">
        <v>0.73399999999999999</v>
      </c>
      <c r="AO79" s="1">
        <v>2.94</v>
      </c>
      <c r="AP79" s="1" t="s">
        <v>58</v>
      </c>
      <c r="AQ79" s="1" t="s">
        <v>58</v>
      </c>
      <c r="AR79" s="1" t="s">
        <v>58</v>
      </c>
      <c r="AS79" s="1">
        <v>4.13</v>
      </c>
      <c r="AT79" s="1" t="s">
        <v>58</v>
      </c>
      <c r="AU79" s="1">
        <v>22.1</v>
      </c>
      <c r="AV79" s="1">
        <v>0.98899999999999999</v>
      </c>
      <c r="AW79" s="1" t="s">
        <v>58</v>
      </c>
      <c r="AX79" s="1" t="s">
        <v>6002</v>
      </c>
      <c r="AY79" s="1" t="s">
        <v>58</v>
      </c>
      <c r="AZ79" s="1" t="s">
        <v>58</v>
      </c>
      <c r="BA79" s="1" t="s">
        <v>58</v>
      </c>
      <c r="BB79" s="1" t="s">
        <v>58</v>
      </c>
      <c r="BC79" s="1" t="s">
        <v>58</v>
      </c>
      <c r="BD79" s="1">
        <v>2.6511800000000001</v>
      </c>
    </row>
    <row r="80" spans="1:56" x14ac:dyDescent="0.2">
      <c r="A80" s="1" t="s">
        <v>6774</v>
      </c>
      <c r="B80" s="1">
        <v>16</v>
      </c>
      <c r="C80" s="1" t="s">
        <v>45</v>
      </c>
      <c r="D80" s="1" t="s">
        <v>2966</v>
      </c>
      <c r="E80" s="1">
        <v>1.333E-2</v>
      </c>
      <c r="F80" s="1">
        <v>0</v>
      </c>
      <c r="G80" s="1">
        <v>1.7730000000000001E-3</v>
      </c>
      <c r="H80" s="1">
        <v>0</v>
      </c>
      <c r="I80" s="1">
        <v>1.8519999999999998E-2</v>
      </c>
      <c r="J80" s="1">
        <v>6.6670000000000002E-3</v>
      </c>
      <c r="K80" s="1" t="s">
        <v>348</v>
      </c>
      <c r="L80" s="1" t="s">
        <v>215</v>
      </c>
      <c r="M80" s="1" t="s">
        <v>6775</v>
      </c>
      <c r="N80" s="1" t="s">
        <v>6776</v>
      </c>
      <c r="O80" s="1" t="s">
        <v>51</v>
      </c>
      <c r="P80" s="1" t="s">
        <v>6777</v>
      </c>
      <c r="Q80" s="1" t="s">
        <v>6778</v>
      </c>
      <c r="R80" s="1" t="s">
        <v>6779</v>
      </c>
      <c r="S80" s="1" t="s">
        <v>6780</v>
      </c>
      <c r="T80" s="1" t="s">
        <v>6781</v>
      </c>
      <c r="U80" s="1" t="s">
        <v>6780</v>
      </c>
      <c r="V80" s="1" t="s">
        <v>58</v>
      </c>
      <c r="W80" s="1" t="s">
        <v>360</v>
      </c>
      <c r="X80" s="1" t="s">
        <v>6782</v>
      </c>
      <c r="Y80" s="1" t="s">
        <v>58</v>
      </c>
      <c r="Z80" s="1" t="s">
        <v>58</v>
      </c>
      <c r="AA80" s="1" t="s">
        <v>58</v>
      </c>
      <c r="AB80" s="1" t="s">
        <v>58</v>
      </c>
      <c r="AC80" s="1" t="s">
        <v>58</v>
      </c>
      <c r="AD80" s="1" t="s">
        <v>58</v>
      </c>
      <c r="AE80" s="1" t="s">
        <v>58</v>
      </c>
      <c r="AF80" s="1" t="s">
        <v>58</v>
      </c>
      <c r="AG80" s="1" t="s">
        <v>58</v>
      </c>
      <c r="AH80" s="1" t="s">
        <v>58</v>
      </c>
      <c r="AI80" s="1" t="s">
        <v>58</v>
      </c>
      <c r="AJ80" s="1" t="s">
        <v>58</v>
      </c>
      <c r="AK80" s="1" t="s">
        <v>58</v>
      </c>
      <c r="AL80" s="1" t="s">
        <v>58</v>
      </c>
      <c r="AM80" s="1" t="s">
        <v>58</v>
      </c>
      <c r="AN80" s="1" t="s">
        <v>58</v>
      </c>
      <c r="AO80" s="1" t="s">
        <v>58</v>
      </c>
      <c r="AP80" s="1" t="s">
        <v>58</v>
      </c>
      <c r="AQ80" s="1" t="s">
        <v>58</v>
      </c>
      <c r="AR80" s="1" t="s">
        <v>58</v>
      </c>
      <c r="AS80" s="1" t="s">
        <v>58</v>
      </c>
      <c r="AT80" s="1" t="s">
        <v>58</v>
      </c>
      <c r="AU80" s="1" t="s">
        <v>58</v>
      </c>
      <c r="AV80" s="1" t="s">
        <v>58</v>
      </c>
      <c r="AW80" s="1" t="s">
        <v>58</v>
      </c>
      <c r="AX80" s="1" t="s">
        <v>6783</v>
      </c>
      <c r="AY80" s="1" t="s">
        <v>58</v>
      </c>
      <c r="AZ80" s="1" t="s">
        <v>58</v>
      </c>
      <c r="BA80" s="1">
        <v>91.731540460000005</v>
      </c>
      <c r="BB80" s="1">
        <v>1.0765607939999999</v>
      </c>
      <c r="BC80" s="1" t="s">
        <v>58</v>
      </c>
      <c r="BD80" s="1">
        <v>10.99873</v>
      </c>
    </row>
    <row r="81" spans="1:56" x14ac:dyDescent="0.2">
      <c r="A81" s="1" t="s">
        <v>6108</v>
      </c>
      <c r="B81" s="1">
        <v>14</v>
      </c>
      <c r="C81" s="1" t="s">
        <v>45</v>
      </c>
      <c r="D81" s="1" t="s">
        <v>70</v>
      </c>
      <c r="E81" s="1">
        <v>1.333E-2</v>
      </c>
      <c r="F81" s="1">
        <v>0</v>
      </c>
      <c r="G81" s="1">
        <v>1.7730000000000001E-3</v>
      </c>
      <c r="H81" s="1">
        <v>0</v>
      </c>
      <c r="I81" s="1">
        <v>1.8519999999999998E-2</v>
      </c>
      <c r="J81" s="1">
        <v>6.6670000000000002E-3</v>
      </c>
      <c r="K81" s="1" t="s">
        <v>47</v>
      </c>
      <c r="L81" s="1" t="s">
        <v>48</v>
      </c>
      <c r="M81" s="1" t="s">
        <v>6109</v>
      </c>
      <c r="N81" s="1" t="s">
        <v>6110</v>
      </c>
      <c r="O81" s="1" t="s">
        <v>51</v>
      </c>
      <c r="P81" s="1" t="s">
        <v>6111</v>
      </c>
      <c r="Q81" s="1" t="s">
        <v>6112</v>
      </c>
      <c r="R81" s="1" t="s">
        <v>6113</v>
      </c>
      <c r="S81" s="1" t="s">
        <v>6114</v>
      </c>
      <c r="T81" s="1" t="s">
        <v>6115</v>
      </c>
      <c r="U81" s="1" t="s">
        <v>6116</v>
      </c>
      <c r="V81" s="1" t="s">
        <v>58</v>
      </c>
      <c r="W81" s="1" t="s">
        <v>58</v>
      </c>
      <c r="X81" s="1" t="s">
        <v>58</v>
      </c>
      <c r="Y81" s="1" t="s">
        <v>58</v>
      </c>
      <c r="Z81" s="7">
        <v>2.4709999999999999E-5</v>
      </c>
      <c r="AA81" s="1">
        <v>3.9936099999999999E-4</v>
      </c>
      <c r="AB81" s="1">
        <v>0.99960099999999996</v>
      </c>
      <c r="AC81" s="1" t="s">
        <v>74</v>
      </c>
      <c r="AD81" s="1">
        <v>0</v>
      </c>
      <c r="AE81" s="1">
        <v>1.99681E-4</v>
      </c>
      <c r="AF81" s="1" t="s">
        <v>58</v>
      </c>
      <c r="AG81" s="1" t="s">
        <v>58</v>
      </c>
      <c r="AH81" s="1" t="s">
        <v>58</v>
      </c>
      <c r="AI81" s="1" t="s">
        <v>58</v>
      </c>
      <c r="AJ81" s="1" t="s">
        <v>58</v>
      </c>
      <c r="AK81" s="1" t="s">
        <v>58</v>
      </c>
      <c r="AL81" s="1" t="s">
        <v>93</v>
      </c>
      <c r="AM81" s="1" t="s">
        <v>147</v>
      </c>
      <c r="AN81" s="1">
        <v>2E-3</v>
      </c>
      <c r="AO81" s="1">
        <v>5.49</v>
      </c>
      <c r="AP81" s="1" t="s">
        <v>6117</v>
      </c>
      <c r="AQ81" s="1" t="s">
        <v>127</v>
      </c>
      <c r="AR81" s="1" t="s">
        <v>62</v>
      </c>
      <c r="AS81" s="1">
        <v>5.49</v>
      </c>
      <c r="AT81" s="1">
        <v>119</v>
      </c>
      <c r="AU81" s="1">
        <v>23.9</v>
      </c>
      <c r="AV81" s="1">
        <v>1.1990000000000001</v>
      </c>
      <c r="AW81" s="1" t="s">
        <v>62</v>
      </c>
      <c r="AX81" s="1" t="s">
        <v>6118</v>
      </c>
      <c r="AY81" s="1" t="s">
        <v>58</v>
      </c>
      <c r="AZ81" s="1" t="s">
        <v>58</v>
      </c>
      <c r="BA81" s="1">
        <v>94.922151450000001</v>
      </c>
      <c r="BB81" s="1">
        <v>1.4202015349999999</v>
      </c>
      <c r="BC81" s="1" t="s">
        <v>58</v>
      </c>
      <c r="BD81" s="1">
        <v>2.4373800000000001</v>
      </c>
    </row>
    <row r="82" spans="1:56" x14ac:dyDescent="0.2">
      <c r="A82" s="1" t="s">
        <v>8103</v>
      </c>
      <c r="B82" s="1">
        <v>19</v>
      </c>
      <c r="C82" s="1" t="s">
        <v>2156</v>
      </c>
      <c r="D82" s="1" t="s">
        <v>45</v>
      </c>
      <c r="E82" s="1">
        <v>1.333E-2</v>
      </c>
      <c r="F82" s="1">
        <v>0</v>
      </c>
      <c r="G82" s="1">
        <v>1.7730000000000001E-3</v>
      </c>
      <c r="H82" s="1">
        <v>3.3939999999999999E-3</v>
      </c>
      <c r="I82" s="1">
        <v>1.8519999999999998E-2</v>
      </c>
      <c r="J82" s="1">
        <v>6.6670000000000002E-3</v>
      </c>
      <c r="K82" s="1" t="s">
        <v>348</v>
      </c>
      <c r="L82" s="1" t="s">
        <v>215</v>
      </c>
      <c r="M82" s="1" t="s">
        <v>8104</v>
      </c>
      <c r="N82" s="1" t="s">
        <v>8105</v>
      </c>
      <c r="O82" s="1" t="s">
        <v>51</v>
      </c>
      <c r="P82" s="1" t="s">
        <v>8106</v>
      </c>
      <c r="Q82" s="1" t="s">
        <v>8107</v>
      </c>
      <c r="R82" s="1" t="s">
        <v>8108</v>
      </c>
      <c r="S82" s="1" t="s">
        <v>8109</v>
      </c>
      <c r="T82" s="1" t="s">
        <v>8110</v>
      </c>
      <c r="U82" s="1" t="s">
        <v>8111</v>
      </c>
      <c r="V82" s="1" t="s">
        <v>58</v>
      </c>
      <c r="W82" s="1" t="s">
        <v>58</v>
      </c>
      <c r="X82" s="1" t="s">
        <v>8112</v>
      </c>
      <c r="Y82" s="1" t="s">
        <v>58</v>
      </c>
      <c r="Z82" s="1">
        <v>4.3740000000000003E-3</v>
      </c>
      <c r="AA82" s="1">
        <v>1.19808E-3</v>
      </c>
      <c r="AB82" s="1">
        <v>0.99880199999999997</v>
      </c>
      <c r="AC82" s="1" t="s">
        <v>157</v>
      </c>
      <c r="AD82" s="1">
        <v>0</v>
      </c>
      <c r="AE82" s="1">
        <v>5.9904200000000004E-4</v>
      </c>
      <c r="AF82" s="1" t="s">
        <v>58</v>
      </c>
      <c r="AG82" s="1" t="s">
        <v>58</v>
      </c>
      <c r="AH82" s="1" t="s">
        <v>58</v>
      </c>
      <c r="AI82" s="1" t="s">
        <v>58</v>
      </c>
      <c r="AJ82" s="1" t="s">
        <v>58</v>
      </c>
      <c r="AK82" s="1" t="s">
        <v>58</v>
      </c>
      <c r="AL82" s="1" t="s">
        <v>58</v>
      </c>
      <c r="AM82" s="1" t="s">
        <v>58</v>
      </c>
      <c r="AN82" s="1" t="s">
        <v>58</v>
      </c>
      <c r="AO82" s="1" t="s">
        <v>58</v>
      </c>
      <c r="AP82" s="1" t="s">
        <v>58</v>
      </c>
      <c r="AQ82" s="1" t="s">
        <v>58</v>
      </c>
      <c r="AR82" s="1" t="s">
        <v>58</v>
      </c>
      <c r="AS82" s="1" t="s">
        <v>58</v>
      </c>
      <c r="AT82" s="1" t="s">
        <v>58</v>
      </c>
      <c r="AU82" s="1" t="s">
        <v>58</v>
      </c>
      <c r="AV82" s="1" t="s">
        <v>58</v>
      </c>
      <c r="AW82" s="1" t="s">
        <v>58</v>
      </c>
      <c r="AX82" s="1" t="s">
        <v>58</v>
      </c>
      <c r="AY82" s="1" t="s">
        <v>58</v>
      </c>
      <c r="AZ82" s="7">
        <v>0.77300000000000002</v>
      </c>
      <c r="BA82" s="1">
        <v>93.483132810000001</v>
      </c>
      <c r="BB82" s="1">
        <v>1.2529269350000001</v>
      </c>
      <c r="BC82" s="1" t="s">
        <v>58</v>
      </c>
      <c r="BD82" s="1">
        <v>10.714779999999999</v>
      </c>
    </row>
    <row r="83" spans="1:56" x14ac:dyDescent="0.2">
      <c r="A83" s="1" t="s">
        <v>6324</v>
      </c>
      <c r="B83" s="1">
        <v>15</v>
      </c>
      <c r="C83" s="1" t="s">
        <v>45</v>
      </c>
      <c r="D83" s="1" t="s">
        <v>64</v>
      </c>
      <c r="E83" s="1">
        <v>1.333E-2</v>
      </c>
      <c r="F83" s="1">
        <v>1.316E-2</v>
      </c>
      <c r="G83" s="1">
        <v>1.7730000000000001E-3</v>
      </c>
      <c r="H83" s="1">
        <v>0</v>
      </c>
      <c r="I83" s="1">
        <v>1.8519999999999998E-2</v>
      </c>
      <c r="J83" s="1">
        <v>6.6670000000000002E-3</v>
      </c>
      <c r="K83" s="1" t="s">
        <v>47</v>
      </c>
      <c r="L83" s="1" t="s">
        <v>48</v>
      </c>
      <c r="M83" s="1" t="s">
        <v>6325</v>
      </c>
      <c r="N83" s="1" t="s">
        <v>6326</v>
      </c>
      <c r="O83" s="1" t="s">
        <v>51</v>
      </c>
      <c r="P83" s="1" t="s">
        <v>6327</v>
      </c>
      <c r="Q83" s="1" t="s">
        <v>1993</v>
      </c>
      <c r="R83" s="1" t="s">
        <v>6328</v>
      </c>
      <c r="S83" s="1" t="s">
        <v>6329</v>
      </c>
      <c r="T83" s="1" t="s">
        <v>6330</v>
      </c>
      <c r="U83" s="1" t="s">
        <v>6331</v>
      </c>
      <c r="V83" s="1" t="s">
        <v>58</v>
      </c>
      <c r="W83" s="1" t="s">
        <v>58</v>
      </c>
      <c r="X83" s="1" t="s">
        <v>58</v>
      </c>
      <c r="Y83" s="1" t="s">
        <v>58</v>
      </c>
      <c r="Z83" s="1" t="s">
        <v>58</v>
      </c>
      <c r="AA83" s="1" t="s">
        <v>58</v>
      </c>
      <c r="AB83" s="1" t="s">
        <v>58</v>
      </c>
      <c r="AC83" s="1" t="s">
        <v>58</v>
      </c>
      <c r="AD83" s="1" t="s">
        <v>58</v>
      </c>
      <c r="AE83" s="1" t="s">
        <v>58</v>
      </c>
      <c r="AF83" s="1" t="s">
        <v>58</v>
      </c>
      <c r="AG83" s="1" t="s">
        <v>58</v>
      </c>
      <c r="AH83" s="1" t="s">
        <v>58</v>
      </c>
      <c r="AI83" s="1" t="s">
        <v>58</v>
      </c>
      <c r="AJ83" s="1" t="s">
        <v>58</v>
      </c>
      <c r="AK83" s="1" t="s">
        <v>58</v>
      </c>
      <c r="AL83" s="1" t="s">
        <v>61</v>
      </c>
      <c r="AM83" s="1" t="s">
        <v>62</v>
      </c>
      <c r="AN83" s="1">
        <v>1</v>
      </c>
      <c r="AO83" s="1">
        <v>3.11</v>
      </c>
      <c r="AP83" s="1" t="s">
        <v>6332</v>
      </c>
      <c r="AQ83" s="1" t="s">
        <v>95</v>
      </c>
      <c r="AR83" s="1" t="s">
        <v>95</v>
      </c>
      <c r="AS83" s="1">
        <v>5.45</v>
      </c>
      <c r="AT83" s="8">
        <v>6081624</v>
      </c>
      <c r="AU83" s="1">
        <v>2.113</v>
      </c>
      <c r="AV83" s="1">
        <v>0.91300000000000003</v>
      </c>
      <c r="AW83" s="1" t="s">
        <v>64</v>
      </c>
      <c r="AX83" s="1" t="s">
        <v>6333</v>
      </c>
      <c r="AY83" s="1" t="s">
        <v>61</v>
      </c>
      <c r="AZ83" s="7">
        <v>0.65200000000000002</v>
      </c>
      <c r="BA83" s="1">
        <v>0.212314225</v>
      </c>
      <c r="BB83" s="1">
        <v>-3.879373239</v>
      </c>
      <c r="BC83" s="1" t="s">
        <v>58</v>
      </c>
      <c r="BD83" s="1">
        <v>11.89921</v>
      </c>
    </row>
    <row r="84" spans="1:56" x14ac:dyDescent="0.2">
      <c r="A84" s="1" t="s">
        <v>6355</v>
      </c>
      <c r="B84" s="1">
        <v>15</v>
      </c>
      <c r="C84" s="1" t="s">
        <v>64</v>
      </c>
      <c r="D84" s="1" t="s">
        <v>45</v>
      </c>
      <c r="E84" s="1">
        <v>1.333E-2</v>
      </c>
      <c r="F84" s="1">
        <v>8.7720000000000003E-3</v>
      </c>
      <c r="G84" s="1">
        <v>1.7730000000000001E-3</v>
      </c>
      <c r="H84" s="1">
        <v>3.3939999999999999E-3</v>
      </c>
      <c r="I84" s="1">
        <v>1.8519999999999998E-2</v>
      </c>
      <c r="J84" s="1">
        <v>6.6670000000000002E-3</v>
      </c>
      <c r="K84" s="1" t="s">
        <v>47</v>
      </c>
      <c r="L84" s="1" t="s">
        <v>48</v>
      </c>
      <c r="M84" s="1" t="s">
        <v>6356</v>
      </c>
      <c r="N84" s="1" t="s">
        <v>6357</v>
      </c>
      <c r="O84" s="1" t="s">
        <v>51</v>
      </c>
      <c r="P84" s="1" t="s">
        <v>6358</v>
      </c>
      <c r="Q84" s="1" t="s">
        <v>6359</v>
      </c>
      <c r="R84" s="1" t="s">
        <v>6360</v>
      </c>
      <c r="S84" s="1" t="s">
        <v>6361</v>
      </c>
      <c r="T84" s="1" t="s">
        <v>6362</v>
      </c>
      <c r="U84" s="1" t="s">
        <v>6363</v>
      </c>
      <c r="V84" s="1" t="s">
        <v>58</v>
      </c>
      <c r="W84" s="1" t="s">
        <v>58</v>
      </c>
      <c r="X84" s="1" t="s">
        <v>58</v>
      </c>
      <c r="Y84" s="1" t="s">
        <v>58</v>
      </c>
      <c r="Z84" s="1">
        <v>2.493E-3</v>
      </c>
      <c r="AA84" s="1">
        <v>1.9968099999999999E-3</v>
      </c>
      <c r="AB84" s="1">
        <v>0.99800299999999997</v>
      </c>
      <c r="AC84" s="1" t="s">
        <v>101</v>
      </c>
      <c r="AD84" s="1">
        <v>0</v>
      </c>
      <c r="AE84" s="1">
        <v>9.9840299999999992E-4</v>
      </c>
      <c r="AF84" s="1" t="s">
        <v>58</v>
      </c>
      <c r="AG84" s="1" t="s">
        <v>58</v>
      </c>
      <c r="AH84" s="1" t="s">
        <v>58</v>
      </c>
      <c r="AI84" s="1" t="s">
        <v>58</v>
      </c>
      <c r="AJ84" s="1" t="s">
        <v>58</v>
      </c>
      <c r="AK84" s="1" t="s">
        <v>58</v>
      </c>
      <c r="AL84" s="1" t="s">
        <v>60</v>
      </c>
      <c r="AM84" s="1" t="s">
        <v>147</v>
      </c>
      <c r="AN84" s="1">
        <v>0.66400000000000003</v>
      </c>
      <c r="AO84" s="1">
        <v>-3.16</v>
      </c>
      <c r="AP84" s="1" t="s">
        <v>6364</v>
      </c>
      <c r="AQ84" s="1" t="s">
        <v>95</v>
      </c>
      <c r="AR84" s="1" t="s">
        <v>95</v>
      </c>
      <c r="AS84" s="1">
        <v>4.9400000000000004</v>
      </c>
      <c r="AT84" s="1">
        <v>944</v>
      </c>
      <c r="AU84" s="1">
        <v>11.56</v>
      </c>
      <c r="AV84" s="1">
        <v>-0.33800000000000002</v>
      </c>
      <c r="AW84" s="1" t="s">
        <v>64</v>
      </c>
      <c r="AX84" s="1" t="s">
        <v>6365</v>
      </c>
      <c r="AY84" s="1" t="s">
        <v>61</v>
      </c>
      <c r="AZ84" s="1" t="s">
        <v>58</v>
      </c>
      <c r="BA84" s="1">
        <v>4.8242510029999996</v>
      </c>
      <c r="BB84" s="1">
        <v>-1.313764723</v>
      </c>
      <c r="BC84" s="1" t="s">
        <v>58</v>
      </c>
      <c r="BD84" s="1">
        <v>9.3262800000000006</v>
      </c>
    </row>
    <row r="85" spans="1:56" x14ac:dyDescent="0.2">
      <c r="A85" s="1" t="s">
        <v>5476</v>
      </c>
      <c r="B85" s="1">
        <v>12</v>
      </c>
      <c r="C85" s="1" t="s">
        <v>64</v>
      </c>
      <c r="D85" s="1" t="s">
        <v>70</v>
      </c>
      <c r="E85" s="1">
        <v>6.6670000000000002E-3</v>
      </c>
      <c r="F85" s="1">
        <v>4.3860000000000001E-3</v>
      </c>
      <c r="G85" s="1">
        <v>3.5460000000000001E-3</v>
      </c>
      <c r="H85" s="1">
        <v>0</v>
      </c>
      <c r="I85" s="1">
        <v>1.8519999999999998E-2</v>
      </c>
      <c r="J85" s="1">
        <v>1.333E-2</v>
      </c>
      <c r="K85" s="1" t="s">
        <v>214</v>
      </c>
      <c r="L85" s="1" t="s">
        <v>215</v>
      </c>
      <c r="M85" s="1" t="s">
        <v>5472</v>
      </c>
      <c r="N85" s="1" t="s">
        <v>5473</v>
      </c>
      <c r="O85" s="1" t="s">
        <v>51</v>
      </c>
      <c r="P85" s="1" t="s">
        <v>5474</v>
      </c>
      <c r="Q85" s="1" t="s">
        <v>5477</v>
      </c>
      <c r="R85" s="1" t="s">
        <v>5478</v>
      </c>
      <c r="S85" s="1" t="s">
        <v>5479</v>
      </c>
      <c r="T85" s="1" t="s">
        <v>5480</v>
      </c>
      <c r="U85" s="1" t="s">
        <v>5479</v>
      </c>
      <c r="V85" s="1" t="s">
        <v>58</v>
      </c>
      <c r="W85" s="1" t="s">
        <v>58</v>
      </c>
      <c r="X85" s="1" t="s">
        <v>58</v>
      </c>
      <c r="Y85" s="1" t="s">
        <v>58</v>
      </c>
      <c r="Z85" s="7">
        <v>6.6110000000000002E-5</v>
      </c>
      <c r="AA85" s="1">
        <v>1.19808E-3</v>
      </c>
      <c r="AB85" s="1">
        <v>0.99880199999999997</v>
      </c>
      <c r="AC85" s="1" t="s">
        <v>157</v>
      </c>
      <c r="AD85" s="1">
        <v>0</v>
      </c>
      <c r="AE85" s="1">
        <v>5.9904200000000004E-4</v>
      </c>
      <c r="AF85" s="1" t="s">
        <v>58</v>
      </c>
      <c r="AG85" s="1" t="s">
        <v>58</v>
      </c>
      <c r="AH85" s="1" t="s">
        <v>58</v>
      </c>
      <c r="AI85" s="1" t="s">
        <v>58</v>
      </c>
      <c r="AJ85" s="1" t="s">
        <v>58</v>
      </c>
      <c r="AK85" s="1" t="s">
        <v>58</v>
      </c>
      <c r="AL85" s="1" t="s">
        <v>58</v>
      </c>
      <c r="AM85" s="1" t="s">
        <v>147</v>
      </c>
      <c r="AN85" s="1">
        <v>8.0000000000000002E-3</v>
      </c>
      <c r="AO85" s="1">
        <v>-2.98E-2</v>
      </c>
      <c r="AP85" s="1" t="s">
        <v>58</v>
      </c>
      <c r="AQ85" s="1" t="s">
        <v>58</v>
      </c>
      <c r="AR85" s="1" t="s">
        <v>58</v>
      </c>
      <c r="AS85" s="1">
        <v>4.2</v>
      </c>
      <c r="AT85" s="1" t="s">
        <v>58</v>
      </c>
      <c r="AU85" s="1">
        <v>36</v>
      </c>
      <c r="AV85" s="1">
        <v>0.13200000000000001</v>
      </c>
      <c r="AW85" s="1" t="s">
        <v>58</v>
      </c>
      <c r="AX85" s="1" t="s">
        <v>5475</v>
      </c>
      <c r="AY85" s="1" t="s">
        <v>58</v>
      </c>
      <c r="AZ85" s="7">
        <v>0.748</v>
      </c>
      <c r="BA85" s="1">
        <v>91.985138000000006</v>
      </c>
      <c r="BB85" s="1">
        <v>1.1060595950000001</v>
      </c>
      <c r="BC85" s="1" t="s">
        <v>58</v>
      </c>
      <c r="BD85" s="1">
        <v>11.411820000000001</v>
      </c>
    </row>
    <row r="86" spans="1:56" x14ac:dyDescent="0.2">
      <c r="A86" s="1" t="s">
        <v>6568</v>
      </c>
      <c r="B86" s="1">
        <v>16</v>
      </c>
      <c r="C86" s="1" t="s">
        <v>70</v>
      </c>
      <c r="D86" s="1" t="s">
        <v>46</v>
      </c>
      <c r="E86" s="1">
        <v>1.333E-2</v>
      </c>
      <c r="F86" s="1">
        <v>0</v>
      </c>
      <c r="G86" s="1">
        <v>1.7730000000000001E-3</v>
      </c>
      <c r="H86" s="1">
        <v>0</v>
      </c>
      <c r="I86" s="1">
        <v>1.8519999999999998E-2</v>
      </c>
      <c r="J86" s="1">
        <v>6.6670000000000002E-3</v>
      </c>
      <c r="K86" s="1" t="s">
        <v>47</v>
      </c>
      <c r="L86" s="1" t="s">
        <v>48</v>
      </c>
      <c r="M86" s="1" t="s">
        <v>6569</v>
      </c>
      <c r="N86" s="1" t="s">
        <v>6570</v>
      </c>
      <c r="O86" s="1" t="s">
        <v>51</v>
      </c>
      <c r="P86" s="1" t="s">
        <v>6571</v>
      </c>
      <c r="Q86" s="1" t="s">
        <v>6572</v>
      </c>
      <c r="R86" s="1" t="s">
        <v>6573</v>
      </c>
      <c r="S86" s="1" t="s">
        <v>6574</v>
      </c>
      <c r="T86" s="1" t="s">
        <v>6575</v>
      </c>
      <c r="U86" s="1" t="s">
        <v>6576</v>
      </c>
      <c r="V86" s="1" t="s">
        <v>58</v>
      </c>
      <c r="W86" s="1" t="s">
        <v>58</v>
      </c>
      <c r="X86" s="1" t="s">
        <v>58</v>
      </c>
      <c r="Y86" s="1" t="s">
        <v>58</v>
      </c>
      <c r="Z86" s="1">
        <v>5.3220000000000003E-4</v>
      </c>
      <c r="AA86" s="1">
        <v>1.5974400000000001E-3</v>
      </c>
      <c r="AB86" s="1">
        <v>0.99840300000000004</v>
      </c>
      <c r="AC86" s="1" t="s">
        <v>59</v>
      </c>
      <c r="AD86" s="1">
        <v>0</v>
      </c>
      <c r="AE86" s="1">
        <v>7.9872199999999997E-4</v>
      </c>
      <c r="AF86" s="1" t="s">
        <v>58</v>
      </c>
      <c r="AG86" s="1" t="s">
        <v>58</v>
      </c>
      <c r="AH86" s="1" t="s">
        <v>58</v>
      </c>
      <c r="AI86" s="1" t="s">
        <v>58</v>
      </c>
      <c r="AJ86" s="1" t="s">
        <v>58</v>
      </c>
      <c r="AK86" s="1" t="s">
        <v>58</v>
      </c>
      <c r="AL86" s="1" t="s">
        <v>61</v>
      </c>
      <c r="AM86" s="1" t="s">
        <v>61</v>
      </c>
      <c r="AN86" s="1">
        <v>8.9999999999999993E-3</v>
      </c>
      <c r="AO86" s="1">
        <v>-0.54600000000000004</v>
      </c>
      <c r="AP86" s="1" t="s">
        <v>6577</v>
      </c>
      <c r="AQ86" s="1" t="s">
        <v>95</v>
      </c>
      <c r="AR86" s="1" t="s">
        <v>95</v>
      </c>
      <c r="AS86" s="1">
        <v>4.17</v>
      </c>
      <c r="AT86" s="1">
        <v>401</v>
      </c>
      <c r="AU86" s="1">
        <v>0.85299999999999998</v>
      </c>
      <c r="AV86" s="1">
        <v>-0.19</v>
      </c>
      <c r="AW86" s="1" t="s">
        <v>64</v>
      </c>
      <c r="AX86" s="1" t="s">
        <v>6578</v>
      </c>
      <c r="AY86" s="1" t="s">
        <v>58</v>
      </c>
      <c r="AZ86" s="1" t="s">
        <v>9383</v>
      </c>
      <c r="BA86" s="1" t="s">
        <v>6579</v>
      </c>
      <c r="BB86" s="1" t="s">
        <v>9384</v>
      </c>
      <c r="BC86" s="1" t="s">
        <v>488</v>
      </c>
      <c r="BD86" s="1" t="s">
        <v>6580</v>
      </c>
    </row>
    <row r="87" spans="1:56" x14ac:dyDescent="0.2">
      <c r="A87" s="1" t="s">
        <v>6837</v>
      </c>
      <c r="B87" s="1">
        <v>16</v>
      </c>
      <c r="C87" s="1" t="s">
        <v>64</v>
      </c>
      <c r="D87" s="1" t="s">
        <v>45</v>
      </c>
      <c r="E87" s="1">
        <v>1.333E-2</v>
      </c>
      <c r="F87" s="1">
        <v>0</v>
      </c>
      <c r="G87" s="1">
        <v>1.7730000000000001E-3</v>
      </c>
      <c r="H87" s="1">
        <v>0</v>
      </c>
      <c r="I87" s="1">
        <v>1.8519999999999998E-2</v>
      </c>
      <c r="J87" s="1">
        <v>6.6670000000000002E-3</v>
      </c>
      <c r="K87" s="1" t="s">
        <v>47</v>
      </c>
      <c r="L87" s="1" t="s">
        <v>48</v>
      </c>
      <c r="M87" s="1" t="s">
        <v>6827</v>
      </c>
      <c r="N87" s="1" t="s">
        <v>6828</v>
      </c>
      <c r="O87" s="1" t="s">
        <v>51</v>
      </c>
      <c r="P87" s="1" t="s">
        <v>6829</v>
      </c>
      <c r="Q87" s="1" t="s">
        <v>6838</v>
      </c>
      <c r="R87" s="1" t="s">
        <v>6839</v>
      </c>
      <c r="S87" s="1" t="s">
        <v>6840</v>
      </c>
      <c r="T87" s="1" t="s">
        <v>6841</v>
      </c>
      <c r="U87" s="1" t="s">
        <v>6842</v>
      </c>
      <c r="V87" s="1" t="s">
        <v>58</v>
      </c>
      <c r="W87" s="1" t="s">
        <v>58</v>
      </c>
      <c r="X87" s="1" t="s">
        <v>58</v>
      </c>
      <c r="Y87" s="1" t="s">
        <v>58</v>
      </c>
      <c r="Z87" s="1" t="s">
        <v>58</v>
      </c>
      <c r="AA87" s="1" t="s">
        <v>58</v>
      </c>
      <c r="AB87" s="1" t="s">
        <v>58</v>
      </c>
      <c r="AC87" s="1" t="s">
        <v>58</v>
      </c>
      <c r="AD87" s="1" t="s">
        <v>58</v>
      </c>
      <c r="AE87" s="1" t="s">
        <v>58</v>
      </c>
      <c r="AF87" s="1" t="s">
        <v>58</v>
      </c>
      <c r="AG87" s="1" t="s">
        <v>58</v>
      </c>
      <c r="AH87" s="1" t="s">
        <v>58</v>
      </c>
      <c r="AI87" s="1" t="s">
        <v>58</v>
      </c>
      <c r="AJ87" s="1" t="s">
        <v>58</v>
      </c>
      <c r="AK87" s="1" t="s">
        <v>58</v>
      </c>
      <c r="AL87" s="1" t="s">
        <v>93</v>
      </c>
      <c r="AM87" s="1" t="s">
        <v>62</v>
      </c>
      <c r="AN87" s="1">
        <v>0.66100000000000003</v>
      </c>
      <c r="AO87" s="1">
        <v>4.38</v>
      </c>
      <c r="AP87" s="1" t="s">
        <v>6835</v>
      </c>
      <c r="AQ87" s="1" t="s">
        <v>95</v>
      </c>
      <c r="AR87" s="1" t="s">
        <v>95</v>
      </c>
      <c r="AS87" s="1">
        <v>4.38</v>
      </c>
      <c r="AT87" s="1">
        <v>431</v>
      </c>
      <c r="AU87" s="1">
        <v>23.3</v>
      </c>
      <c r="AV87" s="1">
        <v>0.85199999999999998</v>
      </c>
      <c r="AW87" s="1" t="s">
        <v>62</v>
      </c>
      <c r="AX87" s="1" t="s">
        <v>6836</v>
      </c>
      <c r="AY87" s="1" t="s">
        <v>61</v>
      </c>
      <c r="AZ87" s="1" t="s">
        <v>58</v>
      </c>
      <c r="BA87" s="1" t="s">
        <v>58</v>
      </c>
      <c r="BB87" s="1" t="s">
        <v>58</v>
      </c>
      <c r="BC87" s="1" t="s">
        <v>58</v>
      </c>
      <c r="BD87" s="1">
        <v>1.0723</v>
      </c>
    </row>
    <row r="88" spans="1:56" x14ac:dyDescent="0.2">
      <c r="A88" s="1" t="s">
        <v>6877</v>
      </c>
      <c r="B88" s="1">
        <v>17</v>
      </c>
      <c r="C88" s="1" t="s">
        <v>46</v>
      </c>
      <c r="D88" s="1" t="s">
        <v>45</v>
      </c>
      <c r="E88" s="1">
        <v>1.333E-2</v>
      </c>
      <c r="F88" s="1">
        <v>0</v>
      </c>
      <c r="G88" s="1">
        <v>1.7730000000000001E-3</v>
      </c>
      <c r="H88" s="1">
        <v>0</v>
      </c>
      <c r="I88" s="1">
        <v>1.8519999999999998E-2</v>
      </c>
      <c r="J88" s="1">
        <v>6.6670000000000002E-3</v>
      </c>
      <c r="K88" s="1" t="s">
        <v>47</v>
      </c>
      <c r="L88" s="1" t="s">
        <v>48</v>
      </c>
      <c r="M88" s="1" t="s">
        <v>6878</v>
      </c>
      <c r="N88" s="1" t="s">
        <v>6879</v>
      </c>
      <c r="O88" s="1" t="s">
        <v>51</v>
      </c>
      <c r="P88" s="1" t="s">
        <v>6880</v>
      </c>
      <c r="Q88" s="1" t="s">
        <v>6881</v>
      </c>
      <c r="R88" s="1" t="s">
        <v>6882</v>
      </c>
      <c r="S88" s="1" t="s">
        <v>6883</v>
      </c>
      <c r="T88" s="1" t="s">
        <v>6884</v>
      </c>
      <c r="U88" s="1" t="s">
        <v>6885</v>
      </c>
      <c r="V88" s="1" t="s">
        <v>58</v>
      </c>
      <c r="W88" s="1" t="s">
        <v>58</v>
      </c>
      <c r="X88" s="1" t="s">
        <v>58</v>
      </c>
      <c r="Y88" s="1" t="s">
        <v>58</v>
      </c>
      <c r="Z88" s="1" t="s">
        <v>58</v>
      </c>
      <c r="AA88" s="1" t="s">
        <v>58</v>
      </c>
      <c r="AB88" s="1" t="s">
        <v>58</v>
      </c>
      <c r="AC88" s="1" t="s">
        <v>58</v>
      </c>
      <c r="AD88" s="1" t="s">
        <v>58</v>
      </c>
      <c r="AE88" s="1" t="s">
        <v>58</v>
      </c>
      <c r="AF88" s="1" t="s">
        <v>58</v>
      </c>
      <c r="AG88" s="1" t="s">
        <v>58</v>
      </c>
      <c r="AH88" s="1" t="s">
        <v>58</v>
      </c>
      <c r="AI88" s="1" t="s">
        <v>58</v>
      </c>
      <c r="AJ88" s="1" t="s">
        <v>58</v>
      </c>
      <c r="AK88" s="1" t="s">
        <v>58</v>
      </c>
      <c r="AL88" s="1" t="s">
        <v>60</v>
      </c>
      <c r="AM88" s="1" t="s">
        <v>147</v>
      </c>
      <c r="AN88" s="1">
        <v>7.1999999999999995E-2</v>
      </c>
      <c r="AO88" s="1">
        <v>1</v>
      </c>
      <c r="AP88" s="1" t="s">
        <v>6886</v>
      </c>
      <c r="AQ88" s="1" t="s">
        <v>95</v>
      </c>
      <c r="AR88" s="1" t="s">
        <v>95</v>
      </c>
      <c r="AS88" s="1">
        <v>4.7699999999999996</v>
      </c>
      <c r="AT88" s="1">
        <v>250</v>
      </c>
      <c r="AU88" s="1">
        <v>1E-3</v>
      </c>
      <c r="AV88" s="1">
        <v>-0.55500000000000005</v>
      </c>
      <c r="AW88" s="1" t="s">
        <v>62</v>
      </c>
      <c r="AX88" s="1" t="s">
        <v>6887</v>
      </c>
      <c r="AY88" s="1" t="s">
        <v>77</v>
      </c>
      <c r="AZ88" s="7">
        <v>0.20200000000000001</v>
      </c>
      <c r="BA88" s="1">
        <v>0.25359754699999998</v>
      </c>
      <c r="BB88" s="1">
        <v>-3.6837324979999999</v>
      </c>
      <c r="BC88" s="1" t="s">
        <v>58</v>
      </c>
      <c r="BD88" s="1">
        <v>3.2344900000000001</v>
      </c>
    </row>
    <row r="89" spans="1:56" x14ac:dyDescent="0.2">
      <c r="A89" s="1" t="s">
        <v>6888</v>
      </c>
      <c r="B89" s="1">
        <v>17</v>
      </c>
      <c r="C89" s="1" t="s">
        <v>45</v>
      </c>
      <c r="D89" s="1" t="s">
        <v>64</v>
      </c>
      <c r="E89" s="1">
        <v>1.333E-2</v>
      </c>
      <c r="F89" s="1">
        <v>0</v>
      </c>
      <c r="G89" s="1">
        <v>1.7730000000000001E-3</v>
      </c>
      <c r="H89" s="1">
        <v>0</v>
      </c>
      <c r="I89" s="1">
        <v>1.8519999999999998E-2</v>
      </c>
      <c r="J89" s="1">
        <v>6.6670000000000002E-3</v>
      </c>
      <c r="K89" s="1" t="s">
        <v>47</v>
      </c>
      <c r="L89" s="1" t="s">
        <v>48</v>
      </c>
      <c r="M89" s="1" t="s">
        <v>6889</v>
      </c>
      <c r="N89" s="1" t="s">
        <v>6890</v>
      </c>
      <c r="O89" s="1" t="s">
        <v>51</v>
      </c>
      <c r="P89" s="1" t="s">
        <v>6891</v>
      </c>
      <c r="Q89" s="1" t="s">
        <v>6892</v>
      </c>
      <c r="R89" s="1" t="s">
        <v>6893</v>
      </c>
      <c r="S89" s="1" t="s">
        <v>6894</v>
      </c>
      <c r="T89" s="1" t="s">
        <v>6895</v>
      </c>
      <c r="U89" s="1" t="s">
        <v>6896</v>
      </c>
      <c r="V89" s="1" t="s">
        <v>58</v>
      </c>
      <c r="W89" s="1" t="s">
        <v>58</v>
      </c>
      <c r="X89" s="1" t="s">
        <v>58</v>
      </c>
      <c r="Y89" s="1" t="s">
        <v>58</v>
      </c>
      <c r="Z89" s="1" t="s">
        <v>58</v>
      </c>
      <c r="AA89" s="1" t="s">
        <v>58</v>
      </c>
      <c r="AB89" s="1" t="s">
        <v>58</v>
      </c>
      <c r="AC89" s="1" t="s">
        <v>58</v>
      </c>
      <c r="AD89" s="1" t="s">
        <v>58</v>
      </c>
      <c r="AE89" s="1" t="s">
        <v>58</v>
      </c>
      <c r="AF89" s="1" t="s">
        <v>58</v>
      </c>
      <c r="AG89" s="1" t="s">
        <v>58</v>
      </c>
      <c r="AH89" s="1" t="s">
        <v>58</v>
      </c>
      <c r="AI89" s="1" t="s">
        <v>58</v>
      </c>
      <c r="AJ89" s="1" t="s">
        <v>58</v>
      </c>
      <c r="AK89" s="1" t="s">
        <v>58</v>
      </c>
      <c r="AL89" s="1" t="s">
        <v>185</v>
      </c>
      <c r="AM89" s="1" t="s">
        <v>62</v>
      </c>
      <c r="AN89" s="1">
        <v>0.995</v>
      </c>
      <c r="AO89" s="1">
        <v>5.01</v>
      </c>
      <c r="AP89" s="1" t="s">
        <v>6897</v>
      </c>
      <c r="AQ89" s="1" t="s">
        <v>62</v>
      </c>
      <c r="AR89" s="1" t="s">
        <v>62</v>
      </c>
      <c r="AS89" s="1">
        <v>5.01</v>
      </c>
      <c r="AT89" s="1">
        <v>1292</v>
      </c>
      <c r="AU89" s="1">
        <v>24</v>
      </c>
      <c r="AV89" s="1">
        <v>1.0609999999999999</v>
      </c>
      <c r="AW89" s="1" t="s">
        <v>309</v>
      </c>
      <c r="AX89" s="1" t="s">
        <v>6898</v>
      </c>
      <c r="AY89" s="1" t="s">
        <v>61</v>
      </c>
      <c r="AZ89" s="7">
        <v>4.7800000000000002E-2</v>
      </c>
      <c r="BA89" s="1">
        <v>5.3491389480000002</v>
      </c>
      <c r="BB89" s="1">
        <v>-1.2561014100000001</v>
      </c>
      <c r="BC89" s="1" t="s">
        <v>58</v>
      </c>
      <c r="BD89" s="1">
        <v>16.09179</v>
      </c>
    </row>
    <row r="90" spans="1:56" x14ac:dyDescent="0.2">
      <c r="A90" s="1" t="s">
        <v>6903</v>
      </c>
      <c r="B90" s="1">
        <v>17</v>
      </c>
      <c r="C90" s="1" t="s">
        <v>70</v>
      </c>
      <c r="D90" s="1" t="s">
        <v>46</v>
      </c>
      <c r="E90" s="1">
        <v>1.333E-2</v>
      </c>
      <c r="F90" s="1">
        <v>0</v>
      </c>
      <c r="G90" s="1">
        <v>1.7730000000000001E-3</v>
      </c>
      <c r="H90" s="1">
        <v>0</v>
      </c>
      <c r="I90" s="1">
        <v>1.8519999999999998E-2</v>
      </c>
      <c r="J90" s="1">
        <v>6.6670000000000002E-3</v>
      </c>
      <c r="K90" s="1" t="s">
        <v>47</v>
      </c>
      <c r="L90" s="1" t="s">
        <v>48</v>
      </c>
      <c r="M90" s="1" t="s">
        <v>6899</v>
      </c>
      <c r="N90" s="1" t="s">
        <v>6900</v>
      </c>
      <c r="O90" s="1" t="s">
        <v>51</v>
      </c>
      <c r="P90" s="1" t="s">
        <v>6901</v>
      </c>
      <c r="Q90" s="1" t="s">
        <v>6904</v>
      </c>
      <c r="R90" s="1" t="s">
        <v>6905</v>
      </c>
      <c r="S90" s="1" t="s">
        <v>6906</v>
      </c>
      <c r="T90" s="1" t="s">
        <v>6907</v>
      </c>
      <c r="U90" s="1" t="s">
        <v>6908</v>
      </c>
      <c r="V90" s="1" t="s">
        <v>58</v>
      </c>
      <c r="W90" s="1" t="s">
        <v>58</v>
      </c>
      <c r="X90" s="1" t="s">
        <v>58</v>
      </c>
      <c r="Y90" s="1" t="s">
        <v>58</v>
      </c>
      <c r="Z90" s="1">
        <v>1.8120000000000001E-4</v>
      </c>
      <c r="AA90" s="1">
        <v>3.9936099999999999E-4</v>
      </c>
      <c r="AB90" s="1">
        <v>0.99960099999999996</v>
      </c>
      <c r="AC90" s="1" t="s">
        <v>74</v>
      </c>
      <c r="AD90" s="1">
        <v>0</v>
      </c>
      <c r="AE90" s="1">
        <v>1.99681E-4</v>
      </c>
      <c r="AF90" s="1" t="s">
        <v>58</v>
      </c>
      <c r="AG90" s="1" t="s">
        <v>58</v>
      </c>
      <c r="AH90" s="1" t="s">
        <v>58</v>
      </c>
      <c r="AI90" s="1" t="s">
        <v>58</v>
      </c>
      <c r="AJ90" s="1" t="s">
        <v>58</v>
      </c>
      <c r="AK90" s="1" t="s">
        <v>58</v>
      </c>
      <c r="AL90" s="1" t="s">
        <v>60</v>
      </c>
      <c r="AM90" s="1" t="s">
        <v>164</v>
      </c>
      <c r="AN90" s="1">
        <v>0.98699999999999999</v>
      </c>
      <c r="AO90" s="1">
        <v>3.33</v>
      </c>
      <c r="AP90" s="1" t="s">
        <v>6909</v>
      </c>
      <c r="AQ90" s="1" t="s">
        <v>62</v>
      </c>
      <c r="AR90" s="1" t="s">
        <v>62</v>
      </c>
      <c r="AS90" s="1">
        <v>4.3099999999999996</v>
      </c>
      <c r="AT90" s="8">
        <v>958877958</v>
      </c>
      <c r="AU90" s="1">
        <v>34</v>
      </c>
      <c r="AV90" s="1">
        <v>0.94799999999999995</v>
      </c>
      <c r="AW90" s="1" t="s">
        <v>773</v>
      </c>
      <c r="AX90" s="1" t="s">
        <v>6902</v>
      </c>
      <c r="AY90" s="1" t="s">
        <v>58</v>
      </c>
      <c r="AZ90" s="1" t="s">
        <v>58</v>
      </c>
      <c r="BA90" s="1">
        <v>5.8917197449999996</v>
      </c>
      <c r="BB90" s="1">
        <v>-1.1886701310000001</v>
      </c>
      <c r="BC90" s="1" t="s">
        <v>78</v>
      </c>
      <c r="BD90" s="1">
        <v>6.79495</v>
      </c>
    </row>
    <row r="91" spans="1:56" x14ac:dyDescent="0.2">
      <c r="A91" s="1" t="s">
        <v>6928</v>
      </c>
      <c r="B91" s="1">
        <v>17</v>
      </c>
      <c r="C91" s="1" t="s">
        <v>64</v>
      </c>
      <c r="D91" s="1" t="s">
        <v>45</v>
      </c>
      <c r="E91" s="1">
        <v>1.333E-2</v>
      </c>
      <c r="F91" s="1">
        <v>0</v>
      </c>
      <c r="G91" s="1">
        <v>7.0920000000000002E-3</v>
      </c>
      <c r="H91" s="1">
        <v>1.1310000000000001E-3</v>
      </c>
      <c r="I91" s="1">
        <v>1.8519999999999998E-2</v>
      </c>
      <c r="J91" s="1">
        <v>6.6670000000000002E-3</v>
      </c>
      <c r="K91" s="1" t="s">
        <v>47</v>
      </c>
      <c r="L91" s="1" t="s">
        <v>48</v>
      </c>
      <c r="M91" s="1" t="s">
        <v>6929</v>
      </c>
      <c r="N91" s="1" t="s">
        <v>6930</v>
      </c>
      <c r="O91" s="1" t="s">
        <v>51</v>
      </c>
      <c r="P91" s="1" t="s">
        <v>6931</v>
      </c>
      <c r="Q91" s="1" t="s">
        <v>6932</v>
      </c>
      <c r="R91" s="1" t="s">
        <v>6933</v>
      </c>
      <c r="S91" s="1" t="s">
        <v>6934</v>
      </c>
      <c r="T91" s="1" t="s">
        <v>6935</v>
      </c>
      <c r="U91" s="1" t="s">
        <v>6936</v>
      </c>
      <c r="V91" s="1" t="s">
        <v>58</v>
      </c>
      <c r="W91" s="1" t="s">
        <v>58</v>
      </c>
      <c r="X91" s="1" t="s">
        <v>58</v>
      </c>
      <c r="Y91" s="1" t="s">
        <v>58</v>
      </c>
      <c r="Z91" s="1">
        <v>1.343E-3</v>
      </c>
      <c r="AA91" s="1">
        <v>9.5846600000000001E-3</v>
      </c>
      <c r="AB91" s="1">
        <v>0.98961699999999997</v>
      </c>
      <c r="AC91" s="1" t="s">
        <v>6937</v>
      </c>
      <c r="AD91" s="1">
        <v>7.9872199999999997E-4</v>
      </c>
      <c r="AE91" s="1">
        <v>5.5910500000000002E-3</v>
      </c>
      <c r="AF91" s="1" t="s">
        <v>58</v>
      </c>
      <c r="AG91" s="1" t="s">
        <v>58</v>
      </c>
      <c r="AH91" s="1" t="s">
        <v>58</v>
      </c>
      <c r="AI91" s="1" t="s">
        <v>58</v>
      </c>
      <c r="AJ91" s="1" t="s">
        <v>58</v>
      </c>
      <c r="AK91" s="1" t="s">
        <v>58</v>
      </c>
      <c r="AL91" s="1" t="s">
        <v>61</v>
      </c>
      <c r="AM91" s="1" t="s">
        <v>164</v>
      </c>
      <c r="AN91" s="1">
        <v>0.999</v>
      </c>
      <c r="AO91" s="1">
        <v>4.74</v>
      </c>
      <c r="AP91" s="1" t="s">
        <v>6938</v>
      </c>
      <c r="AQ91" s="1" t="s">
        <v>95</v>
      </c>
      <c r="AR91" s="1" t="s">
        <v>6939</v>
      </c>
      <c r="AS91" s="1">
        <v>5.72</v>
      </c>
      <c r="AT91" s="8">
        <v>145288288</v>
      </c>
      <c r="AU91" s="1">
        <v>23.1</v>
      </c>
      <c r="AV91" s="1">
        <v>0.83599999999999997</v>
      </c>
      <c r="AW91" s="1" t="s">
        <v>2445</v>
      </c>
      <c r="AX91" s="1" t="s">
        <v>6940</v>
      </c>
      <c r="AY91" s="1" t="s">
        <v>58</v>
      </c>
      <c r="AZ91" s="7">
        <v>0.75</v>
      </c>
      <c r="BA91" s="1">
        <v>73.425336160000001</v>
      </c>
      <c r="BB91" s="1">
        <v>0.330582712</v>
      </c>
      <c r="BC91" s="1" t="s">
        <v>58</v>
      </c>
      <c r="BD91" s="1">
        <v>6.0621</v>
      </c>
    </row>
    <row r="92" spans="1:56" x14ac:dyDescent="0.2">
      <c r="A92" s="1" t="s">
        <v>7047</v>
      </c>
      <c r="B92" s="1">
        <v>17</v>
      </c>
      <c r="C92" s="1" t="s">
        <v>70</v>
      </c>
      <c r="D92" s="1" t="s">
        <v>46</v>
      </c>
      <c r="E92" s="1">
        <v>1.333E-2</v>
      </c>
      <c r="F92" s="1">
        <v>8.7720000000000003E-3</v>
      </c>
      <c r="G92" s="1">
        <v>5.3189999999999999E-3</v>
      </c>
      <c r="H92" s="1">
        <v>0</v>
      </c>
      <c r="I92" s="1">
        <v>1.8519999999999998E-2</v>
      </c>
      <c r="J92" s="1">
        <v>6.6670000000000002E-3</v>
      </c>
      <c r="K92" s="1" t="s">
        <v>47</v>
      </c>
      <c r="L92" s="1" t="s">
        <v>48</v>
      </c>
      <c r="M92" s="1" t="s">
        <v>7042</v>
      </c>
      <c r="N92" s="1" t="s">
        <v>7043</v>
      </c>
      <c r="O92" s="1" t="s">
        <v>51</v>
      </c>
      <c r="P92" s="1" t="s">
        <v>7044</v>
      </c>
      <c r="Q92" s="1" t="s">
        <v>3426</v>
      </c>
      <c r="R92" s="1" t="s">
        <v>6059</v>
      </c>
      <c r="S92" s="1" t="s">
        <v>7048</v>
      </c>
      <c r="T92" s="1" t="s">
        <v>7049</v>
      </c>
      <c r="U92" s="1" t="s">
        <v>7050</v>
      </c>
      <c r="V92" s="1" t="s">
        <v>58</v>
      </c>
      <c r="W92" s="1" t="s">
        <v>58</v>
      </c>
      <c r="X92" s="1" t="s">
        <v>58</v>
      </c>
      <c r="Y92" s="1" t="s">
        <v>58</v>
      </c>
      <c r="Z92" s="1">
        <v>1.2400000000000001E-4</v>
      </c>
      <c r="AA92" s="1">
        <v>1.19808E-3</v>
      </c>
      <c r="AB92" s="1">
        <v>0.99880199999999997</v>
      </c>
      <c r="AC92" s="1" t="s">
        <v>157</v>
      </c>
      <c r="AD92" s="1">
        <v>0</v>
      </c>
      <c r="AE92" s="1">
        <v>5.9904200000000004E-4</v>
      </c>
      <c r="AF92" s="1" t="s">
        <v>58</v>
      </c>
      <c r="AG92" s="1" t="s">
        <v>58</v>
      </c>
      <c r="AH92" s="1" t="s">
        <v>58</v>
      </c>
      <c r="AI92" s="1" t="s">
        <v>58</v>
      </c>
      <c r="AJ92" s="1" t="s">
        <v>58</v>
      </c>
      <c r="AK92" s="1" t="s">
        <v>58</v>
      </c>
      <c r="AL92" s="1" t="s">
        <v>93</v>
      </c>
      <c r="AM92" s="1" t="s">
        <v>156</v>
      </c>
      <c r="AN92" s="1">
        <v>0.997</v>
      </c>
      <c r="AO92" s="1">
        <v>4.33</v>
      </c>
      <c r="AP92" s="1" t="s">
        <v>7045</v>
      </c>
      <c r="AQ92" s="1" t="s">
        <v>127</v>
      </c>
      <c r="AR92" s="1" t="s">
        <v>127</v>
      </c>
      <c r="AS92" s="1">
        <v>4.33</v>
      </c>
      <c r="AT92" s="1">
        <v>79</v>
      </c>
      <c r="AU92" s="1">
        <v>22.9</v>
      </c>
      <c r="AV92" s="1">
        <v>0.90200000000000002</v>
      </c>
      <c r="AW92" s="1" t="s">
        <v>785</v>
      </c>
      <c r="AX92" s="1" t="s">
        <v>7046</v>
      </c>
      <c r="AY92" s="1" t="s">
        <v>77</v>
      </c>
      <c r="AZ92" s="7">
        <v>5.7200000000000003E-3</v>
      </c>
      <c r="BA92" s="1">
        <v>13.67657466</v>
      </c>
      <c r="BB92" s="1">
        <v>-0.75164994200000002</v>
      </c>
      <c r="BC92" s="1" t="s">
        <v>78</v>
      </c>
      <c r="BD92" s="1">
        <v>4.4560599999999999</v>
      </c>
    </row>
    <row r="93" spans="1:56" x14ac:dyDescent="0.2">
      <c r="A93" s="1" t="s">
        <v>7158</v>
      </c>
      <c r="B93" s="1">
        <v>17</v>
      </c>
      <c r="C93" s="1" t="s">
        <v>70</v>
      </c>
      <c r="D93" s="1" t="s">
        <v>46</v>
      </c>
      <c r="E93" s="1">
        <v>1.333E-2</v>
      </c>
      <c r="F93" s="1">
        <v>0</v>
      </c>
      <c r="G93" s="1">
        <v>1.7730000000000001E-3</v>
      </c>
      <c r="H93" s="1">
        <v>0</v>
      </c>
      <c r="I93" s="1">
        <v>1.8519999999999998E-2</v>
      </c>
      <c r="J93" s="1">
        <v>6.6670000000000002E-3</v>
      </c>
      <c r="K93" s="1" t="s">
        <v>47</v>
      </c>
      <c r="L93" s="1" t="s">
        <v>48</v>
      </c>
      <c r="M93" s="1" t="s">
        <v>7159</v>
      </c>
      <c r="N93" s="1" t="s">
        <v>7160</v>
      </c>
      <c r="O93" s="1" t="s">
        <v>51</v>
      </c>
      <c r="P93" s="1" t="s">
        <v>7161</v>
      </c>
      <c r="Q93" s="1" t="s">
        <v>7162</v>
      </c>
      <c r="R93" s="1" t="s">
        <v>7163</v>
      </c>
      <c r="S93" s="1" t="s">
        <v>7164</v>
      </c>
      <c r="T93" s="1" t="s">
        <v>7165</v>
      </c>
      <c r="U93" s="1" t="s">
        <v>7166</v>
      </c>
      <c r="V93" s="1" t="s">
        <v>58</v>
      </c>
      <c r="W93" s="1" t="s">
        <v>58</v>
      </c>
      <c r="X93" s="1" t="s">
        <v>58</v>
      </c>
      <c r="Y93" s="1" t="s">
        <v>58</v>
      </c>
      <c r="Z93" s="7">
        <v>6.6829999999999995E-5</v>
      </c>
      <c r="AA93" s="1">
        <v>1.19808E-3</v>
      </c>
      <c r="AB93" s="1">
        <v>0.99880199999999997</v>
      </c>
      <c r="AC93" s="1" t="s">
        <v>157</v>
      </c>
      <c r="AD93" s="1">
        <v>0</v>
      </c>
      <c r="AE93" s="1">
        <v>5.9904200000000004E-4</v>
      </c>
      <c r="AF93" s="1" t="s">
        <v>58</v>
      </c>
      <c r="AG93" s="1" t="s">
        <v>58</v>
      </c>
      <c r="AH93" s="1" t="s">
        <v>58</v>
      </c>
      <c r="AI93" s="1" t="s">
        <v>58</v>
      </c>
      <c r="AJ93" s="1" t="s">
        <v>58</v>
      </c>
      <c r="AK93" s="1" t="s">
        <v>58</v>
      </c>
      <c r="AL93" s="1" t="s">
        <v>58</v>
      </c>
      <c r="AM93" s="1" t="s">
        <v>431</v>
      </c>
      <c r="AN93" s="1">
        <v>1E-3</v>
      </c>
      <c r="AO93" s="1">
        <v>-0.125</v>
      </c>
      <c r="AP93" s="1" t="s">
        <v>58</v>
      </c>
      <c r="AQ93" s="1" t="s">
        <v>58</v>
      </c>
      <c r="AR93" s="1" t="s">
        <v>58</v>
      </c>
      <c r="AS93" s="1">
        <v>3.3</v>
      </c>
      <c r="AT93" s="1" t="s">
        <v>58</v>
      </c>
      <c r="AU93" s="1">
        <v>5.133</v>
      </c>
      <c r="AV93" s="1">
        <v>-0.442</v>
      </c>
      <c r="AW93" s="1" t="s">
        <v>58</v>
      </c>
      <c r="AX93" s="1" t="s">
        <v>58</v>
      </c>
      <c r="AY93" s="1" t="s">
        <v>58</v>
      </c>
      <c r="AZ93" s="1" t="s">
        <v>58</v>
      </c>
      <c r="BA93" s="1" t="s">
        <v>58</v>
      </c>
      <c r="BB93" s="1" t="s">
        <v>58</v>
      </c>
      <c r="BC93" s="1" t="s">
        <v>58</v>
      </c>
      <c r="BD93" s="1">
        <v>12.69309</v>
      </c>
    </row>
    <row r="94" spans="1:56" x14ac:dyDescent="0.2">
      <c r="A94" s="1" t="s">
        <v>7226</v>
      </c>
      <c r="B94" s="1">
        <v>18</v>
      </c>
      <c r="C94" s="1" t="s">
        <v>64</v>
      </c>
      <c r="D94" s="1" t="s">
        <v>45</v>
      </c>
      <c r="E94" s="1">
        <v>1.333E-2</v>
      </c>
      <c r="F94" s="1">
        <v>0</v>
      </c>
      <c r="G94" s="1">
        <v>1.7730000000000001E-3</v>
      </c>
      <c r="H94" s="1">
        <v>0</v>
      </c>
      <c r="I94" s="1">
        <v>1.8519999999999998E-2</v>
      </c>
      <c r="J94" s="1">
        <v>6.6670000000000002E-3</v>
      </c>
      <c r="K94" s="1" t="s">
        <v>47</v>
      </c>
      <c r="L94" s="1" t="s">
        <v>48</v>
      </c>
      <c r="M94" s="1" t="s">
        <v>7227</v>
      </c>
      <c r="N94" s="1" t="s">
        <v>7228</v>
      </c>
      <c r="O94" s="1" t="s">
        <v>51</v>
      </c>
      <c r="P94" s="1" t="s">
        <v>7229</v>
      </c>
      <c r="Q94" s="1" t="s">
        <v>7230</v>
      </c>
      <c r="R94" s="1" t="s">
        <v>7231</v>
      </c>
      <c r="S94" s="1" t="s">
        <v>7232</v>
      </c>
      <c r="T94" s="1" t="s">
        <v>7233</v>
      </c>
      <c r="U94" s="1" t="s">
        <v>7234</v>
      </c>
      <c r="V94" s="1" t="s">
        <v>58</v>
      </c>
      <c r="W94" s="1" t="s">
        <v>58</v>
      </c>
      <c r="X94" s="1" t="s">
        <v>58</v>
      </c>
      <c r="Y94" s="1" t="s">
        <v>58</v>
      </c>
      <c r="Z94" s="1">
        <v>1.071E-4</v>
      </c>
      <c r="AA94" s="1" t="s">
        <v>58</v>
      </c>
      <c r="AB94" s="1" t="s">
        <v>58</v>
      </c>
      <c r="AC94" s="1" t="s">
        <v>58</v>
      </c>
      <c r="AD94" s="1" t="s">
        <v>58</v>
      </c>
      <c r="AE94" s="1" t="s">
        <v>58</v>
      </c>
      <c r="AF94" s="1" t="s">
        <v>58</v>
      </c>
      <c r="AG94" s="1" t="s">
        <v>58</v>
      </c>
      <c r="AH94" s="1" t="s">
        <v>58</v>
      </c>
      <c r="AI94" s="1" t="s">
        <v>58</v>
      </c>
      <c r="AJ94" s="1" t="s">
        <v>58</v>
      </c>
      <c r="AK94" s="1">
        <v>1</v>
      </c>
      <c r="AL94" s="1" t="s">
        <v>61</v>
      </c>
      <c r="AM94" s="1" t="s">
        <v>94</v>
      </c>
      <c r="AN94" s="1">
        <v>1E-3</v>
      </c>
      <c r="AO94" s="1">
        <v>2.41</v>
      </c>
      <c r="AP94" s="1" t="s">
        <v>7235</v>
      </c>
      <c r="AQ94" s="1" t="s">
        <v>95</v>
      </c>
      <c r="AR94" s="1" t="s">
        <v>95</v>
      </c>
      <c r="AS94" s="1">
        <v>6.03</v>
      </c>
      <c r="AT94" s="8">
        <v>43248820412097</v>
      </c>
      <c r="AU94" s="1">
        <v>8.8960000000000008</v>
      </c>
      <c r="AV94" s="1">
        <v>-0.25800000000000001</v>
      </c>
      <c r="AW94" s="1" t="s">
        <v>96</v>
      </c>
      <c r="AX94" s="1" t="s">
        <v>7236</v>
      </c>
      <c r="AY94" s="1" t="s">
        <v>77</v>
      </c>
      <c r="AZ94" s="7">
        <v>0.94799999999999995</v>
      </c>
      <c r="BA94" s="1">
        <v>1.6336400090000001</v>
      </c>
      <c r="BB94" s="1">
        <v>-2.0560054179999998</v>
      </c>
      <c r="BC94" s="1" t="s">
        <v>58</v>
      </c>
      <c r="BD94" s="1">
        <v>8.7987300000000008</v>
      </c>
    </row>
    <row r="95" spans="1:56" x14ac:dyDescent="0.2">
      <c r="A95" s="1" t="s">
        <v>7481</v>
      </c>
      <c r="B95" s="1">
        <v>19</v>
      </c>
      <c r="C95" s="1" t="s">
        <v>7482</v>
      </c>
      <c r="D95" s="1" t="s">
        <v>64</v>
      </c>
      <c r="E95" s="1">
        <v>1.333E-2</v>
      </c>
      <c r="F95" s="1">
        <v>4.3860000000000001E-3</v>
      </c>
      <c r="G95" s="1">
        <v>3.5460000000000001E-3</v>
      </c>
      <c r="H95" s="1">
        <v>0</v>
      </c>
      <c r="I95" s="1">
        <v>1.8519999999999998E-2</v>
      </c>
      <c r="J95" s="1">
        <v>6.6670000000000002E-3</v>
      </c>
      <c r="K95" s="1" t="s">
        <v>774</v>
      </c>
      <c r="L95" s="1" t="s">
        <v>48</v>
      </c>
      <c r="M95" s="1" t="s">
        <v>7474</v>
      </c>
      <c r="N95" s="1" t="s">
        <v>7475</v>
      </c>
      <c r="O95" s="1" t="s">
        <v>51</v>
      </c>
      <c r="P95" s="1" t="s">
        <v>7476</v>
      </c>
      <c r="Q95" s="1" t="s">
        <v>7483</v>
      </c>
      <c r="R95" s="1" t="s">
        <v>7484</v>
      </c>
      <c r="S95" s="1" t="s">
        <v>7485</v>
      </c>
      <c r="T95" s="1" t="s">
        <v>7486</v>
      </c>
      <c r="U95" s="1" t="s">
        <v>7487</v>
      </c>
      <c r="V95" s="1" t="s">
        <v>58</v>
      </c>
      <c r="W95" s="1" t="s">
        <v>58</v>
      </c>
      <c r="X95" s="1" t="s">
        <v>58</v>
      </c>
      <c r="Y95" s="1" t="s">
        <v>58</v>
      </c>
      <c r="Z95" s="1" t="s">
        <v>58</v>
      </c>
      <c r="AA95" s="1" t="s">
        <v>58</v>
      </c>
      <c r="AB95" s="1" t="s">
        <v>58</v>
      </c>
      <c r="AC95" s="1" t="s">
        <v>58</v>
      </c>
      <c r="AD95" s="1" t="s">
        <v>58</v>
      </c>
      <c r="AE95" s="1" t="s">
        <v>58</v>
      </c>
      <c r="AF95" s="1" t="s">
        <v>58</v>
      </c>
      <c r="AG95" s="1" t="s">
        <v>58</v>
      </c>
      <c r="AH95" s="1" t="s">
        <v>58</v>
      </c>
      <c r="AI95" s="1" t="s">
        <v>58</v>
      </c>
      <c r="AJ95" s="1" t="s">
        <v>58</v>
      </c>
      <c r="AK95" s="1" t="s">
        <v>58</v>
      </c>
      <c r="AL95" s="1" t="s">
        <v>58</v>
      </c>
      <c r="AM95" s="1" t="s">
        <v>58</v>
      </c>
      <c r="AN95" s="1" t="s">
        <v>58</v>
      </c>
      <c r="AO95" s="1" t="s">
        <v>58</v>
      </c>
      <c r="AP95" s="1" t="s">
        <v>58</v>
      </c>
      <c r="AQ95" s="1" t="s">
        <v>58</v>
      </c>
      <c r="AR95" s="1" t="s">
        <v>58</v>
      </c>
      <c r="AS95" s="1" t="s">
        <v>58</v>
      </c>
      <c r="AT95" s="1" t="s">
        <v>58</v>
      </c>
      <c r="AU95" s="1" t="s">
        <v>58</v>
      </c>
      <c r="AV95" s="1" t="s">
        <v>58</v>
      </c>
      <c r="AW95" s="1" t="s">
        <v>58</v>
      </c>
      <c r="AX95" s="1" t="s">
        <v>7477</v>
      </c>
      <c r="AY95" s="1" t="s">
        <v>58</v>
      </c>
      <c r="AZ95" s="7">
        <v>0.29699999999999999</v>
      </c>
      <c r="BA95" s="1">
        <v>4.5352677520000002</v>
      </c>
      <c r="BB95" s="1">
        <v>-1.357871407</v>
      </c>
      <c r="BC95" s="1" t="s">
        <v>58</v>
      </c>
      <c r="BD95" s="1">
        <v>16.732759999999999</v>
      </c>
    </row>
    <row r="96" spans="1:56" x14ac:dyDescent="0.2">
      <c r="A96" s="1" t="s">
        <v>7488</v>
      </c>
      <c r="B96" s="1">
        <v>19</v>
      </c>
      <c r="C96" s="1" t="s">
        <v>70</v>
      </c>
      <c r="D96" s="1" t="s">
        <v>64</v>
      </c>
      <c r="E96" s="1">
        <v>1.333E-2</v>
      </c>
      <c r="F96" s="1">
        <v>4.3860000000000001E-3</v>
      </c>
      <c r="G96" s="1">
        <v>3.5460000000000001E-3</v>
      </c>
      <c r="H96" s="1">
        <v>0</v>
      </c>
      <c r="I96" s="1">
        <v>1.8519999999999998E-2</v>
      </c>
      <c r="J96" s="1">
        <v>6.6670000000000002E-3</v>
      </c>
      <c r="K96" s="1" t="s">
        <v>47</v>
      </c>
      <c r="L96" s="1" t="s">
        <v>48</v>
      </c>
      <c r="M96" s="1" t="s">
        <v>7474</v>
      </c>
      <c r="N96" s="1" t="s">
        <v>7475</v>
      </c>
      <c r="O96" s="1" t="s">
        <v>51</v>
      </c>
      <c r="P96" s="1" t="s">
        <v>7476</v>
      </c>
      <c r="Q96" s="1" t="s">
        <v>7489</v>
      </c>
      <c r="R96" s="1" t="s">
        <v>7490</v>
      </c>
      <c r="S96" s="1" t="s">
        <v>7491</v>
      </c>
      <c r="T96" s="1" t="s">
        <v>3872</v>
      </c>
      <c r="U96" s="1" t="s">
        <v>7492</v>
      </c>
      <c r="V96" s="1" t="s">
        <v>58</v>
      </c>
      <c r="W96" s="1" t="s">
        <v>58</v>
      </c>
      <c r="X96" s="1" t="s">
        <v>58</v>
      </c>
      <c r="Y96" s="1" t="s">
        <v>58</v>
      </c>
      <c r="Z96" s="1" t="s">
        <v>58</v>
      </c>
      <c r="AA96" s="1" t="s">
        <v>58</v>
      </c>
      <c r="AB96" s="1" t="s">
        <v>58</v>
      </c>
      <c r="AC96" s="1" t="s">
        <v>58</v>
      </c>
      <c r="AD96" s="1" t="s">
        <v>58</v>
      </c>
      <c r="AE96" s="1" t="s">
        <v>58</v>
      </c>
      <c r="AF96" s="1" t="s">
        <v>58</v>
      </c>
      <c r="AG96" s="1" t="s">
        <v>58</v>
      </c>
      <c r="AH96" s="1" t="s">
        <v>58</v>
      </c>
      <c r="AI96" s="1" t="s">
        <v>58</v>
      </c>
      <c r="AJ96" s="1" t="s">
        <v>58</v>
      </c>
      <c r="AK96" s="1" t="s">
        <v>58</v>
      </c>
      <c r="AL96" s="1" t="s">
        <v>61</v>
      </c>
      <c r="AM96" s="1" t="s">
        <v>61</v>
      </c>
      <c r="AN96" s="1">
        <v>0.02</v>
      </c>
      <c r="AO96" s="1" t="s">
        <v>58</v>
      </c>
      <c r="AP96" s="1" t="s">
        <v>7493</v>
      </c>
      <c r="AQ96" s="1" t="s">
        <v>95</v>
      </c>
      <c r="AR96" s="1" t="s">
        <v>95</v>
      </c>
      <c r="AS96" s="1" t="s">
        <v>58</v>
      </c>
      <c r="AT96" s="1">
        <v>590</v>
      </c>
      <c r="AU96" s="1">
        <v>2E-3</v>
      </c>
      <c r="AV96" s="1">
        <v>-1.607</v>
      </c>
      <c r="AW96" s="1" t="s">
        <v>64</v>
      </c>
      <c r="AX96" s="1" t="s">
        <v>7477</v>
      </c>
      <c r="AY96" s="1" t="s">
        <v>58</v>
      </c>
      <c r="AZ96" s="7">
        <v>0.29699999999999999</v>
      </c>
      <c r="BA96" s="1">
        <v>4.5352677520000002</v>
      </c>
      <c r="BB96" s="1">
        <v>-1.357871407</v>
      </c>
      <c r="BC96" s="1" t="s">
        <v>58</v>
      </c>
      <c r="BD96" s="1">
        <v>16.732759999999999</v>
      </c>
    </row>
    <row r="97" spans="1:56" x14ac:dyDescent="0.2">
      <c r="A97" s="1" t="s">
        <v>7494</v>
      </c>
      <c r="B97" s="1">
        <v>19</v>
      </c>
      <c r="C97" s="1" t="s">
        <v>64</v>
      </c>
      <c r="D97" s="1" t="s">
        <v>45</v>
      </c>
      <c r="E97" s="1">
        <v>1.333E-2</v>
      </c>
      <c r="F97" s="1">
        <v>0</v>
      </c>
      <c r="G97" s="1">
        <v>1.7730000000000001E-3</v>
      </c>
      <c r="H97" s="1">
        <v>2.2620000000000001E-3</v>
      </c>
      <c r="I97" s="1">
        <v>1.8519999999999998E-2</v>
      </c>
      <c r="J97" s="1">
        <v>6.6670000000000002E-3</v>
      </c>
      <c r="K97" s="1" t="s">
        <v>371</v>
      </c>
      <c r="L97" s="1" t="s">
        <v>48</v>
      </c>
      <c r="M97" s="1" t="s">
        <v>7495</v>
      </c>
      <c r="N97" s="1" t="s">
        <v>7496</v>
      </c>
      <c r="O97" s="1" t="s">
        <v>51</v>
      </c>
      <c r="P97" s="1" t="s">
        <v>7497</v>
      </c>
      <c r="Q97" s="1" t="s">
        <v>5357</v>
      </c>
      <c r="R97" s="1" t="s">
        <v>7498</v>
      </c>
      <c r="S97" s="1" t="s">
        <v>7499</v>
      </c>
      <c r="T97" s="1" t="s">
        <v>7500</v>
      </c>
      <c r="U97" s="1" t="s">
        <v>7501</v>
      </c>
      <c r="V97" s="1" t="s">
        <v>58</v>
      </c>
      <c r="W97" s="1" t="s">
        <v>58</v>
      </c>
      <c r="X97" s="1" t="s">
        <v>58</v>
      </c>
      <c r="Y97" s="1" t="s">
        <v>58</v>
      </c>
      <c r="Z97" s="1">
        <v>3.479E-4</v>
      </c>
      <c r="AA97" s="1">
        <v>1.19808E-3</v>
      </c>
      <c r="AB97" s="1">
        <v>0.99880199999999997</v>
      </c>
      <c r="AC97" s="1" t="s">
        <v>157</v>
      </c>
      <c r="AD97" s="1">
        <v>0</v>
      </c>
      <c r="AE97" s="1">
        <v>5.9904200000000004E-4</v>
      </c>
      <c r="AF97" s="1" t="s">
        <v>58</v>
      </c>
      <c r="AG97" s="1" t="s">
        <v>58</v>
      </c>
      <c r="AH97" s="1" t="s">
        <v>58</v>
      </c>
      <c r="AI97" s="1" t="s">
        <v>58</v>
      </c>
      <c r="AJ97" s="1" t="s">
        <v>58</v>
      </c>
      <c r="AK97" s="1" t="s">
        <v>58</v>
      </c>
      <c r="AL97" s="1" t="s">
        <v>60</v>
      </c>
      <c r="AM97" s="1" t="s">
        <v>147</v>
      </c>
      <c r="AN97" s="1">
        <v>0.95099999999999996</v>
      </c>
      <c r="AO97" s="1">
        <v>3.23</v>
      </c>
      <c r="AP97" s="1" t="s">
        <v>7502</v>
      </c>
      <c r="AQ97" s="1" t="s">
        <v>126</v>
      </c>
      <c r="AR97" s="1" t="s">
        <v>3987</v>
      </c>
      <c r="AS97" s="1">
        <v>4.3600000000000003</v>
      </c>
      <c r="AT97" s="8">
        <v>129151163</v>
      </c>
      <c r="AU97" s="1">
        <v>22.3</v>
      </c>
      <c r="AV97" s="1">
        <v>-2E-3</v>
      </c>
      <c r="AW97" s="1" t="s">
        <v>64</v>
      </c>
      <c r="AX97" s="1" t="s">
        <v>7503</v>
      </c>
      <c r="AY97" s="1" t="s">
        <v>972</v>
      </c>
      <c r="AZ97" s="1" t="s">
        <v>9403</v>
      </c>
      <c r="BA97" s="1" t="s">
        <v>7504</v>
      </c>
      <c r="BB97" s="1" t="s">
        <v>9404</v>
      </c>
      <c r="BC97" s="1" t="s">
        <v>58</v>
      </c>
      <c r="BD97" s="1" t="s">
        <v>7505</v>
      </c>
    </row>
    <row r="98" spans="1:56" x14ac:dyDescent="0.2">
      <c r="A98" s="1" t="s">
        <v>8523</v>
      </c>
      <c r="B98" s="1">
        <v>19</v>
      </c>
      <c r="C98" s="1" t="s">
        <v>8524</v>
      </c>
      <c r="D98" s="1" t="s">
        <v>70</v>
      </c>
      <c r="E98" s="1">
        <v>6.6670000000000002E-3</v>
      </c>
      <c r="F98" s="1">
        <v>0</v>
      </c>
      <c r="G98" s="1">
        <v>5.3189999999999999E-3</v>
      </c>
      <c r="H98" s="1">
        <v>0</v>
      </c>
      <c r="I98" s="1">
        <v>1.8519999999999998E-2</v>
      </c>
      <c r="J98" s="1">
        <v>1.333E-2</v>
      </c>
      <c r="K98" s="1" t="s">
        <v>348</v>
      </c>
      <c r="L98" s="1" t="s">
        <v>215</v>
      </c>
      <c r="M98" s="1" t="s">
        <v>8525</v>
      </c>
      <c r="N98" s="1" t="s">
        <v>8526</v>
      </c>
      <c r="O98" s="1" t="s">
        <v>51</v>
      </c>
      <c r="P98" s="1" t="s">
        <v>8527</v>
      </c>
      <c r="Q98" s="1" t="s">
        <v>8528</v>
      </c>
      <c r="R98" s="1" t="s">
        <v>8529</v>
      </c>
      <c r="S98" s="1" t="s">
        <v>8530</v>
      </c>
      <c r="T98" s="1" t="s">
        <v>8531</v>
      </c>
      <c r="U98" s="1" t="s">
        <v>8532</v>
      </c>
      <c r="V98" s="1" t="s">
        <v>58</v>
      </c>
      <c r="W98" s="1" t="s">
        <v>58</v>
      </c>
      <c r="X98" s="1" t="s">
        <v>8533</v>
      </c>
      <c r="Y98" s="1" t="s">
        <v>58</v>
      </c>
      <c r="Z98" s="1" t="s">
        <v>58</v>
      </c>
      <c r="AA98" s="1" t="s">
        <v>58</v>
      </c>
      <c r="AB98" s="1" t="s">
        <v>58</v>
      </c>
      <c r="AC98" s="1" t="s">
        <v>58</v>
      </c>
      <c r="AD98" s="1" t="s">
        <v>58</v>
      </c>
      <c r="AE98" s="1" t="s">
        <v>58</v>
      </c>
      <c r="AF98" s="1" t="s">
        <v>58</v>
      </c>
      <c r="AG98" s="1" t="s">
        <v>58</v>
      </c>
      <c r="AH98" s="1" t="s">
        <v>58</v>
      </c>
      <c r="AI98" s="1" t="s">
        <v>58</v>
      </c>
      <c r="AJ98" s="1" t="s">
        <v>58</v>
      </c>
      <c r="AK98" s="1" t="s">
        <v>58</v>
      </c>
      <c r="AL98" s="1" t="s">
        <v>58</v>
      </c>
      <c r="AM98" s="1" t="s">
        <v>58</v>
      </c>
      <c r="AN98" s="1" t="s">
        <v>58</v>
      </c>
      <c r="AO98" s="1" t="s">
        <v>58</v>
      </c>
      <c r="AP98" s="1" t="s">
        <v>58</v>
      </c>
      <c r="AQ98" s="1" t="s">
        <v>58</v>
      </c>
      <c r="AR98" s="1" t="s">
        <v>58</v>
      </c>
      <c r="AS98" s="1" t="s">
        <v>58</v>
      </c>
      <c r="AT98" s="1" t="s">
        <v>58</v>
      </c>
      <c r="AU98" s="1" t="s">
        <v>58</v>
      </c>
      <c r="AV98" s="1" t="s">
        <v>58</v>
      </c>
      <c r="AW98" s="1" t="s">
        <v>58</v>
      </c>
      <c r="AX98" s="1" t="s">
        <v>58</v>
      </c>
      <c r="AY98" s="1" t="s">
        <v>58</v>
      </c>
      <c r="AZ98" s="7">
        <v>0.74099999999999999</v>
      </c>
      <c r="BA98" s="1">
        <v>89.543524419999997</v>
      </c>
      <c r="BB98" s="1">
        <v>0.91308229100000005</v>
      </c>
      <c r="BC98" s="1" t="s">
        <v>58</v>
      </c>
      <c r="BD98" s="1">
        <v>7.1671500000000004</v>
      </c>
    </row>
    <row r="99" spans="1:56" x14ac:dyDescent="0.2">
      <c r="A99" s="1" t="s">
        <v>7902</v>
      </c>
      <c r="B99" s="1">
        <v>19</v>
      </c>
      <c r="C99" s="1" t="s">
        <v>64</v>
      </c>
      <c r="D99" s="1" t="s">
        <v>46</v>
      </c>
      <c r="E99" s="1">
        <v>1.333E-2</v>
      </c>
      <c r="F99" s="1">
        <v>5.2630000000000003E-2</v>
      </c>
      <c r="G99" s="1">
        <v>1.2409999999999999E-2</v>
      </c>
      <c r="H99" s="1">
        <v>1.1310000000000001E-2</v>
      </c>
      <c r="I99" s="1">
        <v>1.8519999999999998E-2</v>
      </c>
      <c r="J99" s="1">
        <v>6.6670000000000002E-3</v>
      </c>
      <c r="K99" s="1" t="s">
        <v>47</v>
      </c>
      <c r="L99" s="1" t="s">
        <v>48</v>
      </c>
      <c r="M99" s="1" t="s">
        <v>7897</v>
      </c>
      <c r="N99" s="1" t="s">
        <v>7898</v>
      </c>
      <c r="O99" s="1" t="s">
        <v>51</v>
      </c>
      <c r="P99" s="1" t="s">
        <v>7899</v>
      </c>
      <c r="Q99" s="1" t="s">
        <v>7903</v>
      </c>
      <c r="R99" s="1" t="s">
        <v>7904</v>
      </c>
      <c r="S99" s="1" t="s">
        <v>7905</v>
      </c>
      <c r="T99" s="1" t="s">
        <v>7906</v>
      </c>
      <c r="U99" s="1" t="s">
        <v>7907</v>
      </c>
      <c r="V99" s="1" t="s">
        <v>58</v>
      </c>
      <c r="W99" s="1" t="s">
        <v>58</v>
      </c>
      <c r="X99" s="1" t="s">
        <v>58</v>
      </c>
      <c r="Y99" s="1" t="s">
        <v>58</v>
      </c>
      <c r="Z99" s="1">
        <v>4.1599999999999996E-3</v>
      </c>
      <c r="AA99" s="1">
        <v>1.35783E-2</v>
      </c>
      <c r="AB99" s="1">
        <v>0.98642200000000002</v>
      </c>
      <c r="AC99" s="1" t="s">
        <v>7908</v>
      </c>
      <c r="AD99" s="1">
        <v>0</v>
      </c>
      <c r="AE99" s="1">
        <v>6.7891399999999999E-3</v>
      </c>
      <c r="AF99" s="1" t="s">
        <v>58</v>
      </c>
      <c r="AG99" s="1" t="s">
        <v>58</v>
      </c>
      <c r="AH99" s="1" t="s">
        <v>58</v>
      </c>
      <c r="AI99" s="1" t="s">
        <v>58</v>
      </c>
      <c r="AJ99" s="1" t="s">
        <v>58</v>
      </c>
      <c r="AK99" s="1">
        <v>1</v>
      </c>
      <c r="AL99" s="1" t="s">
        <v>61</v>
      </c>
      <c r="AM99" s="1" t="s">
        <v>67</v>
      </c>
      <c r="AN99" s="1">
        <v>0.94499999999999995</v>
      </c>
      <c r="AO99" s="1">
        <v>2.86</v>
      </c>
      <c r="AP99" s="1" t="s">
        <v>7900</v>
      </c>
      <c r="AQ99" s="1" t="s">
        <v>95</v>
      </c>
      <c r="AR99" s="1" t="s">
        <v>95</v>
      </c>
      <c r="AS99" s="1">
        <v>5.04</v>
      </c>
      <c r="AT99" s="8">
        <v>167126</v>
      </c>
      <c r="AU99" s="1">
        <v>11.75</v>
      </c>
      <c r="AV99" s="1">
        <v>9.0999999999999998E-2</v>
      </c>
      <c r="AW99" s="1" t="s">
        <v>5156</v>
      </c>
      <c r="AX99" s="1" t="s">
        <v>7901</v>
      </c>
      <c r="AY99" s="1" t="s">
        <v>58</v>
      </c>
      <c r="AZ99" s="7">
        <v>0.96699999999999997</v>
      </c>
      <c r="BA99" s="1">
        <v>55.785562630000001</v>
      </c>
      <c r="BB99" s="1">
        <v>2.5760882999999998E-2</v>
      </c>
      <c r="BC99" s="1" t="s">
        <v>58</v>
      </c>
      <c r="BD99" s="1">
        <v>11.32058</v>
      </c>
    </row>
    <row r="100" spans="1:56" x14ac:dyDescent="0.2">
      <c r="A100" s="1" t="s">
        <v>8534</v>
      </c>
      <c r="B100" s="1">
        <v>19</v>
      </c>
      <c r="C100" s="1" t="s">
        <v>70</v>
      </c>
      <c r="D100" s="1" t="s">
        <v>8535</v>
      </c>
      <c r="E100" s="1">
        <v>6.6670000000000002E-3</v>
      </c>
      <c r="F100" s="1">
        <v>0</v>
      </c>
      <c r="G100" s="1">
        <v>5.3189999999999999E-3</v>
      </c>
      <c r="H100" s="1">
        <v>0</v>
      </c>
      <c r="I100" s="1">
        <v>1.8519999999999998E-2</v>
      </c>
      <c r="J100" s="1">
        <v>1.333E-2</v>
      </c>
      <c r="K100" s="1" t="s">
        <v>348</v>
      </c>
      <c r="L100" s="1" t="s">
        <v>215</v>
      </c>
      <c r="M100" s="1" t="s">
        <v>8525</v>
      </c>
      <c r="N100" s="1" t="s">
        <v>8526</v>
      </c>
      <c r="O100" s="1" t="s">
        <v>51</v>
      </c>
      <c r="P100" s="1" t="s">
        <v>8527</v>
      </c>
      <c r="Q100" s="1" t="s">
        <v>8536</v>
      </c>
      <c r="R100" s="1" t="s">
        <v>8537</v>
      </c>
      <c r="S100" s="1" t="s">
        <v>8538</v>
      </c>
      <c r="T100" s="1" t="s">
        <v>8539</v>
      </c>
      <c r="U100" s="1" t="s">
        <v>8540</v>
      </c>
      <c r="V100" s="1" t="s">
        <v>58</v>
      </c>
      <c r="W100" s="1" t="s">
        <v>58</v>
      </c>
      <c r="X100" s="1" t="s">
        <v>8533</v>
      </c>
      <c r="Y100" s="1" t="s">
        <v>58</v>
      </c>
      <c r="Z100" s="1" t="s">
        <v>58</v>
      </c>
      <c r="AA100" s="1" t="s">
        <v>58</v>
      </c>
      <c r="AB100" s="1" t="s">
        <v>58</v>
      </c>
      <c r="AC100" s="1" t="s">
        <v>58</v>
      </c>
      <c r="AD100" s="1" t="s">
        <v>58</v>
      </c>
      <c r="AE100" s="1" t="s">
        <v>58</v>
      </c>
      <c r="AF100" s="1" t="s">
        <v>58</v>
      </c>
      <c r="AG100" s="1" t="s">
        <v>58</v>
      </c>
      <c r="AH100" s="1" t="s">
        <v>58</v>
      </c>
      <c r="AI100" s="1" t="s">
        <v>58</v>
      </c>
      <c r="AJ100" s="1" t="s">
        <v>58</v>
      </c>
      <c r="AK100" s="1" t="s">
        <v>58</v>
      </c>
      <c r="AL100" s="1" t="s">
        <v>58</v>
      </c>
      <c r="AM100" s="1" t="s">
        <v>58</v>
      </c>
      <c r="AN100" s="1" t="s">
        <v>58</v>
      </c>
      <c r="AO100" s="1" t="s">
        <v>58</v>
      </c>
      <c r="AP100" s="1" t="s">
        <v>58</v>
      </c>
      <c r="AQ100" s="1" t="s">
        <v>58</v>
      </c>
      <c r="AR100" s="1" t="s">
        <v>58</v>
      </c>
      <c r="AS100" s="1" t="s">
        <v>58</v>
      </c>
      <c r="AT100" s="1" t="s">
        <v>58</v>
      </c>
      <c r="AU100" s="1" t="s">
        <v>58</v>
      </c>
      <c r="AV100" s="1" t="s">
        <v>58</v>
      </c>
      <c r="AW100" s="1" t="s">
        <v>58</v>
      </c>
      <c r="AX100" s="1" t="s">
        <v>58</v>
      </c>
      <c r="AY100" s="1" t="s">
        <v>58</v>
      </c>
      <c r="AZ100" s="7">
        <v>0.74099999999999999</v>
      </c>
      <c r="BA100" s="1">
        <v>89.543524419999997</v>
      </c>
      <c r="BB100" s="1">
        <v>0.91308229100000005</v>
      </c>
      <c r="BC100" s="1" t="s">
        <v>58</v>
      </c>
      <c r="BD100" s="1">
        <v>7.1671500000000004</v>
      </c>
    </row>
    <row r="101" spans="1:56" x14ac:dyDescent="0.2">
      <c r="A101" s="1" t="s">
        <v>7951</v>
      </c>
      <c r="B101" s="1">
        <v>19</v>
      </c>
      <c r="C101" s="1" t="s">
        <v>70</v>
      </c>
      <c r="D101" s="1" t="s">
        <v>46</v>
      </c>
      <c r="E101" s="1">
        <v>1.333E-2</v>
      </c>
      <c r="F101" s="1">
        <v>4.3860000000000001E-3</v>
      </c>
      <c r="G101" s="1">
        <v>1.7730000000000001E-3</v>
      </c>
      <c r="H101" s="1">
        <v>0</v>
      </c>
      <c r="I101" s="1">
        <v>1.8519999999999998E-2</v>
      </c>
      <c r="J101" s="1">
        <v>6.6670000000000002E-3</v>
      </c>
      <c r="K101" s="1" t="s">
        <v>47</v>
      </c>
      <c r="L101" s="1" t="s">
        <v>48</v>
      </c>
      <c r="M101" s="1" t="s">
        <v>7952</v>
      </c>
      <c r="N101" s="1" t="s">
        <v>7953</v>
      </c>
      <c r="O101" s="1" t="s">
        <v>51</v>
      </c>
      <c r="P101" s="1" t="s">
        <v>7954</v>
      </c>
      <c r="Q101" s="1" t="s">
        <v>1635</v>
      </c>
      <c r="R101" s="1" t="s">
        <v>7955</v>
      </c>
      <c r="S101" s="1" t="s">
        <v>7956</v>
      </c>
      <c r="T101" s="1" t="s">
        <v>7957</v>
      </c>
      <c r="U101" s="1" t="s">
        <v>7958</v>
      </c>
      <c r="V101" s="1" t="s">
        <v>58</v>
      </c>
      <c r="W101" s="1" t="s">
        <v>58</v>
      </c>
      <c r="X101" s="1" t="s">
        <v>58</v>
      </c>
      <c r="Y101" s="1" t="s">
        <v>58</v>
      </c>
      <c r="Z101" s="7">
        <v>3.2950000000000001E-5</v>
      </c>
      <c r="AA101" s="1" t="s">
        <v>58</v>
      </c>
      <c r="AB101" s="1" t="s">
        <v>58</v>
      </c>
      <c r="AC101" s="1" t="s">
        <v>58</v>
      </c>
      <c r="AD101" s="1" t="s">
        <v>58</v>
      </c>
      <c r="AE101" s="1" t="s">
        <v>58</v>
      </c>
      <c r="AF101" s="1" t="s">
        <v>58</v>
      </c>
      <c r="AG101" s="1" t="s">
        <v>58</v>
      </c>
      <c r="AH101" s="1" t="s">
        <v>58</v>
      </c>
      <c r="AI101" s="1" t="s">
        <v>58</v>
      </c>
      <c r="AJ101" s="1" t="s">
        <v>58</v>
      </c>
      <c r="AK101" s="1" t="s">
        <v>58</v>
      </c>
      <c r="AL101" s="1" t="s">
        <v>93</v>
      </c>
      <c r="AM101" s="1" t="s">
        <v>147</v>
      </c>
      <c r="AN101" s="1">
        <v>5.0000000000000001E-3</v>
      </c>
      <c r="AO101" s="1">
        <v>-3.82</v>
      </c>
      <c r="AP101" s="1" t="s">
        <v>7959</v>
      </c>
      <c r="AQ101" s="1" t="s">
        <v>7960</v>
      </c>
      <c r="AR101" s="1" t="s">
        <v>2967</v>
      </c>
      <c r="AS101" s="1">
        <v>4.0999999999999996</v>
      </c>
      <c r="AT101" s="8">
        <v>121121120121</v>
      </c>
      <c r="AU101" s="1">
        <v>1E-3</v>
      </c>
      <c r="AV101" s="1">
        <v>0.88700000000000001</v>
      </c>
      <c r="AW101" s="1" t="s">
        <v>1303</v>
      </c>
      <c r="AX101" s="1" t="s">
        <v>7961</v>
      </c>
      <c r="AY101" s="1" t="s">
        <v>61</v>
      </c>
      <c r="AZ101" s="7">
        <v>0.26200000000000001</v>
      </c>
      <c r="BA101" s="1">
        <v>14.673272000000001</v>
      </c>
      <c r="BB101" s="1">
        <v>-0.70904540299999996</v>
      </c>
      <c r="BC101" s="1" t="s">
        <v>58</v>
      </c>
      <c r="BD101" s="1">
        <v>1.6360399999999999</v>
      </c>
    </row>
    <row r="102" spans="1:56" x14ac:dyDescent="0.2">
      <c r="A102" s="1" t="s">
        <v>8719</v>
      </c>
      <c r="B102" s="1">
        <v>20</v>
      </c>
      <c r="C102" s="1" t="s">
        <v>46</v>
      </c>
      <c r="D102" s="1" t="s">
        <v>70</v>
      </c>
      <c r="E102" s="1">
        <v>1.333E-2</v>
      </c>
      <c r="F102" s="1">
        <v>1.316E-2</v>
      </c>
      <c r="G102" s="1">
        <v>3.5460000000000001E-3</v>
      </c>
      <c r="H102" s="1">
        <v>4.5250000000000004E-3</v>
      </c>
      <c r="I102" s="1">
        <v>1.8519999999999998E-2</v>
      </c>
      <c r="J102" s="1">
        <v>6.6670000000000002E-3</v>
      </c>
      <c r="K102" s="1" t="s">
        <v>371</v>
      </c>
      <c r="L102" s="1" t="s">
        <v>48</v>
      </c>
      <c r="M102" s="1" t="s">
        <v>8720</v>
      </c>
      <c r="N102" s="1" t="s">
        <v>8721</v>
      </c>
      <c r="O102" s="1" t="s">
        <v>51</v>
      </c>
      <c r="P102" s="1" t="s">
        <v>8722</v>
      </c>
      <c r="Q102" s="1" t="s">
        <v>8723</v>
      </c>
      <c r="R102" s="1" t="s">
        <v>8724</v>
      </c>
      <c r="S102" s="1" t="s">
        <v>8725</v>
      </c>
      <c r="T102" s="1" t="s">
        <v>8726</v>
      </c>
      <c r="U102" s="1" t="s">
        <v>8727</v>
      </c>
      <c r="V102" s="1" t="s">
        <v>58</v>
      </c>
      <c r="W102" s="1" t="s">
        <v>58</v>
      </c>
      <c r="X102" s="1" t="s">
        <v>58</v>
      </c>
      <c r="Y102" s="1" t="s">
        <v>58</v>
      </c>
      <c r="Z102" s="1">
        <v>5.1889999999999998E-4</v>
      </c>
      <c r="AA102" s="1">
        <v>3.9936099999999999E-3</v>
      </c>
      <c r="AB102" s="1">
        <v>0.99600599999999995</v>
      </c>
      <c r="AC102" s="1" t="s">
        <v>462</v>
      </c>
      <c r="AD102" s="1">
        <v>0</v>
      </c>
      <c r="AE102" s="1">
        <v>1.9968099999999999E-3</v>
      </c>
      <c r="AF102" s="1" t="s">
        <v>58</v>
      </c>
      <c r="AG102" s="1" t="s">
        <v>58</v>
      </c>
      <c r="AH102" s="1" t="s">
        <v>58</v>
      </c>
      <c r="AI102" s="1" t="s">
        <v>58</v>
      </c>
      <c r="AJ102" s="1" t="s">
        <v>58</v>
      </c>
      <c r="AK102" s="1" t="s">
        <v>58</v>
      </c>
      <c r="AL102" s="1" t="s">
        <v>93</v>
      </c>
      <c r="AM102" s="1" t="s">
        <v>62</v>
      </c>
      <c r="AN102" s="1">
        <v>0.99099999999999999</v>
      </c>
      <c r="AO102" s="1">
        <v>5.18</v>
      </c>
      <c r="AP102" s="1" t="s">
        <v>8728</v>
      </c>
      <c r="AQ102" s="1" t="s">
        <v>62</v>
      </c>
      <c r="AR102" s="1" t="s">
        <v>62</v>
      </c>
      <c r="AS102" s="1">
        <v>5.18</v>
      </c>
      <c r="AT102" s="1">
        <v>87</v>
      </c>
      <c r="AU102" s="1">
        <v>24.1</v>
      </c>
      <c r="AV102" s="1">
        <v>1.121</v>
      </c>
      <c r="AW102" s="1" t="s">
        <v>62</v>
      </c>
      <c r="AX102" s="1" t="s">
        <v>8729</v>
      </c>
      <c r="AY102" s="1" t="s">
        <v>58</v>
      </c>
      <c r="AZ102" s="7">
        <v>0.75900000000000001</v>
      </c>
      <c r="BA102" s="1">
        <v>85.627506490000002</v>
      </c>
      <c r="BB102" s="1">
        <v>0.70737953200000003</v>
      </c>
      <c r="BC102" s="1" t="s">
        <v>58</v>
      </c>
      <c r="BD102" s="1">
        <v>4.8419499999999998</v>
      </c>
    </row>
    <row r="103" spans="1:56" x14ac:dyDescent="0.2">
      <c r="A103" s="1" t="s">
        <v>8730</v>
      </c>
      <c r="B103" s="1">
        <v>20</v>
      </c>
      <c r="C103" s="1" t="s">
        <v>64</v>
      </c>
      <c r="D103" s="1" t="s">
        <v>70</v>
      </c>
      <c r="E103" s="1">
        <v>1.333E-2</v>
      </c>
      <c r="F103" s="1">
        <v>0</v>
      </c>
      <c r="G103" s="1">
        <v>5.3189999999999999E-3</v>
      </c>
      <c r="H103" s="1">
        <v>0</v>
      </c>
      <c r="I103" s="1">
        <v>1.8519999999999998E-2</v>
      </c>
      <c r="J103" s="1">
        <v>6.6670000000000002E-3</v>
      </c>
      <c r="K103" s="1" t="s">
        <v>47</v>
      </c>
      <c r="L103" s="1" t="s">
        <v>48</v>
      </c>
      <c r="M103" s="1" t="s">
        <v>8731</v>
      </c>
      <c r="N103" s="1" t="s">
        <v>8732</v>
      </c>
      <c r="O103" s="1" t="s">
        <v>51</v>
      </c>
      <c r="P103" s="1" t="s">
        <v>8733</v>
      </c>
      <c r="Q103" s="1" t="s">
        <v>8734</v>
      </c>
      <c r="R103" s="1" t="s">
        <v>8735</v>
      </c>
      <c r="S103" s="1" t="s">
        <v>8736</v>
      </c>
      <c r="T103" s="1" t="s">
        <v>8737</v>
      </c>
      <c r="U103" s="1" t="s">
        <v>8738</v>
      </c>
      <c r="V103" s="1" t="s">
        <v>58</v>
      </c>
      <c r="W103" s="1" t="s">
        <v>58</v>
      </c>
      <c r="X103" s="1" t="s">
        <v>58</v>
      </c>
      <c r="Y103" s="1" t="s">
        <v>58</v>
      </c>
      <c r="Z103" s="1" t="s">
        <v>58</v>
      </c>
      <c r="AA103" s="1" t="s">
        <v>58</v>
      </c>
      <c r="AB103" s="1" t="s">
        <v>58</v>
      </c>
      <c r="AC103" s="1" t="s">
        <v>58</v>
      </c>
      <c r="AD103" s="1" t="s">
        <v>58</v>
      </c>
      <c r="AE103" s="1" t="s">
        <v>58</v>
      </c>
      <c r="AF103" s="1" t="s">
        <v>58</v>
      </c>
      <c r="AG103" s="1" t="s">
        <v>58</v>
      </c>
      <c r="AH103" s="1" t="s">
        <v>58</v>
      </c>
      <c r="AI103" s="1" t="s">
        <v>58</v>
      </c>
      <c r="AJ103" s="1" t="s">
        <v>58</v>
      </c>
      <c r="AK103" s="1" t="s">
        <v>58</v>
      </c>
      <c r="AL103" s="1" t="s">
        <v>61</v>
      </c>
      <c r="AM103" s="1" t="s">
        <v>147</v>
      </c>
      <c r="AN103" s="1">
        <v>0.70499999999999996</v>
      </c>
      <c r="AO103" s="1">
        <v>2.3199999999999998</v>
      </c>
      <c r="AP103" s="1" t="s">
        <v>8739</v>
      </c>
      <c r="AQ103" s="1" t="s">
        <v>95</v>
      </c>
      <c r="AR103" s="1" t="s">
        <v>95</v>
      </c>
      <c r="AS103" s="1">
        <v>5.31</v>
      </c>
      <c r="AT103" s="1">
        <v>334</v>
      </c>
      <c r="AU103" s="1">
        <v>7.0750000000000002</v>
      </c>
      <c r="AV103" s="1">
        <v>-0.23200000000000001</v>
      </c>
      <c r="AW103" s="1" t="s">
        <v>64</v>
      </c>
      <c r="AX103" s="1" t="s">
        <v>8740</v>
      </c>
      <c r="AY103" s="1" t="s">
        <v>58</v>
      </c>
      <c r="AZ103" s="1" t="s">
        <v>58</v>
      </c>
      <c r="BA103" s="1" t="s">
        <v>58</v>
      </c>
      <c r="BB103" s="1" t="s">
        <v>58</v>
      </c>
      <c r="BC103" s="1" t="s">
        <v>58</v>
      </c>
      <c r="BD103" s="1">
        <v>3.0441799999999999</v>
      </c>
    </row>
    <row r="104" spans="1:56" x14ac:dyDescent="0.2">
      <c r="A104" s="1" t="s">
        <v>8741</v>
      </c>
      <c r="B104" s="1">
        <v>20</v>
      </c>
      <c r="C104" s="1" t="s">
        <v>45</v>
      </c>
      <c r="D104" s="1" t="s">
        <v>46</v>
      </c>
      <c r="E104" s="1">
        <v>1.333E-2</v>
      </c>
      <c r="F104" s="1">
        <v>0</v>
      </c>
      <c r="G104" s="1">
        <v>5.3189999999999999E-3</v>
      </c>
      <c r="H104" s="1">
        <v>0</v>
      </c>
      <c r="I104" s="1">
        <v>1.8519999999999998E-2</v>
      </c>
      <c r="J104" s="1">
        <v>6.6670000000000002E-3</v>
      </c>
      <c r="K104" s="1" t="s">
        <v>47</v>
      </c>
      <c r="L104" s="1" t="s">
        <v>48</v>
      </c>
      <c r="M104" s="1" t="s">
        <v>8731</v>
      </c>
      <c r="N104" s="1" t="s">
        <v>8732</v>
      </c>
      <c r="O104" s="1" t="s">
        <v>51</v>
      </c>
      <c r="P104" s="1" t="s">
        <v>8733</v>
      </c>
      <c r="Q104" s="1" t="s">
        <v>8742</v>
      </c>
      <c r="R104" s="1" t="s">
        <v>8743</v>
      </c>
      <c r="S104" s="1" t="s">
        <v>8744</v>
      </c>
      <c r="T104" s="1" t="s">
        <v>8745</v>
      </c>
      <c r="U104" s="1" t="s">
        <v>8746</v>
      </c>
      <c r="V104" s="1" t="s">
        <v>58</v>
      </c>
      <c r="W104" s="1" t="s">
        <v>58</v>
      </c>
      <c r="X104" s="1" t="s">
        <v>58</v>
      </c>
      <c r="Y104" s="1" t="s">
        <v>58</v>
      </c>
      <c r="Z104" s="1" t="s">
        <v>58</v>
      </c>
      <c r="AA104" s="1" t="s">
        <v>58</v>
      </c>
      <c r="AB104" s="1" t="s">
        <v>58</v>
      </c>
      <c r="AC104" s="1" t="s">
        <v>58</v>
      </c>
      <c r="AD104" s="1" t="s">
        <v>58</v>
      </c>
      <c r="AE104" s="1" t="s">
        <v>58</v>
      </c>
      <c r="AF104" s="1" t="s">
        <v>58</v>
      </c>
      <c r="AG104" s="1" t="s">
        <v>58</v>
      </c>
      <c r="AH104" s="1" t="s">
        <v>58</v>
      </c>
      <c r="AI104" s="1" t="s">
        <v>58</v>
      </c>
      <c r="AJ104" s="1" t="s">
        <v>58</v>
      </c>
      <c r="AK104" s="1" t="s">
        <v>58</v>
      </c>
      <c r="AL104" s="1" t="s">
        <v>61</v>
      </c>
      <c r="AM104" s="1" t="s">
        <v>147</v>
      </c>
      <c r="AN104" s="1">
        <v>0.997</v>
      </c>
      <c r="AO104" s="1">
        <v>1.73</v>
      </c>
      <c r="AP104" s="1" t="s">
        <v>8739</v>
      </c>
      <c r="AQ104" s="1" t="s">
        <v>95</v>
      </c>
      <c r="AR104" s="1" t="s">
        <v>127</v>
      </c>
      <c r="AS104" s="1">
        <v>3.75</v>
      </c>
      <c r="AT104" s="1">
        <v>174</v>
      </c>
      <c r="AU104" s="1">
        <v>21.3</v>
      </c>
      <c r="AV104" s="1">
        <v>0.871</v>
      </c>
      <c r="AW104" s="1" t="s">
        <v>64</v>
      </c>
      <c r="AX104" s="1" t="s">
        <v>8740</v>
      </c>
      <c r="AY104" s="1" t="s">
        <v>58</v>
      </c>
      <c r="AZ104" s="1" t="s">
        <v>58</v>
      </c>
      <c r="BA104" s="1" t="s">
        <v>58</v>
      </c>
      <c r="BB104" s="1" t="s">
        <v>58</v>
      </c>
      <c r="BC104" s="1" t="s">
        <v>58</v>
      </c>
      <c r="BD104" s="1">
        <v>3.0441799999999999</v>
      </c>
    </row>
    <row r="105" spans="1:56" x14ac:dyDescent="0.2">
      <c r="A105" s="1" t="s">
        <v>8747</v>
      </c>
      <c r="B105" s="1">
        <v>20</v>
      </c>
      <c r="C105" s="1" t="s">
        <v>64</v>
      </c>
      <c r="D105" s="1" t="s">
        <v>45</v>
      </c>
      <c r="E105" s="1">
        <v>1.333E-2</v>
      </c>
      <c r="F105" s="1">
        <v>0</v>
      </c>
      <c r="G105" s="1">
        <v>5.3189999999999999E-3</v>
      </c>
      <c r="H105" s="1">
        <v>0</v>
      </c>
      <c r="I105" s="1">
        <v>1.8519999999999998E-2</v>
      </c>
      <c r="J105" s="1">
        <v>6.6670000000000002E-3</v>
      </c>
      <c r="K105" s="1" t="s">
        <v>47</v>
      </c>
      <c r="L105" s="1" t="s">
        <v>48</v>
      </c>
      <c r="M105" s="1" t="s">
        <v>8748</v>
      </c>
      <c r="N105" s="1" t="s">
        <v>8749</v>
      </c>
      <c r="O105" s="1" t="s">
        <v>51</v>
      </c>
      <c r="P105" s="1" t="s">
        <v>8750</v>
      </c>
      <c r="Q105" s="1" t="s">
        <v>3272</v>
      </c>
      <c r="R105" s="1" t="s">
        <v>8751</v>
      </c>
      <c r="S105" s="1" t="s">
        <v>8752</v>
      </c>
      <c r="T105" s="1" t="s">
        <v>8753</v>
      </c>
      <c r="U105" s="1" t="s">
        <v>8754</v>
      </c>
      <c r="V105" s="1" t="s">
        <v>58</v>
      </c>
      <c r="W105" s="1" t="s">
        <v>58</v>
      </c>
      <c r="X105" s="1" t="s">
        <v>58</v>
      </c>
      <c r="Y105" s="1" t="s">
        <v>58</v>
      </c>
      <c r="Z105" s="7">
        <v>1.647E-5</v>
      </c>
      <c r="AA105" s="1" t="s">
        <v>58</v>
      </c>
      <c r="AB105" s="1" t="s">
        <v>58</v>
      </c>
      <c r="AC105" s="1" t="s">
        <v>58</v>
      </c>
      <c r="AD105" s="1" t="s">
        <v>58</v>
      </c>
      <c r="AE105" s="1" t="s">
        <v>58</v>
      </c>
      <c r="AF105" s="1" t="s">
        <v>58</v>
      </c>
      <c r="AG105" s="1" t="s">
        <v>58</v>
      </c>
      <c r="AH105" s="1" t="s">
        <v>58</v>
      </c>
      <c r="AI105" s="1" t="s">
        <v>58</v>
      </c>
      <c r="AJ105" s="1" t="s">
        <v>58</v>
      </c>
      <c r="AK105" s="1" t="s">
        <v>58</v>
      </c>
      <c r="AL105" s="1" t="s">
        <v>61</v>
      </c>
      <c r="AM105" s="1" t="s">
        <v>147</v>
      </c>
      <c r="AN105" s="1">
        <v>1E-3</v>
      </c>
      <c r="AO105" s="1">
        <v>-2.19</v>
      </c>
      <c r="AP105" s="1" t="s">
        <v>8755</v>
      </c>
      <c r="AQ105" s="1" t="s">
        <v>95</v>
      </c>
      <c r="AR105" s="1" t="s">
        <v>95</v>
      </c>
      <c r="AS105" s="1">
        <v>4.46</v>
      </c>
      <c r="AT105" s="1">
        <v>107</v>
      </c>
      <c r="AU105" s="1">
        <v>9.5000000000000001E-2</v>
      </c>
      <c r="AV105" s="1">
        <v>-0.22700000000000001</v>
      </c>
      <c r="AW105" s="1" t="s">
        <v>64</v>
      </c>
      <c r="AX105" s="1" t="s">
        <v>8756</v>
      </c>
      <c r="AY105" s="1" t="s">
        <v>58</v>
      </c>
      <c r="AZ105" s="1" t="s">
        <v>9421</v>
      </c>
      <c r="BA105" s="1" t="s">
        <v>8757</v>
      </c>
      <c r="BB105" s="1" t="s">
        <v>8758</v>
      </c>
      <c r="BC105" s="1" t="s">
        <v>58</v>
      </c>
      <c r="BD105" s="1" t="s">
        <v>8759</v>
      </c>
    </row>
    <row r="106" spans="1:56" x14ac:dyDescent="0.2">
      <c r="A106" s="1" t="s">
        <v>8871</v>
      </c>
      <c r="B106" s="1">
        <v>21</v>
      </c>
      <c r="C106" s="1" t="s">
        <v>70</v>
      </c>
      <c r="D106" s="1" t="s">
        <v>46</v>
      </c>
      <c r="E106" s="1">
        <v>1.333E-2</v>
      </c>
      <c r="F106" s="1">
        <v>4.3860000000000001E-3</v>
      </c>
      <c r="G106" s="1">
        <v>1.7730000000000001E-3</v>
      </c>
      <c r="H106" s="1">
        <v>0</v>
      </c>
      <c r="I106" s="1">
        <v>1.8519999999999998E-2</v>
      </c>
      <c r="J106" s="1">
        <v>6.6670000000000002E-3</v>
      </c>
      <c r="K106" s="1" t="s">
        <v>47</v>
      </c>
      <c r="L106" s="1" t="s">
        <v>48</v>
      </c>
      <c r="M106" s="1" t="s">
        <v>8872</v>
      </c>
      <c r="N106" s="1" t="s">
        <v>8873</v>
      </c>
      <c r="O106" s="1" t="s">
        <v>51</v>
      </c>
      <c r="P106" s="1" t="s">
        <v>8874</v>
      </c>
      <c r="Q106" s="1" t="s">
        <v>8875</v>
      </c>
      <c r="R106" s="1" t="s">
        <v>8876</v>
      </c>
      <c r="S106" s="1" t="s">
        <v>8877</v>
      </c>
      <c r="T106" s="1" t="s">
        <v>8878</v>
      </c>
      <c r="U106" s="1" t="s">
        <v>8879</v>
      </c>
      <c r="V106" s="1" t="s">
        <v>58</v>
      </c>
      <c r="W106" s="1" t="s">
        <v>58</v>
      </c>
      <c r="X106" s="1" t="s">
        <v>58</v>
      </c>
      <c r="Y106" s="1" t="s">
        <v>58</v>
      </c>
      <c r="Z106" s="1">
        <v>1.5669999999999999E-4</v>
      </c>
      <c r="AA106" s="1" t="s">
        <v>58</v>
      </c>
      <c r="AB106" s="1" t="s">
        <v>58</v>
      </c>
      <c r="AC106" s="1" t="s">
        <v>58</v>
      </c>
      <c r="AD106" s="1" t="s">
        <v>58</v>
      </c>
      <c r="AE106" s="1" t="s">
        <v>58</v>
      </c>
      <c r="AF106" s="1" t="s">
        <v>58</v>
      </c>
      <c r="AG106" s="1" t="s">
        <v>58</v>
      </c>
      <c r="AH106" s="1" t="s">
        <v>58</v>
      </c>
      <c r="AI106" s="1" t="s">
        <v>58</v>
      </c>
      <c r="AJ106" s="1" t="s">
        <v>58</v>
      </c>
      <c r="AK106" s="1" t="s">
        <v>58</v>
      </c>
      <c r="AL106" s="1" t="s">
        <v>93</v>
      </c>
      <c r="AM106" s="1" t="s">
        <v>62</v>
      </c>
      <c r="AN106" s="1">
        <v>0.219</v>
      </c>
      <c r="AO106" s="1">
        <v>5.22</v>
      </c>
      <c r="AP106" s="1" t="s">
        <v>8880</v>
      </c>
      <c r="AQ106" s="1" t="s">
        <v>127</v>
      </c>
      <c r="AR106" s="1" t="s">
        <v>62</v>
      </c>
      <c r="AS106" s="1">
        <v>5.22</v>
      </c>
      <c r="AT106" s="1">
        <v>1487</v>
      </c>
      <c r="AU106" s="1">
        <v>23.8</v>
      </c>
      <c r="AV106" s="1">
        <v>1.0449999999999999</v>
      </c>
      <c r="AW106" s="1" t="s">
        <v>62</v>
      </c>
      <c r="AX106" s="1" t="s">
        <v>8881</v>
      </c>
      <c r="AY106" s="1" t="s">
        <v>58</v>
      </c>
      <c r="AZ106" s="1" t="s">
        <v>58</v>
      </c>
      <c r="BA106" s="1">
        <v>98.89124794</v>
      </c>
      <c r="BB106" s="1">
        <v>2.699225953</v>
      </c>
      <c r="BC106" s="1" t="s">
        <v>58</v>
      </c>
      <c r="BD106" s="1">
        <v>5.6836200000000003</v>
      </c>
    </row>
    <row r="107" spans="1:56" x14ac:dyDescent="0.2">
      <c r="A107" s="1" t="s">
        <v>8955</v>
      </c>
      <c r="B107" s="1">
        <v>21</v>
      </c>
      <c r="C107" s="1" t="s">
        <v>70</v>
      </c>
      <c r="D107" s="1" t="s">
        <v>64</v>
      </c>
      <c r="E107" s="1">
        <v>1.333E-2</v>
      </c>
      <c r="F107" s="1">
        <v>4.3860000000000001E-3</v>
      </c>
      <c r="G107" s="1">
        <v>3.5460000000000001E-3</v>
      </c>
      <c r="H107" s="1">
        <v>2.2620000000000001E-3</v>
      </c>
      <c r="I107" s="1">
        <v>1.8519999999999998E-2</v>
      </c>
      <c r="J107" s="1">
        <v>6.6670000000000002E-3</v>
      </c>
      <c r="K107" s="1" t="s">
        <v>47</v>
      </c>
      <c r="L107" s="1" t="s">
        <v>48</v>
      </c>
      <c r="M107" s="1" t="s">
        <v>9423</v>
      </c>
      <c r="N107" s="1" t="s">
        <v>8956</v>
      </c>
      <c r="O107" s="1" t="s">
        <v>51</v>
      </c>
      <c r="P107" s="1" t="s">
        <v>8957</v>
      </c>
      <c r="Q107" s="1" t="s">
        <v>8958</v>
      </c>
      <c r="R107" s="1" t="s">
        <v>8959</v>
      </c>
      <c r="S107" s="1" t="s">
        <v>8960</v>
      </c>
      <c r="T107" s="1" t="s">
        <v>8961</v>
      </c>
      <c r="U107" s="1" t="s">
        <v>8962</v>
      </c>
      <c r="V107" s="1" t="s">
        <v>58</v>
      </c>
      <c r="W107" s="1" t="s">
        <v>58</v>
      </c>
      <c r="X107" s="1" t="s">
        <v>58</v>
      </c>
      <c r="Y107" s="1" t="s">
        <v>58</v>
      </c>
      <c r="Z107" s="1" t="s">
        <v>58</v>
      </c>
      <c r="AA107" s="1" t="s">
        <v>58</v>
      </c>
      <c r="AB107" s="1" t="s">
        <v>58</v>
      </c>
      <c r="AC107" s="1" t="s">
        <v>58</v>
      </c>
      <c r="AD107" s="1" t="s">
        <v>58</v>
      </c>
      <c r="AE107" s="1" t="s">
        <v>58</v>
      </c>
      <c r="AF107" s="1" t="s">
        <v>58</v>
      </c>
      <c r="AG107" s="1" t="s">
        <v>58</v>
      </c>
      <c r="AH107" s="1" t="s">
        <v>58</v>
      </c>
      <c r="AI107" s="1" t="s">
        <v>58</v>
      </c>
      <c r="AJ107" s="1" t="s">
        <v>58</v>
      </c>
      <c r="AK107" s="1" t="s">
        <v>58</v>
      </c>
      <c r="AL107" s="1" t="s">
        <v>60</v>
      </c>
      <c r="AM107" s="1" t="s">
        <v>234</v>
      </c>
      <c r="AN107" s="1">
        <v>0.98</v>
      </c>
      <c r="AO107" s="1">
        <v>1</v>
      </c>
      <c r="AP107" s="1" t="s">
        <v>8963</v>
      </c>
      <c r="AQ107" s="1" t="s">
        <v>62</v>
      </c>
      <c r="AR107" s="1" t="s">
        <v>62</v>
      </c>
      <c r="AS107" s="1">
        <v>2.15</v>
      </c>
      <c r="AT107" s="1">
        <v>157</v>
      </c>
      <c r="AU107" s="1">
        <v>12.64</v>
      </c>
      <c r="AV107" s="1">
        <v>0.98699999999999999</v>
      </c>
      <c r="AW107" s="1" t="s">
        <v>64</v>
      </c>
      <c r="AX107" s="1" t="s">
        <v>8964</v>
      </c>
      <c r="AY107" s="1" t="s">
        <v>58</v>
      </c>
      <c r="AZ107" s="1" t="s">
        <v>9424</v>
      </c>
      <c r="BA107" s="1" t="s">
        <v>8965</v>
      </c>
      <c r="BB107" s="1">
        <f>-1.076610636/1.953079981/3.24344868</f>
        <v>-0.16995408464517947</v>
      </c>
      <c r="BC107" s="1" t="s">
        <v>58</v>
      </c>
      <c r="BD107" s="1" t="s">
        <v>8966</v>
      </c>
    </row>
    <row r="108" spans="1:56" x14ac:dyDescent="0.2">
      <c r="A108" s="1" t="s">
        <v>1799</v>
      </c>
      <c r="B108" s="1">
        <v>3</v>
      </c>
      <c r="C108" s="1" t="s">
        <v>45</v>
      </c>
      <c r="D108" s="1" t="s">
        <v>64</v>
      </c>
      <c r="E108" s="1">
        <v>0.02</v>
      </c>
      <c r="F108" s="1">
        <v>8.7720000000000003E-3</v>
      </c>
      <c r="G108" s="1">
        <v>5.3189999999999999E-3</v>
      </c>
      <c r="H108" s="1">
        <v>6.7869999999999996E-3</v>
      </c>
      <c r="I108" s="1">
        <v>0</v>
      </c>
      <c r="J108" s="1">
        <v>6.6670000000000002E-3</v>
      </c>
      <c r="K108" s="1" t="s">
        <v>47</v>
      </c>
      <c r="L108" s="1" t="s">
        <v>48</v>
      </c>
      <c r="M108" s="1" t="s">
        <v>1800</v>
      </c>
      <c r="N108" s="1" t="s">
        <v>1801</v>
      </c>
      <c r="O108" s="1" t="s">
        <v>51</v>
      </c>
      <c r="P108" s="1" t="s">
        <v>1802</v>
      </c>
      <c r="Q108" s="1" t="s">
        <v>1803</v>
      </c>
      <c r="R108" s="1" t="s">
        <v>1804</v>
      </c>
      <c r="S108" s="1" t="s">
        <v>1805</v>
      </c>
      <c r="T108" s="1" t="s">
        <v>1806</v>
      </c>
      <c r="U108" s="1" t="s">
        <v>1807</v>
      </c>
      <c r="V108" s="1" t="s">
        <v>58</v>
      </c>
      <c r="W108" s="1" t="s">
        <v>58</v>
      </c>
      <c r="X108" s="1" t="s">
        <v>58</v>
      </c>
      <c r="Y108" s="1" t="s">
        <v>58</v>
      </c>
      <c r="Z108" s="1">
        <v>4.6949999999999997E-4</v>
      </c>
      <c r="AA108" s="1">
        <v>1.5974400000000001E-3</v>
      </c>
      <c r="AB108" s="1">
        <v>0.99840300000000004</v>
      </c>
      <c r="AC108" s="1" t="s">
        <v>59</v>
      </c>
      <c r="AD108" s="1">
        <v>0</v>
      </c>
      <c r="AE108" s="1">
        <v>7.9872199999999997E-4</v>
      </c>
      <c r="AF108" s="1" t="s">
        <v>58</v>
      </c>
      <c r="AG108" s="1" t="s">
        <v>58</v>
      </c>
      <c r="AH108" s="1" t="s">
        <v>58</v>
      </c>
      <c r="AI108" s="1" t="s">
        <v>58</v>
      </c>
      <c r="AJ108" s="1" t="s">
        <v>58</v>
      </c>
      <c r="AK108" s="1" t="s">
        <v>58</v>
      </c>
      <c r="AL108" s="1" t="s">
        <v>61</v>
      </c>
      <c r="AM108" s="1" t="s">
        <v>61</v>
      </c>
      <c r="AN108" s="1">
        <v>0.98899999999999999</v>
      </c>
      <c r="AO108" s="1">
        <v>1.41</v>
      </c>
      <c r="AP108" s="1" t="s">
        <v>1808</v>
      </c>
      <c r="AQ108" s="1" t="s">
        <v>95</v>
      </c>
      <c r="AR108" s="1" t="s">
        <v>95</v>
      </c>
      <c r="AS108" s="1">
        <v>4.9800000000000004</v>
      </c>
      <c r="AT108" s="1">
        <v>174</v>
      </c>
      <c r="AU108" s="1">
        <v>8.7829999999999995</v>
      </c>
      <c r="AV108" s="1">
        <v>-0.216</v>
      </c>
      <c r="AW108" s="1" t="s">
        <v>64</v>
      </c>
      <c r="AX108" s="1" t="s">
        <v>1809</v>
      </c>
      <c r="AY108" s="1" t="s">
        <v>58</v>
      </c>
      <c r="AZ108" s="7">
        <v>0.439</v>
      </c>
      <c r="BA108" s="1">
        <v>83.775654639999999</v>
      </c>
      <c r="BB108" s="1">
        <v>0.63760443600000005</v>
      </c>
      <c r="BC108" s="1" t="s">
        <v>58</v>
      </c>
      <c r="BD108" s="1">
        <v>4.7138600000000004</v>
      </c>
    </row>
    <row r="109" spans="1:56" x14ac:dyDescent="0.2">
      <c r="A109" s="1" t="s">
        <v>2849</v>
      </c>
      <c r="B109" s="1">
        <v>6</v>
      </c>
      <c r="C109" s="1" t="s">
        <v>70</v>
      </c>
      <c r="D109" s="1" t="s">
        <v>46</v>
      </c>
      <c r="E109" s="1">
        <v>0.02</v>
      </c>
      <c r="F109" s="1">
        <v>4.3860000000000001E-3</v>
      </c>
      <c r="G109" s="1">
        <v>3.5460000000000001E-3</v>
      </c>
      <c r="H109" s="1">
        <v>2.2620000000000001E-3</v>
      </c>
      <c r="I109" s="1">
        <v>0</v>
      </c>
      <c r="J109" s="1">
        <v>6.6670000000000002E-3</v>
      </c>
      <c r="K109" s="1" t="s">
        <v>47</v>
      </c>
      <c r="L109" s="1" t="s">
        <v>48</v>
      </c>
      <c r="M109" s="1" t="s">
        <v>2850</v>
      </c>
      <c r="N109" s="1" t="s">
        <v>2851</v>
      </c>
      <c r="O109" s="1" t="s">
        <v>51</v>
      </c>
      <c r="P109" s="1" t="s">
        <v>2852</v>
      </c>
      <c r="Q109" s="1" t="s">
        <v>2853</v>
      </c>
      <c r="R109" s="1" t="s">
        <v>2854</v>
      </c>
      <c r="S109" s="1" t="s">
        <v>2855</v>
      </c>
      <c r="T109" s="1" t="s">
        <v>2856</v>
      </c>
      <c r="U109" s="1" t="s">
        <v>2857</v>
      </c>
      <c r="V109" s="1" t="s">
        <v>58</v>
      </c>
      <c r="W109" s="1" t="s">
        <v>58</v>
      </c>
      <c r="X109" s="1" t="s">
        <v>58</v>
      </c>
      <c r="Y109" s="1" t="s">
        <v>58</v>
      </c>
      <c r="Z109" s="1" t="s">
        <v>58</v>
      </c>
      <c r="AA109" s="1" t="s">
        <v>58</v>
      </c>
      <c r="AB109" s="1" t="s">
        <v>58</v>
      </c>
      <c r="AC109" s="1" t="s">
        <v>58</v>
      </c>
      <c r="AD109" s="1" t="s">
        <v>58</v>
      </c>
      <c r="AE109" s="1" t="s">
        <v>58</v>
      </c>
      <c r="AF109" s="1" t="s">
        <v>58</v>
      </c>
      <c r="AG109" s="1" t="s">
        <v>58</v>
      </c>
      <c r="AH109" s="1" t="s">
        <v>58</v>
      </c>
      <c r="AI109" s="1" t="s">
        <v>58</v>
      </c>
      <c r="AJ109" s="1" t="s">
        <v>58</v>
      </c>
      <c r="AK109" s="1" t="s">
        <v>58</v>
      </c>
      <c r="AL109" s="1" t="s">
        <v>60</v>
      </c>
      <c r="AM109" s="1" t="s">
        <v>156</v>
      </c>
      <c r="AN109" s="1">
        <v>0.98499999999999999</v>
      </c>
      <c r="AO109" s="1">
        <v>3.85</v>
      </c>
      <c r="AP109" s="1" t="s">
        <v>2858</v>
      </c>
      <c r="AQ109" s="1" t="s">
        <v>127</v>
      </c>
      <c r="AR109" s="1" t="s">
        <v>62</v>
      </c>
      <c r="AS109" s="1">
        <v>3.85</v>
      </c>
      <c r="AT109" s="1">
        <v>145</v>
      </c>
      <c r="AU109" s="1">
        <v>21.8</v>
      </c>
      <c r="AV109" s="1">
        <v>0.877</v>
      </c>
      <c r="AW109" s="1" t="s">
        <v>62</v>
      </c>
      <c r="AX109" s="1" t="s">
        <v>2859</v>
      </c>
      <c r="AY109" s="1" t="s">
        <v>61</v>
      </c>
      <c r="AZ109" s="1" t="s">
        <v>58</v>
      </c>
      <c r="BA109" s="1">
        <v>22.357867420000002</v>
      </c>
      <c r="BB109" s="1">
        <v>-0.49221806899999998</v>
      </c>
      <c r="BC109" s="1" t="s">
        <v>78</v>
      </c>
      <c r="BD109" s="1">
        <v>3.5070800000000002</v>
      </c>
    </row>
    <row r="110" spans="1:56" x14ac:dyDescent="0.2">
      <c r="A110" s="1" t="s">
        <v>3895</v>
      </c>
      <c r="B110" s="1">
        <v>9</v>
      </c>
      <c r="C110" s="1" t="s">
        <v>45</v>
      </c>
      <c r="D110" s="1" t="s">
        <v>46</v>
      </c>
      <c r="E110" s="1">
        <v>0.02</v>
      </c>
      <c r="F110" s="1">
        <v>8.7720000000000003E-3</v>
      </c>
      <c r="G110" s="1">
        <v>1.7730000000000001E-3</v>
      </c>
      <c r="H110" s="1">
        <v>5.6559999999999996E-3</v>
      </c>
      <c r="I110" s="1">
        <v>0</v>
      </c>
      <c r="J110" s="1">
        <v>6.6670000000000002E-3</v>
      </c>
      <c r="K110" s="1" t="s">
        <v>47</v>
      </c>
      <c r="L110" s="1" t="s">
        <v>48</v>
      </c>
      <c r="M110" s="1" t="s">
        <v>3896</v>
      </c>
      <c r="N110" s="1" t="s">
        <v>3897</v>
      </c>
      <c r="O110" s="1" t="s">
        <v>51</v>
      </c>
      <c r="P110" s="1" t="s">
        <v>3898</v>
      </c>
      <c r="Q110" s="1" t="s">
        <v>3899</v>
      </c>
      <c r="R110" s="1" t="s">
        <v>3900</v>
      </c>
      <c r="S110" s="1" t="s">
        <v>3901</v>
      </c>
      <c r="T110" s="1" t="s">
        <v>3902</v>
      </c>
      <c r="U110" s="1" t="s">
        <v>3903</v>
      </c>
      <c r="V110" s="1" t="s">
        <v>58</v>
      </c>
      <c r="W110" s="1" t="s">
        <v>58</v>
      </c>
      <c r="X110" s="1" t="s">
        <v>58</v>
      </c>
      <c r="Y110" s="1" t="s">
        <v>58</v>
      </c>
      <c r="Z110" s="1">
        <v>3.2950000000000002E-3</v>
      </c>
      <c r="AA110" s="1">
        <v>3.1948900000000001E-3</v>
      </c>
      <c r="AB110" s="1">
        <v>0.99680500000000005</v>
      </c>
      <c r="AC110" s="1" t="s">
        <v>345</v>
      </c>
      <c r="AD110" s="1">
        <v>0</v>
      </c>
      <c r="AE110" s="1">
        <v>1.5974400000000001E-3</v>
      </c>
      <c r="AF110" s="1">
        <v>2</v>
      </c>
      <c r="AG110" s="1" t="s">
        <v>122</v>
      </c>
      <c r="AH110" s="1" t="s">
        <v>123</v>
      </c>
      <c r="AI110" s="1" t="s">
        <v>124</v>
      </c>
      <c r="AJ110" s="1" t="s">
        <v>58</v>
      </c>
      <c r="AK110" s="1" t="s">
        <v>58</v>
      </c>
      <c r="AL110" s="1" t="s">
        <v>93</v>
      </c>
      <c r="AM110" s="1" t="s">
        <v>132</v>
      </c>
      <c r="AN110" s="1">
        <v>0</v>
      </c>
      <c r="AO110" s="1">
        <v>-2.2599999999999998</v>
      </c>
      <c r="AP110" s="1" t="s">
        <v>3904</v>
      </c>
      <c r="AQ110" s="1" t="s">
        <v>296</v>
      </c>
      <c r="AR110" s="1" t="s">
        <v>126</v>
      </c>
      <c r="AS110" s="1">
        <v>5.22</v>
      </c>
      <c r="AT110" s="8">
        <v>554650650</v>
      </c>
      <c r="AU110" s="1">
        <v>0.64300000000000002</v>
      </c>
      <c r="AV110" s="1">
        <v>-0.26800000000000002</v>
      </c>
      <c r="AW110" s="1" t="s">
        <v>64</v>
      </c>
      <c r="AX110" s="1" t="s">
        <v>3905</v>
      </c>
      <c r="AY110" s="1" t="s">
        <v>77</v>
      </c>
      <c r="AZ110" s="7">
        <v>0.91200000000000003</v>
      </c>
      <c r="BA110" s="1">
        <v>19.04340646</v>
      </c>
      <c r="BB110" s="1">
        <v>-0.56949499800000003</v>
      </c>
      <c r="BC110" s="1" t="s">
        <v>78</v>
      </c>
      <c r="BD110" s="1">
        <v>3.3075899999999998</v>
      </c>
    </row>
    <row r="111" spans="1:56" x14ac:dyDescent="0.2">
      <c r="A111" s="1" t="s">
        <v>8129</v>
      </c>
      <c r="B111" s="1">
        <v>19</v>
      </c>
      <c r="C111" s="1" t="s">
        <v>64</v>
      </c>
      <c r="D111" s="1" t="s">
        <v>45</v>
      </c>
      <c r="E111" s="1">
        <v>0.02</v>
      </c>
      <c r="F111" s="1">
        <v>2.632E-2</v>
      </c>
      <c r="G111" s="1">
        <v>1.2409999999999999E-2</v>
      </c>
      <c r="H111" s="1">
        <v>2.4889999999999999E-2</v>
      </c>
      <c r="I111" s="1">
        <v>0</v>
      </c>
      <c r="J111" s="1">
        <v>1.333E-2</v>
      </c>
      <c r="K111" s="1" t="s">
        <v>47</v>
      </c>
      <c r="L111" s="1" t="s">
        <v>48</v>
      </c>
      <c r="M111" s="1" t="s">
        <v>8126</v>
      </c>
      <c r="N111" s="1" t="s">
        <v>8127</v>
      </c>
      <c r="O111" s="1" t="s">
        <v>51</v>
      </c>
      <c r="P111" s="1" t="s">
        <v>8130</v>
      </c>
      <c r="Q111" s="1" t="s">
        <v>8131</v>
      </c>
      <c r="R111" s="1" t="s">
        <v>8132</v>
      </c>
      <c r="S111" s="1" t="s">
        <v>8133</v>
      </c>
      <c r="T111" s="1" t="s">
        <v>8134</v>
      </c>
      <c r="U111" s="1" t="s">
        <v>8135</v>
      </c>
      <c r="V111" s="1" t="s">
        <v>58</v>
      </c>
      <c r="W111" s="1" t="s">
        <v>58</v>
      </c>
      <c r="X111" s="1" t="s">
        <v>58</v>
      </c>
      <c r="Y111" s="1" t="s">
        <v>58</v>
      </c>
      <c r="Z111" s="1">
        <v>1.5640000000000001E-3</v>
      </c>
      <c r="AA111" s="1">
        <v>1.6773199999999999E-2</v>
      </c>
      <c r="AB111" s="1">
        <v>0.98322699999999996</v>
      </c>
      <c r="AC111" s="1" t="s">
        <v>8136</v>
      </c>
      <c r="AD111" s="1">
        <v>0</v>
      </c>
      <c r="AE111" s="1">
        <v>8.3865799999999994E-3</v>
      </c>
      <c r="AF111" s="1" t="s">
        <v>58</v>
      </c>
      <c r="AG111" s="1" t="s">
        <v>58</v>
      </c>
      <c r="AH111" s="1" t="s">
        <v>58</v>
      </c>
      <c r="AI111" s="1" t="s">
        <v>58</v>
      </c>
      <c r="AJ111" s="1" t="s">
        <v>58</v>
      </c>
      <c r="AK111" s="1" t="s">
        <v>58</v>
      </c>
      <c r="AL111" s="1" t="s">
        <v>61</v>
      </c>
      <c r="AM111" s="1" t="s">
        <v>61</v>
      </c>
      <c r="AN111" s="1">
        <v>0.47499999999999998</v>
      </c>
      <c r="AO111" s="1">
        <v>0.747</v>
      </c>
      <c r="AP111" s="1" t="s">
        <v>8137</v>
      </c>
      <c r="AQ111" s="1" t="s">
        <v>95</v>
      </c>
      <c r="AR111" s="1" t="s">
        <v>95</v>
      </c>
      <c r="AS111" s="1">
        <v>4.24</v>
      </c>
      <c r="AT111" s="1">
        <v>479</v>
      </c>
      <c r="AU111" s="1">
        <v>7.6269999999999998</v>
      </c>
      <c r="AV111" s="1">
        <v>0.93500000000000005</v>
      </c>
      <c r="AW111" s="1" t="s">
        <v>64</v>
      </c>
      <c r="AX111" s="1" t="s">
        <v>8128</v>
      </c>
      <c r="AY111" s="1" t="s">
        <v>61</v>
      </c>
      <c r="AZ111" s="1" t="s">
        <v>58</v>
      </c>
      <c r="BA111" s="1">
        <v>81.634819530000001</v>
      </c>
      <c r="BB111" s="1">
        <v>0.556689353</v>
      </c>
      <c r="BC111" s="1" t="s">
        <v>58</v>
      </c>
      <c r="BD111" s="1" t="s">
        <v>58</v>
      </c>
    </row>
    <row r="112" spans="1:56" x14ac:dyDescent="0.2">
      <c r="A112" s="1" t="s">
        <v>8402</v>
      </c>
      <c r="B112" s="1">
        <v>19</v>
      </c>
      <c r="C112" s="1" t="s">
        <v>46</v>
      </c>
      <c r="D112" s="1" t="s">
        <v>70</v>
      </c>
      <c r="E112" s="1">
        <v>0.02</v>
      </c>
      <c r="F112" s="1">
        <v>4.3860000000000001E-3</v>
      </c>
      <c r="G112" s="1">
        <v>1.7730000000000001E-3</v>
      </c>
      <c r="H112" s="1">
        <v>4.5250000000000004E-3</v>
      </c>
      <c r="I112" s="1">
        <v>0</v>
      </c>
      <c r="J112" s="1">
        <v>6.6670000000000002E-3</v>
      </c>
      <c r="K112" s="1" t="s">
        <v>47</v>
      </c>
      <c r="L112" s="1" t="s">
        <v>48</v>
      </c>
      <c r="M112" s="1" t="s">
        <v>8403</v>
      </c>
      <c r="N112" s="1" t="s">
        <v>8404</v>
      </c>
      <c r="O112" s="1" t="s">
        <v>51</v>
      </c>
      <c r="P112" s="1" t="s">
        <v>8405</v>
      </c>
      <c r="Q112" s="1" t="s">
        <v>8406</v>
      </c>
      <c r="R112" s="1" t="s">
        <v>8407</v>
      </c>
      <c r="S112" s="1" t="s">
        <v>8408</v>
      </c>
      <c r="T112" s="1" t="s">
        <v>8409</v>
      </c>
      <c r="U112" s="1" t="s">
        <v>8410</v>
      </c>
      <c r="V112" s="1" t="s">
        <v>58</v>
      </c>
      <c r="W112" s="1" t="s">
        <v>58</v>
      </c>
      <c r="X112" s="1" t="s">
        <v>58</v>
      </c>
      <c r="Y112" s="1" t="s">
        <v>58</v>
      </c>
      <c r="Z112" s="1">
        <v>3.6519999999999999E-4</v>
      </c>
      <c r="AA112" s="1">
        <v>1.5974400000000001E-3</v>
      </c>
      <c r="AB112" s="1">
        <v>0.99840300000000004</v>
      </c>
      <c r="AC112" s="1" t="s">
        <v>59</v>
      </c>
      <c r="AD112" s="1">
        <v>0</v>
      </c>
      <c r="AE112" s="1">
        <v>7.9872199999999997E-4</v>
      </c>
      <c r="AF112" s="1" t="s">
        <v>58</v>
      </c>
      <c r="AG112" s="1" t="s">
        <v>58</v>
      </c>
      <c r="AH112" s="1" t="s">
        <v>58</v>
      </c>
      <c r="AI112" s="1" t="s">
        <v>58</v>
      </c>
      <c r="AJ112" s="1" t="s">
        <v>58</v>
      </c>
      <c r="AK112" s="1" t="s">
        <v>58</v>
      </c>
      <c r="AL112" s="1" t="s">
        <v>61</v>
      </c>
      <c r="AM112" s="1" t="s">
        <v>61</v>
      </c>
      <c r="AN112" s="1">
        <v>9.6000000000000002E-2</v>
      </c>
      <c r="AO112" s="1">
        <v>2.54</v>
      </c>
      <c r="AP112" s="1" t="s">
        <v>8411</v>
      </c>
      <c r="AQ112" s="1" t="s">
        <v>95</v>
      </c>
      <c r="AR112" s="1" t="s">
        <v>95</v>
      </c>
      <c r="AS112" s="1">
        <v>3.66</v>
      </c>
      <c r="AT112" s="1">
        <v>853</v>
      </c>
      <c r="AU112" s="1">
        <v>8.5999999999999993E-2</v>
      </c>
      <c r="AV112" s="1">
        <v>0.11700000000000001</v>
      </c>
      <c r="AW112" s="1" t="s">
        <v>64</v>
      </c>
      <c r="AX112" s="1" t="s">
        <v>8412</v>
      </c>
      <c r="AY112" s="1" t="s">
        <v>58</v>
      </c>
      <c r="AZ112" s="1" t="s">
        <v>58</v>
      </c>
      <c r="BA112" s="1" t="s">
        <v>58</v>
      </c>
      <c r="BB112" s="1" t="s">
        <v>58</v>
      </c>
      <c r="BC112" s="1" t="s">
        <v>58</v>
      </c>
      <c r="BD112" s="1">
        <v>3.8359100000000002</v>
      </c>
    </row>
    <row r="113" spans="1:56" x14ac:dyDescent="0.2">
      <c r="A113" s="1" t="s">
        <v>8426</v>
      </c>
      <c r="B113" s="1">
        <v>19</v>
      </c>
      <c r="C113" s="1" t="s">
        <v>45</v>
      </c>
      <c r="D113" s="1" t="s">
        <v>46</v>
      </c>
      <c r="E113" s="1">
        <v>0.02</v>
      </c>
      <c r="F113" s="1">
        <v>4.3860000000000001E-3</v>
      </c>
      <c r="G113" s="1">
        <v>1.7730000000000001E-3</v>
      </c>
      <c r="H113" s="1">
        <v>2.2620000000000001E-3</v>
      </c>
      <c r="I113" s="1">
        <v>0</v>
      </c>
      <c r="J113" s="1">
        <v>6.6670000000000002E-3</v>
      </c>
      <c r="K113" s="1" t="s">
        <v>47</v>
      </c>
      <c r="L113" s="1" t="s">
        <v>48</v>
      </c>
      <c r="M113" s="1" t="s">
        <v>8427</v>
      </c>
      <c r="N113" s="1" t="s">
        <v>8428</v>
      </c>
      <c r="O113" s="1" t="s">
        <v>51</v>
      </c>
      <c r="P113" s="1" t="s">
        <v>8429</v>
      </c>
      <c r="Q113" s="1" t="s">
        <v>8430</v>
      </c>
      <c r="R113" s="1" t="s">
        <v>8431</v>
      </c>
      <c r="S113" s="1" t="s">
        <v>8432</v>
      </c>
      <c r="T113" s="1" t="s">
        <v>8433</v>
      </c>
      <c r="U113" s="1" t="s">
        <v>8434</v>
      </c>
      <c r="V113" s="1" t="s">
        <v>58</v>
      </c>
      <c r="W113" s="1" t="s">
        <v>58</v>
      </c>
      <c r="X113" s="1" t="s">
        <v>58</v>
      </c>
      <c r="Y113" s="1" t="s">
        <v>58</v>
      </c>
      <c r="Z113" s="1">
        <v>1.153E-4</v>
      </c>
      <c r="AA113" s="1" t="s">
        <v>58</v>
      </c>
      <c r="AB113" s="1" t="s">
        <v>58</v>
      </c>
      <c r="AC113" s="1" t="s">
        <v>58</v>
      </c>
      <c r="AD113" s="1" t="s">
        <v>58</v>
      </c>
      <c r="AE113" s="1" t="s">
        <v>58</v>
      </c>
      <c r="AF113" s="1" t="s">
        <v>58</v>
      </c>
      <c r="AG113" s="1" t="s">
        <v>58</v>
      </c>
      <c r="AH113" s="1" t="s">
        <v>58</v>
      </c>
      <c r="AI113" s="1" t="s">
        <v>58</v>
      </c>
      <c r="AJ113" s="1" t="s">
        <v>58</v>
      </c>
      <c r="AK113" s="1" t="s">
        <v>58</v>
      </c>
      <c r="AL113" s="1" t="s">
        <v>93</v>
      </c>
      <c r="AM113" s="1" t="s">
        <v>147</v>
      </c>
      <c r="AN113" s="1">
        <v>0.995</v>
      </c>
      <c r="AO113" s="1">
        <v>1.86</v>
      </c>
      <c r="AP113" s="1" t="s">
        <v>8435</v>
      </c>
      <c r="AQ113" s="1" t="s">
        <v>127</v>
      </c>
      <c r="AR113" s="1" t="s">
        <v>771</v>
      </c>
      <c r="AS113" s="1">
        <v>2.91</v>
      </c>
      <c r="AT113" s="1" t="s">
        <v>8436</v>
      </c>
      <c r="AU113" s="1">
        <v>24.1</v>
      </c>
      <c r="AV113" s="1">
        <v>0.69799999999999995</v>
      </c>
      <c r="AW113" s="1" t="s">
        <v>7123</v>
      </c>
      <c r="AX113" s="1" t="s">
        <v>58</v>
      </c>
      <c r="AY113" s="1" t="s">
        <v>58</v>
      </c>
      <c r="AZ113" s="7">
        <v>0.876</v>
      </c>
      <c r="BA113" s="1">
        <v>21.650153339999999</v>
      </c>
      <c r="BB113" s="1">
        <v>-0.51062437199999999</v>
      </c>
      <c r="BC113" s="1" t="s">
        <v>58</v>
      </c>
      <c r="BD113" s="1">
        <v>1.5698799999999999</v>
      </c>
    </row>
    <row r="114" spans="1:56" x14ac:dyDescent="0.2">
      <c r="A114" s="1" t="s">
        <v>176</v>
      </c>
      <c r="B114" s="1">
        <v>1</v>
      </c>
      <c r="C114" s="1" t="s">
        <v>70</v>
      </c>
      <c r="D114" s="1" t="s">
        <v>46</v>
      </c>
      <c r="E114" s="1">
        <v>1.7239999999999998E-2</v>
      </c>
      <c r="F114" s="1">
        <v>1.099E-2</v>
      </c>
      <c r="G114" s="1">
        <v>4.202E-3</v>
      </c>
      <c r="H114" s="1">
        <v>0</v>
      </c>
      <c r="I114" s="1">
        <v>0</v>
      </c>
      <c r="J114" s="1">
        <v>1.695E-2</v>
      </c>
      <c r="K114" s="1" t="s">
        <v>47</v>
      </c>
      <c r="L114" s="1" t="s">
        <v>48</v>
      </c>
      <c r="M114" s="1" t="s">
        <v>177</v>
      </c>
      <c r="N114" s="1" t="s">
        <v>178</v>
      </c>
      <c r="O114" s="1" t="s">
        <v>51</v>
      </c>
      <c r="P114" s="1" t="s">
        <v>179</v>
      </c>
      <c r="Q114" s="1" t="s">
        <v>180</v>
      </c>
      <c r="R114" s="1" t="s">
        <v>181</v>
      </c>
      <c r="S114" s="1" t="s">
        <v>182</v>
      </c>
      <c r="T114" s="1" t="s">
        <v>183</v>
      </c>
      <c r="U114" s="1" t="s">
        <v>184</v>
      </c>
      <c r="V114" s="1" t="s">
        <v>58</v>
      </c>
      <c r="W114" s="1" t="s">
        <v>58</v>
      </c>
      <c r="X114" s="1" t="s">
        <v>58</v>
      </c>
      <c r="Y114" s="1" t="s">
        <v>58</v>
      </c>
      <c r="Z114" s="1" t="s">
        <v>58</v>
      </c>
      <c r="AA114" s="1" t="s">
        <v>58</v>
      </c>
      <c r="AB114" s="1" t="s">
        <v>58</v>
      </c>
      <c r="AC114" s="1" t="s">
        <v>58</v>
      </c>
      <c r="AD114" s="1" t="s">
        <v>58</v>
      </c>
      <c r="AE114" s="1" t="s">
        <v>58</v>
      </c>
      <c r="AF114" s="1" t="s">
        <v>58</v>
      </c>
      <c r="AG114" s="1" t="s">
        <v>58</v>
      </c>
      <c r="AH114" s="1" t="s">
        <v>58</v>
      </c>
      <c r="AI114" s="1" t="s">
        <v>58</v>
      </c>
      <c r="AJ114" s="1" t="s">
        <v>58</v>
      </c>
      <c r="AK114" s="1" t="s">
        <v>58</v>
      </c>
      <c r="AL114" s="1" t="s">
        <v>185</v>
      </c>
      <c r="AM114" s="1" t="s">
        <v>186</v>
      </c>
      <c r="AN114" s="1">
        <v>1</v>
      </c>
      <c r="AO114" s="1">
        <v>2.87</v>
      </c>
      <c r="AP114" s="1" t="s">
        <v>187</v>
      </c>
      <c r="AQ114" s="1" t="s">
        <v>62</v>
      </c>
      <c r="AR114" s="1" t="s">
        <v>62</v>
      </c>
      <c r="AS114" s="1">
        <v>2.87</v>
      </c>
      <c r="AT114" s="1">
        <v>157</v>
      </c>
      <c r="AU114" s="1">
        <v>27.9</v>
      </c>
      <c r="AV114" s="1">
        <v>0.78400000000000003</v>
      </c>
      <c r="AW114" s="1" t="s">
        <v>58</v>
      </c>
      <c r="AX114" s="1" t="s">
        <v>58</v>
      </c>
      <c r="AY114" s="1" t="s">
        <v>58</v>
      </c>
      <c r="AZ114" s="1" t="s">
        <v>58</v>
      </c>
      <c r="BA114" s="1" t="s">
        <v>58</v>
      </c>
      <c r="BB114" s="1" t="s">
        <v>58</v>
      </c>
      <c r="BC114" s="1" t="s">
        <v>58</v>
      </c>
      <c r="BD114" s="1" t="s">
        <v>58</v>
      </c>
    </row>
    <row r="115" spans="1:56" x14ac:dyDescent="0.2">
      <c r="A115" s="1" t="s">
        <v>242</v>
      </c>
      <c r="B115" s="1">
        <v>1</v>
      </c>
      <c r="C115" s="1" t="s">
        <v>64</v>
      </c>
      <c r="D115" s="1" t="s">
        <v>46</v>
      </c>
      <c r="E115" s="1">
        <v>1.37E-2</v>
      </c>
      <c r="F115" s="1">
        <v>0</v>
      </c>
      <c r="G115" s="1">
        <v>1.812E-3</v>
      </c>
      <c r="H115" s="1">
        <v>0</v>
      </c>
      <c r="I115" s="1">
        <v>0</v>
      </c>
      <c r="J115" s="1">
        <v>6.8490000000000001E-3</v>
      </c>
      <c r="K115" s="1" t="s">
        <v>47</v>
      </c>
      <c r="L115" s="1" t="s">
        <v>48</v>
      </c>
      <c r="M115" s="1" t="s">
        <v>239</v>
      </c>
      <c r="N115" s="1" t="s">
        <v>240</v>
      </c>
      <c r="O115" s="1" t="s">
        <v>51</v>
      </c>
      <c r="P115" s="1" t="s">
        <v>241</v>
      </c>
      <c r="Q115" s="1" t="s">
        <v>243</v>
      </c>
      <c r="R115" s="1" t="s">
        <v>244</v>
      </c>
      <c r="S115" s="1" t="s">
        <v>245</v>
      </c>
      <c r="T115" s="1" t="s">
        <v>246</v>
      </c>
      <c r="U115" s="1" t="s">
        <v>247</v>
      </c>
      <c r="V115" s="1" t="s">
        <v>58</v>
      </c>
      <c r="W115" s="1" t="s">
        <v>58</v>
      </c>
      <c r="X115" s="1" t="s">
        <v>58</v>
      </c>
      <c r="Y115" s="1" t="s">
        <v>58</v>
      </c>
      <c r="Z115" s="1" t="s">
        <v>58</v>
      </c>
      <c r="AA115" s="1" t="s">
        <v>58</v>
      </c>
      <c r="AB115" s="1" t="s">
        <v>58</v>
      </c>
      <c r="AC115" s="1" t="s">
        <v>58</v>
      </c>
      <c r="AD115" s="1" t="s">
        <v>58</v>
      </c>
      <c r="AE115" s="1" t="s">
        <v>58</v>
      </c>
      <c r="AF115" s="1" t="s">
        <v>58</v>
      </c>
      <c r="AG115" s="1" t="s">
        <v>58</v>
      </c>
      <c r="AH115" s="1" t="s">
        <v>58</v>
      </c>
      <c r="AI115" s="1" t="s">
        <v>58</v>
      </c>
      <c r="AJ115" s="1" t="s">
        <v>58</v>
      </c>
      <c r="AK115" s="1" t="s">
        <v>58</v>
      </c>
      <c r="AL115" s="1" t="s">
        <v>58</v>
      </c>
      <c r="AM115" s="1" t="s">
        <v>58</v>
      </c>
      <c r="AN115" s="1">
        <v>2E-3</v>
      </c>
      <c r="AO115" s="1">
        <v>0.34699999999999998</v>
      </c>
      <c r="AP115" s="1" t="s">
        <v>58</v>
      </c>
      <c r="AQ115" s="1" t="s">
        <v>58</v>
      </c>
      <c r="AR115" s="1" t="s">
        <v>58</v>
      </c>
      <c r="AS115" s="1">
        <v>1.42</v>
      </c>
      <c r="AT115" s="1" t="s">
        <v>58</v>
      </c>
      <c r="AU115" s="1" t="s">
        <v>58</v>
      </c>
      <c r="AV115" s="1">
        <v>0.33300000000000002</v>
      </c>
      <c r="AW115" s="1" t="s">
        <v>58</v>
      </c>
      <c r="AX115" s="1" t="s">
        <v>58</v>
      </c>
      <c r="AY115" s="1" t="s">
        <v>58</v>
      </c>
      <c r="AZ115" s="1" t="s">
        <v>58</v>
      </c>
      <c r="BA115" s="1" t="s">
        <v>58</v>
      </c>
      <c r="BB115" s="1" t="s">
        <v>58</v>
      </c>
      <c r="BC115" s="1" t="s">
        <v>58</v>
      </c>
      <c r="BD115" s="1" t="s">
        <v>58</v>
      </c>
    </row>
    <row r="116" spans="1:56" x14ac:dyDescent="0.2">
      <c r="A116" s="1" t="s">
        <v>560</v>
      </c>
      <c r="B116" s="1">
        <v>1</v>
      </c>
      <c r="C116" s="1" t="s">
        <v>70</v>
      </c>
      <c r="D116" s="1" t="s">
        <v>46</v>
      </c>
      <c r="E116" s="1">
        <v>1.333E-2</v>
      </c>
      <c r="F116" s="1">
        <v>4.3860000000000001E-3</v>
      </c>
      <c r="G116" s="1">
        <v>7.0920000000000002E-3</v>
      </c>
      <c r="H116" s="1">
        <v>2.2620000000000001E-3</v>
      </c>
      <c r="I116" s="1">
        <v>0</v>
      </c>
      <c r="J116" s="1">
        <v>1.333E-2</v>
      </c>
      <c r="K116" s="1" t="s">
        <v>47</v>
      </c>
      <c r="L116" s="1" t="s">
        <v>48</v>
      </c>
      <c r="M116" s="1" t="s">
        <v>561</v>
      </c>
      <c r="N116" s="1" t="s">
        <v>562</v>
      </c>
      <c r="O116" s="1" t="s">
        <v>51</v>
      </c>
      <c r="P116" s="1" t="s">
        <v>563</v>
      </c>
      <c r="Q116" s="1" t="s">
        <v>564</v>
      </c>
      <c r="R116" s="1" t="s">
        <v>565</v>
      </c>
      <c r="S116" s="1" t="s">
        <v>566</v>
      </c>
      <c r="T116" s="1" t="s">
        <v>567</v>
      </c>
      <c r="U116" s="1" t="s">
        <v>568</v>
      </c>
      <c r="V116" s="1" t="s">
        <v>58</v>
      </c>
      <c r="W116" s="1" t="s">
        <v>58</v>
      </c>
      <c r="X116" s="1" t="s">
        <v>58</v>
      </c>
      <c r="Y116" s="1" t="s">
        <v>58</v>
      </c>
      <c r="Z116" s="1">
        <v>4.2010000000000002E-4</v>
      </c>
      <c r="AA116" s="1">
        <v>1.9968099999999999E-3</v>
      </c>
      <c r="AB116" s="1">
        <v>0.99800299999999997</v>
      </c>
      <c r="AC116" s="1" t="s">
        <v>101</v>
      </c>
      <c r="AD116" s="1">
        <v>0</v>
      </c>
      <c r="AE116" s="1">
        <v>9.9840299999999992E-4</v>
      </c>
      <c r="AF116" s="1" t="s">
        <v>58</v>
      </c>
      <c r="AG116" s="1" t="s">
        <v>58</v>
      </c>
      <c r="AH116" s="1" t="s">
        <v>58</v>
      </c>
      <c r="AI116" s="1" t="s">
        <v>58</v>
      </c>
      <c r="AJ116" s="1" t="s">
        <v>58</v>
      </c>
      <c r="AK116" s="1" t="s">
        <v>58</v>
      </c>
      <c r="AL116" s="1" t="s">
        <v>93</v>
      </c>
      <c r="AM116" s="1" t="s">
        <v>61</v>
      </c>
      <c r="AN116" s="1">
        <v>0.54700000000000004</v>
      </c>
      <c r="AO116" s="1">
        <v>1.79</v>
      </c>
      <c r="AP116" s="1" t="s">
        <v>569</v>
      </c>
      <c r="AQ116" s="1" t="s">
        <v>95</v>
      </c>
      <c r="AR116" s="1" t="s">
        <v>95</v>
      </c>
      <c r="AS116" s="1">
        <v>4.9800000000000004</v>
      </c>
      <c r="AT116" s="1">
        <v>932</v>
      </c>
      <c r="AU116" s="1">
        <v>23.3</v>
      </c>
      <c r="AV116" s="1">
        <v>7.9000000000000001E-2</v>
      </c>
      <c r="AW116" s="1" t="s">
        <v>570</v>
      </c>
      <c r="AX116" s="1" t="s">
        <v>571</v>
      </c>
      <c r="AY116" s="1" t="s">
        <v>58</v>
      </c>
      <c r="AZ116" s="7">
        <v>0.76700000000000002</v>
      </c>
      <c r="BA116" s="1">
        <v>95.429346539999997</v>
      </c>
      <c r="BB116" s="1">
        <v>1.5101730200000001</v>
      </c>
      <c r="BC116" s="1" t="s">
        <v>58</v>
      </c>
      <c r="BD116" s="1">
        <v>15.52544</v>
      </c>
    </row>
    <row r="117" spans="1:56" x14ac:dyDescent="0.2">
      <c r="A117" s="1" t="s">
        <v>681</v>
      </c>
      <c r="B117" s="1">
        <v>1</v>
      </c>
      <c r="C117" s="1" t="s">
        <v>45</v>
      </c>
      <c r="D117" s="1" t="s">
        <v>64</v>
      </c>
      <c r="E117" s="1">
        <v>1.333E-2</v>
      </c>
      <c r="F117" s="1">
        <v>0</v>
      </c>
      <c r="G117" s="1">
        <v>1.7730000000000001E-3</v>
      </c>
      <c r="H117" s="1">
        <v>0</v>
      </c>
      <c r="I117" s="1">
        <v>0</v>
      </c>
      <c r="J117" s="1">
        <v>6.6670000000000002E-3</v>
      </c>
      <c r="K117" s="1" t="s">
        <v>47</v>
      </c>
      <c r="L117" s="1" t="s">
        <v>48</v>
      </c>
      <c r="M117" s="1" t="s">
        <v>682</v>
      </c>
      <c r="N117" s="1" t="s">
        <v>683</v>
      </c>
      <c r="O117" s="1" t="s">
        <v>51</v>
      </c>
      <c r="P117" s="1" t="s">
        <v>684</v>
      </c>
      <c r="Q117" s="1" t="s">
        <v>685</v>
      </c>
      <c r="R117" s="1" t="s">
        <v>686</v>
      </c>
      <c r="S117" s="1" t="s">
        <v>687</v>
      </c>
      <c r="T117" s="1" t="s">
        <v>688</v>
      </c>
      <c r="U117" s="1" t="s">
        <v>689</v>
      </c>
      <c r="V117" s="1" t="s">
        <v>58</v>
      </c>
      <c r="W117" s="1" t="s">
        <v>58</v>
      </c>
      <c r="X117" s="1" t="s">
        <v>58</v>
      </c>
      <c r="Y117" s="1" t="s">
        <v>58</v>
      </c>
      <c r="Z117" s="7">
        <v>8.2369999999999992E-6</v>
      </c>
      <c r="AA117" s="1" t="s">
        <v>58</v>
      </c>
      <c r="AB117" s="1" t="s">
        <v>58</v>
      </c>
      <c r="AC117" s="1" t="s">
        <v>58</v>
      </c>
      <c r="AD117" s="1" t="s">
        <v>58</v>
      </c>
      <c r="AE117" s="1" t="s">
        <v>58</v>
      </c>
      <c r="AF117" s="1" t="s">
        <v>58</v>
      </c>
      <c r="AG117" s="1" t="s">
        <v>58</v>
      </c>
      <c r="AH117" s="1" t="s">
        <v>58</v>
      </c>
      <c r="AI117" s="1" t="s">
        <v>58</v>
      </c>
      <c r="AJ117" s="1" t="s">
        <v>58</v>
      </c>
      <c r="AK117" s="1" t="s">
        <v>58</v>
      </c>
      <c r="AL117" s="1" t="s">
        <v>61</v>
      </c>
      <c r="AM117" s="1" t="s">
        <v>67</v>
      </c>
      <c r="AN117" s="1">
        <v>0.999</v>
      </c>
      <c r="AO117" s="1">
        <v>3.84</v>
      </c>
      <c r="AP117" s="1" t="s">
        <v>690</v>
      </c>
      <c r="AQ117" s="1" t="s">
        <v>95</v>
      </c>
      <c r="AR117" s="1" t="s">
        <v>95</v>
      </c>
      <c r="AS117" s="1">
        <v>4.97</v>
      </c>
      <c r="AT117" s="1">
        <v>177</v>
      </c>
      <c r="AU117" s="1">
        <v>10.38</v>
      </c>
      <c r="AV117" s="1">
        <v>1.0609999999999999</v>
      </c>
      <c r="AW117" s="1" t="s">
        <v>64</v>
      </c>
      <c r="AX117" s="1" t="s">
        <v>691</v>
      </c>
      <c r="AY117" s="1" t="s">
        <v>58</v>
      </c>
      <c r="AZ117" s="1" t="s">
        <v>58</v>
      </c>
      <c r="BA117" s="1">
        <v>24.67563105</v>
      </c>
      <c r="BB117" s="1">
        <v>-0.43721255799999997</v>
      </c>
      <c r="BC117" s="1" t="s">
        <v>58</v>
      </c>
      <c r="BD117" s="1">
        <v>2.9771200000000002</v>
      </c>
    </row>
    <row r="118" spans="1:56" x14ac:dyDescent="0.2">
      <c r="A118" s="1" t="s">
        <v>832</v>
      </c>
      <c r="B118" s="1">
        <v>1</v>
      </c>
      <c r="C118" s="1" t="s">
        <v>46</v>
      </c>
      <c r="D118" s="1" t="s">
        <v>70</v>
      </c>
      <c r="E118" s="1">
        <v>1.333E-2</v>
      </c>
      <c r="F118" s="1">
        <v>0</v>
      </c>
      <c r="G118" s="1">
        <v>1.7730000000000001E-3</v>
      </c>
      <c r="H118" s="1">
        <v>0</v>
      </c>
      <c r="I118" s="1">
        <v>0</v>
      </c>
      <c r="J118" s="1">
        <v>6.6670000000000002E-3</v>
      </c>
      <c r="K118" s="1" t="s">
        <v>47</v>
      </c>
      <c r="L118" s="1" t="s">
        <v>48</v>
      </c>
      <c r="M118" s="1" t="s">
        <v>833</v>
      </c>
      <c r="N118" s="1" t="s">
        <v>834</v>
      </c>
      <c r="O118" s="1" t="s">
        <v>51</v>
      </c>
      <c r="P118" s="1" t="s">
        <v>835</v>
      </c>
      <c r="Q118" s="1" t="s">
        <v>836</v>
      </c>
      <c r="R118" s="1" t="s">
        <v>837</v>
      </c>
      <c r="S118" s="1" t="s">
        <v>838</v>
      </c>
      <c r="T118" s="1" t="s">
        <v>839</v>
      </c>
      <c r="U118" s="1" t="s">
        <v>840</v>
      </c>
      <c r="V118" s="1" t="s">
        <v>58</v>
      </c>
      <c r="W118" s="1" t="s">
        <v>58</v>
      </c>
      <c r="X118" s="1" t="s">
        <v>58</v>
      </c>
      <c r="Y118" s="1" t="s">
        <v>58</v>
      </c>
      <c r="Z118" s="7">
        <v>3.0849999999999998E-5</v>
      </c>
      <c r="AA118" s="1" t="s">
        <v>58</v>
      </c>
      <c r="AB118" s="1" t="s">
        <v>58</v>
      </c>
      <c r="AC118" s="1" t="s">
        <v>58</v>
      </c>
      <c r="AD118" s="1" t="s">
        <v>58</v>
      </c>
      <c r="AE118" s="1" t="s">
        <v>58</v>
      </c>
      <c r="AF118" s="1" t="s">
        <v>58</v>
      </c>
      <c r="AG118" s="1" t="s">
        <v>58</v>
      </c>
      <c r="AH118" s="1" t="s">
        <v>58</v>
      </c>
      <c r="AI118" s="1" t="s">
        <v>58</v>
      </c>
      <c r="AJ118" s="1" t="s">
        <v>58</v>
      </c>
      <c r="AK118" s="1" t="s">
        <v>58</v>
      </c>
      <c r="AL118" s="1" t="s">
        <v>93</v>
      </c>
      <c r="AM118" s="1" t="s">
        <v>841</v>
      </c>
      <c r="AN118" s="1">
        <v>0.65800000000000003</v>
      </c>
      <c r="AO118" s="1">
        <v>3.08</v>
      </c>
      <c r="AP118" s="1" t="s">
        <v>842</v>
      </c>
      <c r="AQ118" s="1" t="s">
        <v>843</v>
      </c>
      <c r="AR118" s="1" t="s">
        <v>844</v>
      </c>
      <c r="AS118" s="1">
        <v>4.24</v>
      </c>
      <c r="AT118" s="8">
        <v>439380565592</v>
      </c>
      <c r="AU118" s="1">
        <v>10.23</v>
      </c>
      <c r="AV118" s="1">
        <v>0.20300000000000001</v>
      </c>
      <c r="AW118" s="1" t="s">
        <v>487</v>
      </c>
      <c r="AX118" s="1" t="s">
        <v>845</v>
      </c>
      <c r="AY118" s="1" t="s">
        <v>61</v>
      </c>
      <c r="AZ118" s="1" t="s">
        <v>58</v>
      </c>
      <c r="BA118" s="1" t="s">
        <v>58</v>
      </c>
      <c r="BB118" s="1" t="s">
        <v>58</v>
      </c>
      <c r="BC118" s="1" t="s">
        <v>58</v>
      </c>
      <c r="BD118" s="1">
        <v>4.8156299999999996</v>
      </c>
    </row>
    <row r="119" spans="1:56" x14ac:dyDescent="0.2">
      <c r="A119" s="1" t="s">
        <v>846</v>
      </c>
      <c r="B119" s="1">
        <v>1</v>
      </c>
      <c r="C119" s="1" t="s">
        <v>45</v>
      </c>
      <c r="D119" s="1" t="s">
        <v>70</v>
      </c>
      <c r="E119" s="1">
        <v>1.333E-2</v>
      </c>
      <c r="F119" s="1">
        <v>0</v>
      </c>
      <c r="G119" s="1">
        <v>1.7730000000000001E-3</v>
      </c>
      <c r="H119" s="1">
        <v>0</v>
      </c>
      <c r="I119" s="1">
        <v>0</v>
      </c>
      <c r="J119" s="1">
        <v>6.6670000000000002E-3</v>
      </c>
      <c r="K119" s="1" t="s">
        <v>47</v>
      </c>
      <c r="L119" s="1" t="s">
        <v>48</v>
      </c>
      <c r="M119" s="1" t="s">
        <v>833</v>
      </c>
      <c r="N119" s="1" t="s">
        <v>834</v>
      </c>
      <c r="O119" s="1" t="s">
        <v>51</v>
      </c>
      <c r="P119" s="1" t="s">
        <v>835</v>
      </c>
      <c r="Q119" s="1" t="s">
        <v>847</v>
      </c>
      <c r="R119" s="1" t="s">
        <v>848</v>
      </c>
      <c r="S119" s="1" t="s">
        <v>849</v>
      </c>
      <c r="T119" s="1" t="s">
        <v>839</v>
      </c>
      <c r="U119" s="1" t="s">
        <v>850</v>
      </c>
      <c r="V119" s="1" t="s">
        <v>58</v>
      </c>
      <c r="W119" s="1" t="s">
        <v>58</v>
      </c>
      <c r="X119" s="1" t="s">
        <v>58</v>
      </c>
      <c r="Y119" s="1" t="s">
        <v>58</v>
      </c>
      <c r="Z119" s="7">
        <v>3.0859999999999999E-5</v>
      </c>
      <c r="AA119" s="1" t="s">
        <v>58</v>
      </c>
      <c r="AB119" s="1" t="s">
        <v>58</v>
      </c>
      <c r="AC119" s="1" t="s">
        <v>58</v>
      </c>
      <c r="AD119" s="1" t="s">
        <v>58</v>
      </c>
      <c r="AE119" s="1" t="s">
        <v>58</v>
      </c>
      <c r="AF119" s="1" t="s">
        <v>58</v>
      </c>
      <c r="AG119" s="1" t="s">
        <v>58</v>
      </c>
      <c r="AH119" s="1" t="s">
        <v>58</v>
      </c>
      <c r="AI119" s="1" t="s">
        <v>58</v>
      </c>
      <c r="AJ119" s="1" t="s">
        <v>58</v>
      </c>
      <c r="AK119" s="1" t="s">
        <v>58</v>
      </c>
      <c r="AL119" s="1" t="s">
        <v>93</v>
      </c>
      <c r="AM119" s="1" t="s">
        <v>841</v>
      </c>
      <c r="AN119" s="1">
        <v>0.60799999999999998</v>
      </c>
      <c r="AO119" s="1">
        <v>3.08</v>
      </c>
      <c r="AP119" s="1" t="s">
        <v>842</v>
      </c>
      <c r="AQ119" s="1" t="s">
        <v>851</v>
      </c>
      <c r="AR119" s="1" t="s">
        <v>852</v>
      </c>
      <c r="AS119" s="1">
        <v>4.24</v>
      </c>
      <c r="AT119" s="8">
        <v>439380565592</v>
      </c>
      <c r="AU119" s="1">
        <v>9.125</v>
      </c>
      <c r="AV119" s="1">
        <v>0.20300000000000001</v>
      </c>
      <c r="AW119" s="1" t="s">
        <v>853</v>
      </c>
      <c r="AX119" s="1" t="s">
        <v>845</v>
      </c>
      <c r="AY119" s="1" t="s">
        <v>61</v>
      </c>
      <c r="AZ119" s="1" t="s">
        <v>58</v>
      </c>
      <c r="BA119" s="1" t="s">
        <v>58</v>
      </c>
      <c r="BB119" s="1" t="s">
        <v>58</v>
      </c>
      <c r="BC119" s="1" t="s">
        <v>58</v>
      </c>
      <c r="BD119" s="1">
        <v>4.8156299999999996</v>
      </c>
    </row>
    <row r="120" spans="1:56" x14ac:dyDescent="0.2">
      <c r="A120" s="1" t="s">
        <v>937</v>
      </c>
      <c r="B120" s="1">
        <v>1</v>
      </c>
      <c r="C120" s="1" t="s">
        <v>70</v>
      </c>
      <c r="D120" s="1" t="s">
        <v>46</v>
      </c>
      <c r="E120" s="1">
        <v>1.333E-2</v>
      </c>
      <c r="F120" s="1">
        <v>1.316E-2</v>
      </c>
      <c r="G120" s="1">
        <v>1.7730000000000001E-3</v>
      </c>
      <c r="H120" s="1">
        <v>0</v>
      </c>
      <c r="I120" s="1">
        <v>0</v>
      </c>
      <c r="J120" s="1">
        <v>6.6670000000000002E-3</v>
      </c>
      <c r="K120" s="1" t="s">
        <v>47</v>
      </c>
      <c r="L120" s="1" t="s">
        <v>48</v>
      </c>
      <c r="M120" s="1" t="s">
        <v>938</v>
      </c>
      <c r="N120" s="1" t="s">
        <v>939</v>
      </c>
      <c r="O120" s="1" t="s">
        <v>51</v>
      </c>
      <c r="P120" s="1" t="s">
        <v>940</v>
      </c>
      <c r="Q120" s="1" t="s">
        <v>941</v>
      </c>
      <c r="R120" s="1" t="s">
        <v>942</v>
      </c>
      <c r="S120" s="1" t="s">
        <v>943</v>
      </c>
      <c r="T120" s="1" t="s">
        <v>944</v>
      </c>
      <c r="U120" s="1" t="s">
        <v>945</v>
      </c>
      <c r="V120" s="1" t="s">
        <v>58</v>
      </c>
      <c r="W120" s="1" t="s">
        <v>58</v>
      </c>
      <c r="X120" s="1" t="s">
        <v>58</v>
      </c>
      <c r="Y120" s="1" t="s">
        <v>58</v>
      </c>
      <c r="Z120" s="1">
        <v>1.8120000000000001E-4</v>
      </c>
      <c r="AA120" s="1" t="s">
        <v>58</v>
      </c>
      <c r="AB120" s="1" t="s">
        <v>58</v>
      </c>
      <c r="AC120" s="1" t="s">
        <v>58</v>
      </c>
      <c r="AD120" s="1" t="s">
        <v>58</v>
      </c>
      <c r="AE120" s="1" t="s">
        <v>58</v>
      </c>
      <c r="AF120" s="1" t="s">
        <v>58</v>
      </c>
      <c r="AG120" s="1" t="s">
        <v>58</v>
      </c>
      <c r="AH120" s="1" t="s">
        <v>58</v>
      </c>
      <c r="AI120" s="1" t="s">
        <v>58</v>
      </c>
      <c r="AJ120" s="1" t="s">
        <v>58</v>
      </c>
      <c r="AK120" s="1" t="s">
        <v>58</v>
      </c>
      <c r="AL120" s="1" t="s">
        <v>61</v>
      </c>
      <c r="AM120" s="1" t="s">
        <v>946</v>
      </c>
      <c r="AN120" s="1">
        <v>1</v>
      </c>
      <c r="AO120" s="1">
        <v>3.79</v>
      </c>
      <c r="AP120" s="1" t="s">
        <v>947</v>
      </c>
      <c r="AQ120" s="1" t="s">
        <v>95</v>
      </c>
      <c r="AR120" s="1" t="s">
        <v>95</v>
      </c>
      <c r="AS120" s="1">
        <v>4.72</v>
      </c>
      <c r="AT120" s="8">
        <v>2.7528727527528701E+17</v>
      </c>
      <c r="AU120" s="1">
        <v>19.46</v>
      </c>
      <c r="AV120" s="1">
        <v>0.998</v>
      </c>
      <c r="AW120" s="1" t="s">
        <v>948</v>
      </c>
      <c r="AX120" s="1" t="s">
        <v>949</v>
      </c>
      <c r="AY120" s="1" t="s">
        <v>61</v>
      </c>
      <c r="AZ120" s="1" t="s">
        <v>58</v>
      </c>
      <c r="BA120" s="1">
        <v>3.4677990090000002</v>
      </c>
      <c r="BB120" s="1">
        <v>-1.517642441</v>
      </c>
      <c r="BC120" s="1" t="s">
        <v>58</v>
      </c>
      <c r="BD120" s="1" t="s">
        <v>58</v>
      </c>
    </row>
    <row r="121" spans="1:56" x14ac:dyDescent="0.2">
      <c r="A121" s="1" t="s">
        <v>1251</v>
      </c>
      <c r="B121" s="1">
        <v>2</v>
      </c>
      <c r="C121" s="1" t="s">
        <v>70</v>
      </c>
      <c r="D121" s="1" t="s">
        <v>46</v>
      </c>
      <c r="E121" s="1">
        <v>1.333E-2</v>
      </c>
      <c r="F121" s="1">
        <v>0</v>
      </c>
      <c r="G121" s="1">
        <v>5.3189999999999999E-3</v>
      </c>
      <c r="H121" s="1">
        <v>1.1310000000000001E-3</v>
      </c>
      <c r="I121" s="1">
        <v>0</v>
      </c>
      <c r="J121" s="1">
        <v>1.333E-2</v>
      </c>
      <c r="K121" s="1" t="s">
        <v>47</v>
      </c>
      <c r="L121" s="1" t="s">
        <v>48</v>
      </c>
      <c r="M121" s="1" t="s">
        <v>1252</v>
      </c>
      <c r="N121" s="1" t="s">
        <v>1253</v>
      </c>
      <c r="O121" s="1" t="s">
        <v>51</v>
      </c>
      <c r="P121" s="1" t="s">
        <v>1254</v>
      </c>
      <c r="Q121" s="1" t="s">
        <v>1255</v>
      </c>
      <c r="R121" s="1" t="s">
        <v>1256</v>
      </c>
      <c r="S121" s="1" t="s">
        <v>1257</v>
      </c>
      <c r="T121" s="1" t="s">
        <v>1258</v>
      </c>
      <c r="U121" s="1" t="s">
        <v>1259</v>
      </c>
      <c r="V121" s="1" t="s">
        <v>58</v>
      </c>
      <c r="W121" s="1" t="s">
        <v>58</v>
      </c>
      <c r="X121" s="1" t="s">
        <v>58</v>
      </c>
      <c r="Y121" s="1" t="s">
        <v>58</v>
      </c>
      <c r="Z121" s="1">
        <v>7.1989999999999999E-4</v>
      </c>
      <c r="AA121" s="1">
        <v>6.3897800000000003E-3</v>
      </c>
      <c r="AB121" s="1">
        <v>0.99360999999999999</v>
      </c>
      <c r="AC121" s="1" t="s">
        <v>559</v>
      </c>
      <c r="AD121" s="1">
        <v>0</v>
      </c>
      <c r="AE121" s="1">
        <v>3.1948900000000001E-3</v>
      </c>
      <c r="AF121" s="1" t="s">
        <v>58</v>
      </c>
      <c r="AG121" s="1" t="s">
        <v>58</v>
      </c>
      <c r="AH121" s="1" t="s">
        <v>58</v>
      </c>
      <c r="AI121" s="1" t="s">
        <v>58</v>
      </c>
      <c r="AJ121" s="1" t="s">
        <v>58</v>
      </c>
      <c r="AK121" s="1">
        <v>1</v>
      </c>
      <c r="AL121" s="1" t="s">
        <v>61</v>
      </c>
      <c r="AM121" s="1" t="s">
        <v>1260</v>
      </c>
      <c r="AN121" s="1">
        <v>0.33400000000000002</v>
      </c>
      <c r="AO121" s="1">
        <v>0.32400000000000001</v>
      </c>
      <c r="AP121" s="1" t="s">
        <v>1261</v>
      </c>
      <c r="AQ121" s="1" t="s">
        <v>95</v>
      </c>
      <c r="AR121" s="1" t="s">
        <v>95</v>
      </c>
      <c r="AS121" s="1">
        <v>5.8</v>
      </c>
      <c r="AT121" s="1" t="s">
        <v>1262</v>
      </c>
      <c r="AU121" s="1">
        <v>16.32</v>
      </c>
      <c r="AV121" s="1">
        <v>-0.104</v>
      </c>
      <c r="AW121" s="1" t="s">
        <v>1263</v>
      </c>
      <c r="AX121" s="1" t="s">
        <v>1264</v>
      </c>
      <c r="AY121" s="1" t="s">
        <v>77</v>
      </c>
      <c r="AZ121" s="7">
        <v>0.97599999999999998</v>
      </c>
      <c r="BA121" s="1">
        <v>95.18754423</v>
      </c>
      <c r="BB121" s="1">
        <v>1.461262125</v>
      </c>
      <c r="BC121" s="1" t="s">
        <v>58</v>
      </c>
      <c r="BD121" s="1">
        <v>22.956890000000001</v>
      </c>
    </row>
    <row r="122" spans="1:56" x14ac:dyDescent="0.2">
      <c r="A122" s="1" t="s">
        <v>1330</v>
      </c>
      <c r="B122" s="1">
        <v>2</v>
      </c>
      <c r="C122" s="1" t="s">
        <v>70</v>
      </c>
      <c r="D122" s="1" t="s">
        <v>46</v>
      </c>
      <c r="E122" s="1">
        <v>1.333E-2</v>
      </c>
      <c r="F122" s="1">
        <v>0</v>
      </c>
      <c r="G122" s="1">
        <v>3.5460000000000001E-3</v>
      </c>
      <c r="H122" s="1">
        <v>0</v>
      </c>
      <c r="I122" s="1">
        <v>0</v>
      </c>
      <c r="J122" s="1">
        <v>6.6670000000000002E-3</v>
      </c>
      <c r="K122" s="1" t="s">
        <v>47</v>
      </c>
      <c r="L122" s="1" t="s">
        <v>48</v>
      </c>
      <c r="M122" s="1" t="s">
        <v>1331</v>
      </c>
      <c r="N122" s="1" t="s">
        <v>1332</v>
      </c>
      <c r="O122" s="1" t="s">
        <v>51</v>
      </c>
      <c r="P122" s="1" t="s">
        <v>1333</v>
      </c>
      <c r="Q122" s="1" t="s">
        <v>1334</v>
      </c>
      <c r="R122" s="1" t="s">
        <v>1335</v>
      </c>
      <c r="S122" s="1" t="s">
        <v>1336</v>
      </c>
      <c r="T122" s="1" t="s">
        <v>1184</v>
      </c>
      <c r="U122" s="1" t="s">
        <v>1337</v>
      </c>
      <c r="V122" s="1" t="s">
        <v>58</v>
      </c>
      <c r="W122" s="1" t="s">
        <v>58</v>
      </c>
      <c r="X122" s="1" t="s">
        <v>58</v>
      </c>
      <c r="Y122" s="1" t="s">
        <v>58</v>
      </c>
      <c r="Z122" s="1">
        <v>5.4359999999999999E-3</v>
      </c>
      <c r="AA122" s="1">
        <v>1.0383399999999999E-2</v>
      </c>
      <c r="AB122" s="1">
        <v>0.98961699999999997</v>
      </c>
      <c r="AC122" s="1" t="s">
        <v>1338</v>
      </c>
      <c r="AD122" s="1">
        <v>0</v>
      </c>
      <c r="AE122" s="1">
        <v>5.1916899999999997E-3</v>
      </c>
      <c r="AF122" s="1" t="s">
        <v>58</v>
      </c>
      <c r="AG122" s="1" t="s">
        <v>58</v>
      </c>
      <c r="AH122" s="1" t="s">
        <v>58</v>
      </c>
      <c r="AI122" s="1" t="s">
        <v>58</v>
      </c>
      <c r="AJ122" s="1" t="s">
        <v>58</v>
      </c>
      <c r="AK122" s="1" t="s">
        <v>58</v>
      </c>
      <c r="AL122" s="1" t="s">
        <v>61</v>
      </c>
      <c r="AM122" s="1" t="s">
        <v>132</v>
      </c>
      <c r="AN122" s="1">
        <v>3.7999999999999999E-2</v>
      </c>
      <c r="AO122" s="1">
        <v>-9.0399999999999991</v>
      </c>
      <c r="AP122" s="1" t="s">
        <v>1339</v>
      </c>
      <c r="AQ122" s="1" t="s">
        <v>95</v>
      </c>
      <c r="AR122" s="1" t="s">
        <v>95</v>
      </c>
      <c r="AS122" s="1">
        <v>4.5199999999999996</v>
      </c>
      <c r="AT122" s="1">
        <v>68</v>
      </c>
      <c r="AU122" s="1">
        <v>3.0000000000000001E-3</v>
      </c>
      <c r="AV122" s="1">
        <v>-0.58399999999999996</v>
      </c>
      <c r="AW122" s="1" t="s">
        <v>64</v>
      </c>
      <c r="AX122" s="1" t="s">
        <v>1340</v>
      </c>
      <c r="AY122" s="1" t="s">
        <v>61</v>
      </c>
      <c r="AZ122" s="7">
        <v>0.38900000000000001</v>
      </c>
      <c r="BA122" s="1">
        <v>89.142486439999999</v>
      </c>
      <c r="BB122" s="1">
        <v>0.88557670499999996</v>
      </c>
      <c r="BC122" s="1" t="s">
        <v>58</v>
      </c>
      <c r="BD122" s="1">
        <v>3.36985</v>
      </c>
    </row>
    <row r="123" spans="1:56" x14ac:dyDescent="0.2">
      <c r="A123" s="1" t="s">
        <v>1425</v>
      </c>
      <c r="B123" s="1">
        <v>2</v>
      </c>
      <c r="C123" s="1" t="s">
        <v>64</v>
      </c>
      <c r="D123" s="1" t="s">
        <v>45</v>
      </c>
      <c r="E123" s="1">
        <v>1.333E-2</v>
      </c>
      <c r="F123" s="1">
        <v>0</v>
      </c>
      <c r="G123" s="1">
        <v>5.3189999999999999E-3</v>
      </c>
      <c r="H123" s="1">
        <v>0</v>
      </c>
      <c r="I123" s="1">
        <v>0</v>
      </c>
      <c r="J123" s="1">
        <v>6.6670000000000002E-3</v>
      </c>
      <c r="K123" s="1" t="s">
        <v>47</v>
      </c>
      <c r="L123" s="1" t="s">
        <v>48</v>
      </c>
      <c r="M123" s="1" t="s">
        <v>1426</v>
      </c>
      <c r="N123" s="1" t="s">
        <v>1427</v>
      </c>
      <c r="O123" s="1" t="s">
        <v>51</v>
      </c>
      <c r="P123" s="1" t="s">
        <v>1428</v>
      </c>
      <c r="Q123" s="1" t="s">
        <v>1429</v>
      </c>
      <c r="R123" s="1" t="s">
        <v>1430</v>
      </c>
      <c r="S123" s="1" t="s">
        <v>1431</v>
      </c>
      <c r="T123" s="1" t="s">
        <v>1432</v>
      </c>
      <c r="U123" s="1" t="s">
        <v>1433</v>
      </c>
      <c r="V123" s="1" t="s">
        <v>58</v>
      </c>
      <c r="W123" s="1" t="s">
        <v>58</v>
      </c>
      <c r="X123" s="1" t="s">
        <v>58</v>
      </c>
      <c r="Y123" s="1" t="s">
        <v>58</v>
      </c>
      <c r="Z123" s="7">
        <v>5.7649999999999999E-5</v>
      </c>
      <c r="AA123" s="1" t="s">
        <v>58</v>
      </c>
      <c r="AB123" s="1" t="s">
        <v>58</v>
      </c>
      <c r="AC123" s="1" t="s">
        <v>58</v>
      </c>
      <c r="AD123" s="1" t="s">
        <v>58</v>
      </c>
      <c r="AE123" s="1" t="s">
        <v>58</v>
      </c>
      <c r="AF123" s="1" t="s">
        <v>58</v>
      </c>
      <c r="AG123" s="1" t="s">
        <v>58</v>
      </c>
      <c r="AH123" s="1" t="s">
        <v>58</v>
      </c>
      <c r="AI123" s="1" t="s">
        <v>58</v>
      </c>
      <c r="AJ123" s="1" t="s">
        <v>58</v>
      </c>
      <c r="AK123" s="1">
        <v>1</v>
      </c>
      <c r="AL123" s="1" t="s">
        <v>60</v>
      </c>
      <c r="AM123" s="1" t="s">
        <v>94</v>
      </c>
      <c r="AN123" s="1">
        <v>0.999</v>
      </c>
      <c r="AO123" s="1">
        <v>0.85799999999999998</v>
      </c>
      <c r="AP123" s="1" t="s">
        <v>1434</v>
      </c>
      <c r="AQ123" s="1" t="s">
        <v>95</v>
      </c>
      <c r="AR123" s="1" t="s">
        <v>95</v>
      </c>
      <c r="AS123" s="1">
        <v>5.53</v>
      </c>
      <c r="AT123" s="8">
        <v>231321</v>
      </c>
      <c r="AU123" s="1">
        <v>21.6</v>
      </c>
      <c r="AV123" s="1">
        <v>6.6000000000000003E-2</v>
      </c>
      <c r="AW123" s="1" t="s">
        <v>64</v>
      </c>
      <c r="AX123" s="1" t="s">
        <v>1435</v>
      </c>
      <c r="AY123" s="1" t="s">
        <v>58</v>
      </c>
      <c r="AZ123" s="7">
        <v>0.18099999999999999</v>
      </c>
      <c r="BA123" s="1">
        <v>26.851851849999999</v>
      </c>
      <c r="BB123" s="1">
        <v>-0.40039238900000002</v>
      </c>
      <c r="BC123" s="1" t="s">
        <v>58</v>
      </c>
      <c r="BD123" s="1">
        <v>2.1585000000000001</v>
      </c>
    </row>
    <row r="124" spans="1:56" x14ac:dyDescent="0.2">
      <c r="A124" s="1" t="s">
        <v>1575</v>
      </c>
      <c r="B124" s="1">
        <v>2</v>
      </c>
      <c r="C124" s="1" t="s">
        <v>64</v>
      </c>
      <c r="D124" s="1" t="s">
        <v>45</v>
      </c>
      <c r="E124" s="1">
        <v>1.333E-2</v>
      </c>
      <c r="F124" s="1">
        <v>0</v>
      </c>
      <c r="G124" s="1">
        <v>1.7730000000000001E-3</v>
      </c>
      <c r="H124" s="1">
        <v>0</v>
      </c>
      <c r="I124" s="1">
        <v>0</v>
      </c>
      <c r="J124" s="1">
        <v>6.6670000000000002E-3</v>
      </c>
      <c r="K124" s="1" t="s">
        <v>47</v>
      </c>
      <c r="L124" s="1" t="s">
        <v>48</v>
      </c>
      <c r="M124" s="1" t="s">
        <v>1576</v>
      </c>
      <c r="N124" s="1" t="s">
        <v>1577</v>
      </c>
      <c r="O124" s="1" t="s">
        <v>51</v>
      </c>
      <c r="P124" s="1" t="s">
        <v>1578</v>
      </c>
      <c r="Q124" s="1" t="s">
        <v>1579</v>
      </c>
      <c r="R124" s="1" t="s">
        <v>1580</v>
      </c>
      <c r="S124" s="1" t="s">
        <v>1581</v>
      </c>
      <c r="T124" s="1" t="s">
        <v>1582</v>
      </c>
      <c r="U124" s="1" t="s">
        <v>1583</v>
      </c>
      <c r="V124" s="1" t="s">
        <v>58</v>
      </c>
      <c r="W124" s="1" t="s">
        <v>58</v>
      </c>
      <c r="X124" s="1" t="s">
        <v>58</v>
      </c>
      <c r="Y124" s="1" t="s">
        <v>58</v>
      </c>
      <c r="Z124" s="1">
        <v>7.0850000000000004E-4</v>
      </c>
      <c r="AA124" s="1">
        <v>2.39617E-3</v>
      </c>
      <c r="AB124" s="1">
        <v>0.99760400000000005</v>
      </c>
      <c r="AC124" s="1" t="s">
        <v>88</v>
      </c>
      <c r="AD124" s="1">
        <v>0</v>
      </c>
      <c r="AE124" s="1">
        <v>1.19808E-3</v>
      </c>
      <c r="AF124" s="1" t="s">
        <v>58</v>
      </c>
      <c r="AG124" s="1" t="s">
        <v>58</v>
      </c>
      <c r="AH124" s="1" t="s">
        <v>58</v>
      </c>
      <c r="AI124" s="1" t="s">
        <v>58</v>
      </c>
      <c r="AJ124" s="1" t="s">
        <v>58</v>
      </c>
      <c r="AK124" s="1" t="s">
        <v>58</v>
      </c>
      <c r="AL124" s="1" t="s">
        <v>185</v>
      </c>
      <c r="AM124" s="1" t="s">
        <v>67</v>
      </c>
      <c r="AN124" s="1">
        <v>0.26200000000000001</v>
      </c>
      <c r="AO124" s="1">
        <v>0.624</v>
      </c>
      <c r="AP124" s="1" t="s">
        <v>1584</v>
      </c>
      <c r="AQ124" s="1" t="s">
        <v>62</v>
      </c>
      <c r="AR124" s="1" t="s">
        <v>62</v>
      </c>
      <c r="AS124" s="1">
        <v>0.624</v>
      </c>
      <c r="AT124" s="1">
        <v>222</v>
      </c>
      <c r="AU124" s="1">
        <v>27.2</v>
      </c>
      <c r="AV124" s="1">
        <v>0.2</v>
      </c>
      <c r="AW124" s="1" t="s">
        <v>62</v>
      </c>
      <c r="AX124" s="1" t="s">
        <v>1585</v>
      </c>
      <c r="AY124" s="1" t="s">
        <v>58</v>
      </c>
      <c r="AZ124" s="7">
        <v>0.53100000000000003</v>
      </c>
      <c r="BA124" s="1">
        <v>71.266808209999994</v>
      </c>
      <c r="BB124" s="1">
        <v>0.28303809899999999</v>
      </c>
      <c r="BC124" s="1" t="s">
        <v>58</v>
      </c>
      <c r="BD124" s="1">
        <v>4.7774299999999998</v>
      </c>
    </row>
    <row r="125" spans="1:56" x14ac:dyDescent="0.2">
      <c r="A125" s="1" t="s">
        <v>1648</v>
      </c>
      <c r="B125" s="1">
        <v>3</v>
      </c>
      <c r="C125" s="1" t="s">
        <v>64</v>
      </c>
      <c r="D125" s="1" t="s">
        <v>45</v>
      </c>
      <c r="E125" s="1">
        <v>1.333E-2</v>
      </c>
      <c r="F125" s="1">
        <v>4.3860000000000001E-3</v>
      </c>
      <c r="G125" s="1">
        <v>5.3189999999999999E-3</v>
      </c>
      <c r="H125" s="1">
        <v>6.7869999999999996E-3</v>
      </c>
      <c r="I125" s="1">
        <v>0</v>
      </c>
      <c r="J125" s="1">
        <v>6.6670000000000002E-3</v>
      </c>
      <c r="K125" s="1" t="s">
        <v>47</v>
      </c>
      <c r="L125" s="1" t="s">
        <v>48</v>
      </c>
      <c r="M125" s="1" t="s">
        <v>1649</v>
      </c>
      <c r="N125" s="1" t="s">
        <v>1650</v>
      </c>
      <c r="O125" s="1" t="s">
        <v>51</v>
      </c>
      <c r="P125" s="1" t="s">
        <v>1651</v>
      </c>
      <c r="Q125" s="1" t="s">
        <v>1380</v>
      </c>
      <c r="R125" s="1" t="s">
        <v>1652</v>
      </c>
      <c r="S125" s="1" t="s">
        <v>1653</v>
      </c>
      <c r="T125" s="1" t="s">
        <v>1654</v>
      </c>
      <c r="U125" s="1" t="s">
        <v>1655</v>
      </c>
      <c r="V125" s="1" t="s">
        <v>58</v>
      </c>
      <c r="W125" s="1" t="s">
        <v>58</v>
      </c>
      <c r="X125" s="1" t="s">
        <v>58</v>
      </c>
      <c r="Y125" s="1" t="s">
        <v>58</v>
      </c>
      <c r="Z125" s="1">
        <v>3.3770000000000002E-4</v>
      </c>
      <c r="AA125" s="1">
        <v>2.7955300000000001E-3</v>
      </c>
      <c r="AB125" s="1">
        <v>0.99720399999999998</v>
      </c>
      <c r="AC125" s="1" t="s">
        <v>443</v>
      </c>
      <c r="AD125" s="1">
        <v>0</v>
      </c>
      <c r="AE125" s="1">
        <v>1.3977600000000001E-3</v>
      </c>
      <c r="AF125" s="1" t="s">
        <v>58</v>
      </c>
      <c r="AG125" s="1" t="s">
        <v>58</v>
      </c>
      <c r="AH125" s="1" t="s">
        <v>58</v>
      </c>
      <c r="AI125" s="1" t="s">
        <v>58</v>
      </c>
      <c r="AJ125" s="1" t="s">
        <v>58</v>
      </c>
      <c r="AK125" s="1" t="s">
        <v>58</v>
      </c>
      <c r="AL125" s="1" t="s">
        <v>58</v>
      </c>
      <c r="AM125" s="1" t="s">
        <v>465</v>
      </c>
      <c r="AN125" s="1">
        <v>3.7999999999999999E-2</v>
      </c>
      <c r="AO125" s="1">
        <v>-5.54</v>
      </c>
      <c r="AP125" s="1" t="s">
        <v>58</v>
      </c>
      <c r="AQ125" s="1" t="s">
        <v>58</v>
      </c>
      <c r="AR125" s="1" t="s">
        <v>58</v>
      </c>
      <c r="AS125" s="1">
        <v>2.77</v>
      </c>
      <c r="AT125" s="1" t="s">
        <v>58</v>
      </c>
      <c r="AU125" s="1">
        <v>4.8630000000000004</v>
      </c>
      <c r="AV125" s="1">
        <v>-0.39800000000000002</v>
      </c>
      <c r="AW125" s="1" t="s">
        <v>64</v>
      </c>
      <c r="AX125" s="1" t="s">
        <v>1656</v>
      </c>
      <c r="AY125" s="1" t="s">
        <v>58</v>
      </c>
      <c r="AZ125" s="1" t="s">
        <v>9251</v>
      </c>
      <c r="BA125" s="1" t="s">
        <v>1657</v>
      </c>
      <c r="BB125" s="1" t="s">
        <v>1658</v>
      </c>
      <c r="BC125" s="1" t="s">
        <v>58</v>
      </c>
      <c r="BD125" s="1" t="s">
        <v>1659</v>
      </c>
    </row>
    <row r="126" spans="1:56" x14ac:dyDescent="0.2">
      <c r="A126" s="1" t="s">
        <v>2116</v>
      </c>
      <c r="B126" s="1">
        <v>4</v>
      </c>
      <c r="C126" s="1" t="s">
        <v>64</v>
      </c>
      <c r="D126" s="1" t="s">
        <v>45</v>
      </c>
      <c r="E126" s="1">
        <v>1.333E-2</v>
      </c>
      <c r="F126" s="1">
        <v>0</v>
      </c>
      <c r="G126" s="1">
        <v>1.7730000000000001E-3</v>
      </c>
      <c r="H126" s="1">
        <v>0</v>
      </c>
      <c r="I126" s="1">
        <v>0</v>
      </c>
      <c r="J126" s="1">
        <v>6.6670000000000002E-3</v>
      </c>
      <c r="K126" s="1" t="s">
        <v>47</v>
      </c>
      <c r="L126" s="1" t="s">
        <v>48</v>
      </c>
      <c r="M126" s="1" t="s">
        <v>2117</v>
      </c>
      <c r="N126" s="1" t="s">
        <v>2118</v>
      </c>
      <c r="O126" s="1" t="s">
        <v>51</v>
      </c>
      <c r="P126" s="1" t="s">
        <v>2119</v>
      </c>
      <c r="Q126" s="1" t="s">
        <v>2120</v>
      </c>
      <c r="R126" s="1" t="s">
        <v>2121</v>
      </c>
      <c r="S126" s="1" t="s">
        <v>2122</v>
      </c>
      <c r="T126" s="1" t="s">
        <v>2123</v>
      </c>
      <c r="U126" s="1" t="s">
        <v>2124</v>
      </c>
      <c r="V126" s="1" t="s">
        <v>58</v>
      </c>
      <c r="W126" s="1" t="s">
        <v>58</v>
      </c>
      <c r="X126" s="1" t="s">
        <v>58</v>
      </c>
      <c r="Y126" s="1" t="s">
        <v>58</v>
      </c>
      <c r="Z126" s="1">
        <v>1.071E-4</v>
      </c>
      <c r="AA126" s="1" t="s">
        <v>58</v>
      </c>
      <c r="AB126" s="1" t="s">
        <v>58</v>
      </c>
      <c r="AC126" s="1" t="s">
        <v>58</v>
      </c>
      <c r="AD126" s="1" t="s">
        <v>58</v>
      </c>
      <c r="AE126" s="1" t="s">
        <v>58</v>
      </c>
      <c r="AF126" s="1" t="s">
        <v>58</v>
      </c>
      <c r="AG126" s="1" t="s">
        <v>58</v>
      </c>
      <c r="AH126" s="1" t="s">
        <v>58</v>
      </c>
      <c r="AI126" s="1" t="s">
        <v>58</v>
      </c>
      <c r="AJ126" s="1" t="s">
        <v>58</v>
      </c>
      <c r="AK126" s="1" t="s">
        <v>58</v>
      </c>
      <c r="AL126" s="1" t="s">
        <v>185</v>
      </c>
      <c r="AM126" s="1" t="s">
        <v>156</v>
      </c>
      <c r="AN126" s="1">
        <v>0.98099999999999998</v>
      </c>
      <c r="AO126" s="1">
        <v>2.6</v>
      </c>
      <c r="AP126" s="1" t="s">
        <v>2125</v>
      </c>
      <c r="AQ126" s="1" t="s">
        <v>490</v>
      </c>
      <c r="AR126" s="1" t="s">
        <v>62</v>
      </c>
      <c r="AS126" s="1">
        <v>5.7</v>
      </c>
      <c r="AT126" s="8">
        <v>584641</v>
      </c>
      <c r="AU126" s="1">
        <v>29.1</v>
      </c>
      <c r="AV126" s="1">
        <v>0.93500000000000005</v>
      </c>
      <c r="AW126" s="1" t="s">
        <v>62</v>
      </c>
      <c r="AX126" s="1" t="s">
        <v>2126</v>
      </c>
      <c r="AY126" s="1" t="s">
        <v>61</v>
      </c>
      <c r="AZ126" s="7">
        <v>0.51300000000000001</v>
      </c>
      <c r="BA126" s="1">
        <v>17.47464025</v>
      </c>
      <c r="BB126" s="1">
        <v>-0.61540535600000001</v>
      </c>
      <c r="BC126" s="1" t="s">
        <v>58</v>
      </c>
      <c r="BD126" s="1">
        <v>6.5584100000000003</v>
      </c>
    </row>
    <row r="127" spans="1:56" x14ac:dyDescent="0.2">
      <c r="A127" s="1" t="s">
        <v>9171</v>
      </c>
      <c r="B127" s="1">
        <v>22</v>
      </c>
      <c r="C127" s="1" t="s">
        <v>46</v>
      </c>
      <c r="D127" s="1" t="s">
        <v>45</v>
      </c>
      <c r="E127" s="1">
        <v>6.757E-3</v>
      </c>
      <c r="F127" s="1">
        <v>0</v>
      </c>
      <c r="G127" s="1">
        <v>1.7730000000000001E-3</v>
      </c>
      <c r="H127" s="1">
        <v>3.3939999999999999E-3</v>
      </c>
      <c r="I127" s="1">
        <v>1.8519999999999998E-2</v>
      </c>
      <c r="J127" s="1">
        <v>6.6670000000000002E-3</v>
      </c>
      <c r="K127" s="1" t="s">
        <v>489</v>
      </c>
      <c r="L127" s="1" t="s">
        <v>215</v>
      </c>
      <c r="M127" s="1" t="s">
        <v>9172</v>
      </c>
      <c r="N127" s="1" t="s">
        <v>9173</v>
      </c>
      <c r="O127" s="1" t="s">
        <v>313</v>
      </c>
      <c r="P127" s="1" t="s">
        <v>9431</v>
      </c>
      <c r="Q127" s="1" t="s">
        <v>9174</v>
      </c>
      <c r="R127" s="1" t="s">
        <v>58</v>
      </c>
      <c r="S127" s="1" t="s">
        <v>58</v>
      </c>
      <c r="T127" s="1" t="s">
        <v>58</v>
      </c>
      <c r="U127" s="1" t="s">
        <v>58</v>
      </c>
      <c r="V127" s="1" t="s">
        <v>58</v>
      </c>
      <c r="W127" s="1" t="s">
        <v>58</v>
      </c>
      <c r="X127" s="1" t="s">
        <v>58</v>
      </c>
      <c r="Y127" s="1" t="s">
        <v>58</v>
      </c>
      <c r="Z127" s="1">
        <v>3.0499999999999999E-4</v>
      </c>
      <c r="AA127" s="1" t="s">
        <v>58</v>
      </c>
      <c r="AB127" s="1" t="s">
        <v>58</v>
      </c>
      <c r="AC127" s="1" t="s">
        <v>58</v>
      </c>
      <c r="AD127" s="1" t="s">
        <v>58</v>
      </c>
      <c r="AE127" s="1" t="s">
        <v>58</v>
      </c>
      <c r="AF127" s="1" t="s">
        <v>58</v>
      </c>
      <c r="AG127" s="1" t="s">
        <v>58</v>
      </c>
      <c r="AH127" s="1" t="s">
        <v>58</v>
      </c>
      <c r="AI127" s="1" t="s">
        <v>58</v>
      </c>
      <c r="AJ127" s="1" t="s">
        <v>58</v>
      </c>
      <c r="AK127" s="1" t="s">
        <v>58</v>
      </c>
      <c r="AL127" s="1" t="s">
        <v>185</v>
      </c>
      <c r="AM127" s="1" t="s">
        <v>132</v>
      </c>
      <c r="AN127" s="1">
        <v>0.51800000000000002</v>
      </c>
      <c r="AO127" s="1">
        <v>2.81</v>
      </c>
      <c r="AP127" s="1" t="s">
        <v>58</v>
      </c>
      <c r="AQ127" s="1" t="s">
        <v>62</v>
      </c>
      <c r="AR127" s="1" t="s">
        <v>62</v>
      </c>
      <c r="AS127" s="1">
        <v>4.93</v>
      </c>
      <c r="AT127" s="8">
        <v>330279330</v>
      </c>
      <c r="AU127" s="1">
        <v>29.7</v>
      </c>
      <c r="AV127" s="1">
        <v>-0.32500000000000001</v>
      </c>
      <c r="AW127" s="1" t="s">
        <v>853</v>
      </c>
      <c r="AX127" s="1" t="s">
        <v>58</v>
      </c>
      <c r="AY127" s="1" t="s">
        <v>58</v>
      </c>
      <c r="AZ127" s="1" t="s">
        <v>58</v>
      </c>
      <c r="BA127" s="1" t="s">
        <v>9175</v>
      </c>
      <c r="BB127" s="1" t="s">
        <v>9176</v>
      </c>
      <c r="BC127" s="1" t="s">
        <v>58</v>
      </c>
      <c r="BD127" s="1" t="s">
        <v>9177</v>
      </c>
    </row>
    <row r="128" spans="1:56" x14ac:dyDescent="0.2">
      <c r="A128" s="1" t="s">
        <v>2157</v>
      </c>
      <c r="B128" s="1">
        <v>4</v>
      </c>
      <c r="C128" s="1" t="s">
        <v>70</v>
      </c>
      <c r="D128" s="1" t="s">
        <v>46</v>
      </c>
      <c r="E128" s="1">
        <v>1.333E-2</v>
      </c>
      <c r="F128" s="1">
        <v>0</v>
      </c>
      <c r="G128" s="1">
        <v>1.7730000000000001E-3</v>
      </c>
      <c r="H128" s="1">
        <v>0</v>
      </c>
      <c r="I128" s="1">
        <v>0</v>
      </c>
      <c r="J128" s="1">
        <v>6.6670000000000002E-3</v>
      </c>
      <c r="K128" s="1" t="s">
        <v>47</v>
      </c>
      <c r="L128" s="1" t="s">
        <v>48</v>
      </c>
      <c r="M128" s="1" t="s">
        <v>2158</v>
      </c>
      <c r="N128" s="1" t="s">
        <v>2159</v>
      </c>
      <c r="O128" s="1" t="s">
        <v>51</v>
      </c>
      <c r="P128" s="1" t="s">
        <v>2160</v>
      </c>
      <c r="Q128" s="1" t="s">
        <v>2161</v>
      </c>
      <c r="R128" s="1" t="s">
        <v>2162</v>
      </c>
      <c r="S128" s="1" t="s">
        <v>2163</v>
      </c>
      <c r="T128" s="1" t="s">
        <v>2164</v>
      </c>
      <c r="U128" s="1" t="s">
        <v>2165</v>
      </c>
      <c r="V128" s="1" t="s">
        <v>58</v>
      </c>
      <c r="W128" s="1" t="s">
        <v>58</v>
      </c>
      <c r="X128" s="1" t="s">
        <v>58</v>
      </c>
      <c r="Y128" s="1" t="s">
        <v>58</v>
      </c>
      <c r="Z128" s="1" t="s">
        <v>58</v>
      </c>
      <c r="AA128" s="1" t="s">
        <v>58</v>
      </c>
      <c r="AB128" s="1" t="s">
        <v>58</v>
      </c>
      <c r="AC128" s="1" t="s">
        <v>58</v>
      </c>
      <c r="AD128" s="1" t="s">
        <v>58</v>
      </c>
      <c r="AE128" s="1" t="s">
        <v>58</v>
      </c>
      <c r="AF128" s="1" t="s">
        <v>58</v>
      </c>
      <c r="AG128" s="1" t="s">
        <v>58</v>
      </c>
      <c r="AH128" s="1" t="s">
        <v>58</v>
      </c>
      <c r="AI128" s="1" t="s">
        <v>58</v>
      </c>
      <c r="AJ128" s="1" t="s">
        <v>58</v>
      </c>
      <c r="AK128" s="1">
        <v>1</v>
      </c>
      <c r="AL128" s="1" t="s">
        <v>60</v>
      </c>
      <c r="AM128" s="1" t="s">
        <v>62</v>
      </c>
      <c r="AN128" s="1">
        <v>0.997</v>
      </c>
      <c r="AO128" s="1">
        <v>4.87</v>
      </c>
      <c r="AP128" s="1" t="s">
        <v>2166</v>
      </c>
      <c r="AQ128" s="1" t="s">
        <v>62</v>
      </c>
      <c r="AR128" s="1" t="s">
        <v>62</v>
      </c>
      <c r="AS128" s="1">
        <v>4.87</v>
      </c>
      <c r="AT128" s="1">
        <v>1364</v>
      </c>
      <c r="AU128" s="1">
        <v>23.1</v>
      </c>
      <c r="AV128" s="1">
        <v>1.048</v>
      </c>
      <c r="AW128" s="1" t="s">
        <v>64</v>
      </c>
      <c r="AX128" s="1" t="s">
        <v>2167</v>
      </c>
      <c r="AY128" s="1" t="s">
        <v>77</v>
      </c>
      <c r="AZ128" s="7">
        <v>0.32300000000000001</v>
      </c>
      <c r="BA128" s="1">
        <v>21.815286619999998</v>
      </c>
      <c r="BB128" s="1">
        <v>-0.502828893</v>
      </c>
      <c r="BC128" s="1" t="s">
        <v>58</v>
      </c>
      <c r="BD128" s="1">
        <v>24.85144</v>
      </c>
    </row>
    <row r="129" spans="1:56" x14ac:dyDescent="0.2">
      <c r="A129" s="1" t="s">
        <v>2517</v>
      </c>
      <c r="B129" s="1">
        <v>5</v>
      </c>
      <c r="C129" s="1" t="s">
        <v>70</v>
      </c>
      <c r="D129" s="1" t="s">
        <v>46</v>
      </c>
      <c r="E129" s="1">
        <v>1.333E-2</v>
      </c>
      <c r="F129" s="1">
        <v>0</v>
      </c>
      <c r="G129" s="1">
        <v>3.5460000000000001E-3</v>
      </c>
      <c r="H129" s="1">
        <v>5.6559999999999996E-3</v>
      </c>
      <c r="I129" s="1">
        <v>0</v>
      </c>
      <c r="J129" s="1">
        <v>6.6670000000000002E-3</v>
      </c>
      <c r="K129" s="1" t="s">
        <v>47</v>
      </c>
      <c r="L129" s="1" t="s">
        <v>48</v>
      </c>
      <c r="M129" s="1" t="s">
        <v>2518</v>
      </c>
      <c r="N129" s="1" t="s">
        <v>2519</v>
      </c>
      <c r="O129" s="1" t="s">
        <v>51</v>
      </c>
      <c r="P129" s="1" t="s">
        <v>2520</v>
      </c>
      <c r="Q129" s="1" t="s">
        <v>2510</v>
      </c>
      <c r="R129" s="1" t="s">
        <v>2521</v>
      </c>
      <c r="S129" s="1" t="s">
        <v>2522</v>
      </c>
      <c r="T129" s="1" t="s">
        <v>2523</v>
      </c>
      <c r="U129" s="1" t="s">
        <v>2524</v>
      </c>
      <c r="V129" s="1" t="s">
        <v>58</v>
      </c>
      <c r="W129" s="1" t="s">
        <v>58</v>
      </c>
      <c r="X129" s="1" t="s">
        <v>58</v>
      </c>
      <c r="Y129" s="1" t="s">
        <v>58</v>
      </c>
      <c r="Z129" s="1">
        <v>1.9349999999999999E-4</v>
      </c>
      <c r="AA129" s="1">
        <v>7.9872199999999997E-4</v>
      </c>
      <c r="AB129" s="1">
        <v>0.99920100000000001</v>
      </c>
      <c r="AC129" s="1" t="s">
        <v>110</v>
      </c>
      <c r="AD129" s="1">
        <v>0</v>
      </c>
      <c r="AE129" s="1">
        <v>3.9936099999999999E-4</v>
      </c>
      <c r="AF129" s="1" t="s">
        <v>58</v>
      </c>
      <c r="AG129" s="1" t="s">
        <v>58</v>
      </c>
      <c r="AH129" s="1" t="s">
        <v>58</v>
      </c>
      <c r="AI129" s="1" t="s">
        <v>58</v>
      </c>
      <c r="AJ129" s="1" t="s">
        <v>58</v>
      </c>
      <c r="AK129" s="1" t="s">
        <v>58</v>
      </c>
      <c r="AL129" s="1" t="s">
        <v>60</v>
      </c>
      <c r="AM129" s="1" t="s">
        <v>62</v>
      </c>
      <c r="AN129" s="1">
        <v>0.98099999999999998</v>
      </c>
      <c r="AO129" s="1">
        <v>3.19</v>
      </c>
      <c r="AP129" s="1" t="s">
        <v>2525</v>
      </c>
      <c r="AQ129" s="1" t="s">
        <v>95</v>
      </c>
      <c r="AR129" s="1" t="s">
        <v>127</v>
      </c>
      <c r="AS129" s="1">
        <v>4.16</v>
      </c>
      <c r="AT129" s="1">
        <v>160</v>
      </c>
      <c r="AU129" s="1">
        <v>17.93</v>
      </c>
      <c r="AV129" s="1">
        <v>0.89500000000000002</v>
      </c>
      <c r="AW129" s="1" t="s">
        <v>64</v>
      </c>
      <c r="AX129" s="1" t="s">
        <v>2526</v>
      </c>
      <c r="AY129" s="1" t="s">
        <v>58</v>
      </c>
      <c r="AZ129" s="7">
        <v>0.33</v>
      </c>
      <c r="BA129" s="1">
        <v>14.13658882</v>
      </c>
      <c r="BB129" s="1">
        <v>-0.73109252700000005</v>
      </c>
      <c r="BC129" s="1" t="s">
        <v>58</v>
      </c>
      <c r="BD129" s="1">
        <v>4.1893500000000001</v>
      </c>
    </row>
    <row r="130" spans="1:56" x14ac:dyDescent="0.2">
      <c r="A130" s="1" t="s">
        <v>2700</v>
      </c>
      <c r="B130" s="1">
        <v>5</v>
      </c>
      <c r="C130" s="1" t="s">
        <v>64</v>
      </c>
      <c r="D130" s="1" t="s">
        <v>70</v>
      </c>
      <c r="E130" s="1">
        <v>1.333E-2</v>
      </c>
      <c r="F130" s="1">
        <v>0</v>
      </c>
      <c r="G130" s="1">
        <v>3.5460000000000001E-3</v>
      </c>
      <c r="H130" s="1">
        <v>2.2620000000000001E-3</v>
      </c>
      <c r="I130" s="1">
        <v>0</v>
      </c>
      <c r="J130" s="1">
        <v>6.6670000000000002E-3</v>
      </c>
      <c r="K130" s="1" t="s">
        <v>47</v>
      </c>
      <c r="L130" s="1" t="s">
        <v>48</v>
      </c>
      <c r="M130" s="1" t="s">
        <v>2701</v>
      </c>
      <c r="N130" s="1" t="s">
        <v>2702</v>
      </c>
      <c r="O130" s="1" t="s">
        <v>51</v>
      </c>
      <c r="P130" s="1" t="s">
        <v>2703</v>
      </c>
      <c r="Q130" s="1" t="s">
        <v>2704</v>
      </c>
      <c r="R130" s="1" t="s">
        <v>2705</v>
      </c>
      <c r="S130" s="1" t="s">
        <v>2706</v>
      </c>
      <c r="T130" s="1" t="s">
        <v>2707</v>
      </c>
      <c r="U130" s="1" t="s">
        <v>2708</v>
      </c>
      <c r="V130" s="1" t="s">
        <v>58</v>
      </c>
      <c r="W130" s="1" t="s">
        <v>58</v>
      </c>
      <c r="X130" s="1" t="s">
        <v>58</v>
      </c>
      <c r="Y130" s="1" t="s">
        <v>58</v>
      </c>
      <c r="Z130" s="7">
        <v>3.3099999999999998E-5</v>
      </c>
      <c r="AA130" s="1" t="s">
        <v>58</v>
      </c>
      <c r="AB130" s="1" t="s">
        <v>58</v>
      </c>
      <c r="AC130" s="1" t="s">
        <v>58</v>
      </c>
      <c r="AD130" s="1" t="s">
        <v>58</v>
      </c>
      <c r="AE130" s="1" t="s">
        <v>58</v>
      </c>
      <c r="AF130" s="1" t="s">
        <v>58</v>
      </c>
      <c r="AG130" s="1" t="s">
        <v>58</v>
      </c>
      <c r="AH130" s="1" t="s">
        <v>58</v>
      </c>
      <c r="AI130" s="1" t="s">
        <v>58</v>
      </c>
      <c r="AJ130" s="1" t="s">
        <v>58</v>
      </c>
      <c r="AK130" s="1" t="s">
        <v>58</v>
      </c>
      <c r="AL130" s="1" t="s">
        <v>60</v>
      </c>
      <c r="AM130" s="1" t="s">
        <v>164</v>
      </c>
      <c r="AN130" s="1">
        <v>0.996</v>
      </c>
      <c r="AO130" s="1">
        <v>5.61</v>
      </c>
      <c r="AP130" s="1" t="s">
        <v>2709</v>
      </c>
      <c r="AQ130" s="1" t="s">
        <v>62</v>
      </c>
      <c r="AR130" s="1" t="s">
        <v>62</v>
      </c>
      <c r="AS130" s="1">
        <v>5.61</v>
      </c>
      <c r="AT130" s="8">
        <v>217217265</v>
      </c>
      <c r="AU130" s="1">
        <v>24.5</v>
      </c>
      <c r="AV130" s="1">
        <v>1.1990000000000001</v>
      </c>
      <c r="AW130" s="1" t="s">
        <v>1238</v>
      </c>
      <c r="AX130" s="1" t="s">
        <v>58</v>
      </c>
      <c r="AY130" s="1" t="s">
        <v>58</v>
      </c>
      <c r="AZ130" s="7">
        <v>0.58099999999999996</v>
      </c>
      <c r="BA130" s="1">
        <v>64.738145790000004</v>
      </c>
      <c r="BB130" s="1">
        <v>0.15439821400000001</v>
      </c>
      <c r="BC130" s="1" t="s">
        <v>58</v>
      </c>
      <c r="BD130" s="1">
        <v>6.39175</v>
      </c>
    </row>
    <row r="131" spans="1:56" x14ac:dyDescent="0.2">
      <c r="A131" s="1" t="s">
        <v>350</v>
      </c>
      <c r="B131" s="1">
        <v>1</v>
      </c>
      <c r="C131" s="1" t="s">
        <v>351</v>
      </c>
      <c r="D131" s="1" t="s">
        <v>64</v>
      </c>
      <c r="E131" s="1">
        <v>6.6670000000000002E-3</v>
      </c>
      <c r="F131" s="1">
        <v>0</v>
      </c>
      <c r="G131" s="1">
        <v>1.7730000000000001E-3</v>
      </c>
      <c r="H131" s="1">
        <v>0</v>
      </c>
      <c r="I131" s="1">
        <v>1.8519999999999998E-2</v>
      </c>
      <c r="J131" s="1">
        <v>6.6670000000000002E-3</v>
      </c>
      <c r="K131" s="1" t="s">
        <v>348</v>
      </c>
      <c r="L131" s="1" t="s">
        <v>215</v>
      </c>
      <c r="M131" s="1" t="s">
        <v>352</v>
      </c>
      <c r="N131" s="1" t="s">
        <v>353</v>
      </c>
      <c r="O131" s="1" t="s">
        <v>51</v>
      </c>
      <c r="P131" s="1" t="s">
        <v>354</v>
      </c>
      <c r="Q131" s="1" t="s">
        <v>355</v>
      </c>
      <c r="R131" s="1" t="s">
        <v>356</v>
      </c>
      <c r="S131" s="1" t="s">
        <v>357</v>
      </c>
      <c r="T131" s="1" t="s">
        <v>358</v>
      </c>
      <c r="U131" s="1" t="s">
        <v>359</v>
      </c>
      <c r="V131" s="1" t="s">
        <v>58</v>
      </c>
      <c r="W131" s="1" t="s">
        <v>360</v>
      </c>
      <c r="X131" s="1" t="s">
        <v>361</v>
      </c>
      <c r="Y131" s="1" t="s">
        <v>58</v>
      </c>
      <c r="Z131" s="1" t="s">
        <v>58</v>
      </c>
      <c r="AA131" s="1" t="s">
        <v>58</v>
      </c>
      <c r="AB131" s="1" t="s">
        <v>58</v>
      </c>
      <c r="AC131" s="1" t="s">
        <v>58</v>
      </c>
      <c r="AD131" s="1" t="s">
        <v>58</v>
      </c>
      <c r="AE131" s="1" t="s">
        <v>58</v>
      </c>
      <c r="AF131" s="1" t="s">
        <v>58</v>
      </c>
      <c r="AG131" s="1" t="s">
        <v>58</v>
      </c>
      <c r="AH131" s="1" t="s">
        <v>58</v>
      </c>
      <c r="AI131" s="1" t="s">
        <v>58</v>
      </c>
      <c r="AJ131" s="1" t="s">
        <v>58</v>
      </c>
      <c r="AK131" s="1" t="s">
        <v>58</v>
      </c>
      <c r="AL131" s="1" t="s">
        <v>58</v>
      </c>
      <c r="AM131" s="1" t="s">
        <v>58</v>
      </c>
      <c r="AN131" s="1" t="s">
        <v>58</v>
      </c>
      <c r="AO131" s="1" t="s">
        <v>58</v>
      </c>
      <c r="AP131" s="1" t="s">
        <v>58</v>
      </c>
      <c r="AQ131" s="1" t="s">
        <v>58</v>
      </c>
      <c r="AR131" s="1" t="s">
        <v>58</v>
      </c>
      <c r="AS131" s="1" t="s">
        <v>58</v>
      </c>
      <c r="AT131" s="1" t="s">
        <v>58</v>
      </c>
      <c r="AU131" s="1" t="s">
        <v>58</v>
      </c>
      <c r="AV131" s="1" t="s">
        <v>58</v>
      </c>
      <c r="AW131" s="1" t="s">
        <v>58</v>
      </c>
      <c r="AX131" s="1" t="s">
        <v>362</v>
      </c>
      <c r="AY131" s="1" t="s">
        <v>58</v>
      </c>
      <c r="AZ131" s="7">
        <v>0.751</v>
      </c>
      <c r="BA131" s="1">
        <v>5.2606746869999998</v>
      </c>
      <c r="BB131" s="1">
        <v>-1.263883952</v>
      </c>
      <c r="BC131" s="1" t="s">
        <v>58</v>
      </c>
      <c r="BD131" s="1">
        <v>1.7791600000000001</v>
      </c>
    </row>
    <row r="132" spans="1:56" x14ac:dyDescent="0.2">
      <c r="A132" s="1" t="s">
        <v>821</v>
      </c>
      <c r="B132" s="1">
        <v>1</v>
      </c>
      <c r="C132" s="1" t="s">
        <v>45</v>
      </c>
      <c r="D132" s="1" t="s">
        <v>822</v>
      </c>
      <c r="E132" s="1">
        <v>6.6670000000000002E-3</v>
      </c>
      <c r="F132" s="1">
        <v>0</v>
      </c>
      <c r="G132" s="1">
        <v>1.7730000000000001E-3</v>
      </c>
      <c r="H132" s="1">
        <v>1.1310000000000001E-3</v>
      </c>
      <c r="I132" s="1">
        <v>1.8519999999999998E-2</v>
      </c>
      <c r="J132" s="1">
        <v>6.6670000000000002E-3</v>
      </c>
      <c r="K132" s="1" t="s">
        <v>348</v>
      </c>
      <c r="L132" s="1" t="s">
        <v>215</v>
      </c>
      <c r="M132" s="1" t="s">
        <v>823</v>
      </c>
      <c r="N132" s="1" t="s">
        <v>824</v>
      </c>
      <c r="O132" s="1" t="s">
        <v>51</v>
      </c>
      <c r="P132" s="1" t="s">
        <v>825</v>
      </c>
      <c r="Q132" s="1" t="s">
        <v>826</v>
      </c>
      <c r="R132" s="1" t="s">
        <v>827</v>
      </c>
      <c r="S132" s="1" t="s">
        <v>828</v>
      </c>
      <c r="T132" s="1" t="s">
        <v>829</v>
      </c>
      <c r="U132" s="1" t="s">
        <v>830</v>
      </c>
      <c r="V132" s="1" t="s">
        <v>58</v>
      </c>
      <c r="W132" s="1" t="s">
        <v>58</v>
      </c>
      <c r="X132" s="1" t="s">
        <v>831</v>
      </c>
      <c r="Y132" s="1" t="s">
        <v>58</v>
      </c>
      <c r="Z132" s="7">
        <v>4.9920000000000003E-5</v>
      </c>
      <c r="AA132" s="1" t="s">
        <v>58</v>
      </c>
      <c r="AB132" s="1" t="s">
        <v>58</v>
      </c>
      <c r="AC132" s="1" t="s">
        <v>58</v>
      </c>
      <c r="AD132" s="1" t="s">
        <v>58</v>
      </c>
      <c r="AE132" s="1" t="s">
        <v>58</v>
      </c>
      <c r="AF132" s="1" t="s">
        <v>58</v>
      </c>
      <c r="AG132" s="1" t="s">
        <v>58</v>
      </c>
      <c r="AH132" s="1" t="s">
        <v>58</v>
      </c>
      <c r="AI132" s="1" t="s">
        <v>58</v>
      </c>
      <c r="AJ132" s="1" t="s">
        <v>58</v>
      </c>
      <c r="AK132" s="1" t="s">
        <v>58</v>
      </c>
      <c r="AL132" s="1" t="s">
        <v>58</v>
      </c>
      <c r="AM132" s="1" t="s">
        <v>58</v>
      </c>
      <c r="AN132" s="1" t="s">
        <v>58</v>
      </c>
      <c r="AO132" s="1" t="s">
        <v>58</v>
      </c>
      <c r="AP132" s="1" t="s">
        <v>58</v>
      </c>
      <c r="AQ132" s="1" t="s">
        <v>58</v>
      </c>
      <c r="AR132" s="1" t="s">
        <v>58</v>
      </c>
      <c r="AS132" s="1" t="s">
        <v>58</v>
      </c>
      <c r="AT132" s="1" t="s">
        <v>58</v>
      </c>
      <c r="AU132" s="1" t="s">
        <v>58</v>
      </c>
      <c r="AV132" s="1" t="s">
        <v>58</v>
      </c>
      <c r="AW132" s="1" t="s">
        <v>58</v>
      </c>
      <c r="AX132" s="1" t="s">
        <v>58</v>
      </c>
      <c r="AY132" s="1" t="s">
        <v>58</v>
      </c>
      <c r="AZ132" s="1" t="s">
        <v>58</v>
      </c>
      <c r="BA132" s="1" t="s">
        <v>58</v>
      </c>
      <c r="BB132" s="1" t="s">
        <v>58</v>
      </c>
      <c r="BC132" s="1" t="s">
        <v>58</v>
      </c>
      <c r="BD132" s="1" t="s">
        <v>58</v>
      </c>
    </row>
    <row r="133" spans="1:56" x14ac:dyDescent="0.2">
      <c r="A133" s="1" t="s">
        <v>2860</v>
      </c>
      <c r="B133" s="1">
        <v>6</v>
      </c>
      <c r="C133" s="1" t="s">
        <v>70</v>
      </c>
      <c r="D133" s="1" t="s">
        <v>64</v>
      </c>
      <c r="E133" s="1">
        <v>1.333E-2</v>
      </c>
      <c r="F133" s="1">
        <v>8.7720000000000003E-3</v>
      </c>
      <c r="G133" s="1">
        <v>7.0920000000000002E-3</v>
      </c>
      <c r="H133" s="1">
        <v>5.6559999999999996E-3</v>
      </c>
      <c r="I133" s="1">
        <v>0</v>
      </c>
      <c r="J133" s="1">
        <v>1.333E-2</v>
      </c>
      <c r="K133" s="1" t="s">
        <v>47</v>
      </c>
      <c r="L133" s="1" t="s">
        <v>48</v>
      </c>
      <c r="M133" s="1" t="s">
        <v>2861</v>
      </c>
      <c r="N133" s="1" t="s">
        <v>2862</v>
      </c>
      <c r="O133" s="1" t="s">
        <v>51</v>
      </c>
      <c r="P133" s="1" t="s">
        <v>2863</v>
      </c>
      <c r="Q133" s="1" t="s">
        <v>2864</v>
      </c>
      <c r="R133" s="1" t="s">
        <v>2865</v>
      </c>
      <c r="S133" s="1" t="s">
        <v>2866</v>
      </c>
      <c r="T133" s="1" t="s">
        <v>2867</v>
      </c>
      <c r="U133" s="1" t="s">
        <v>2868</v>
      </c>
      <c r="V133" s="1" t="s">
        <v>58</v>
      </c>
      <c r="W133" s="1" t="s">
        <v>58</v>
      </c>
      <c r="X133" s="1" t="s">
        <v>58</v>
      </c>
      <c r="Y133" s="1" t="s">
        <v>58</v>
      </c>
      <c r="Z133" s="1">
        <v>1.598E-3</v>
      </c>
      <c r="AA133" s="1">
        <v>8.3865799999999994E-3</v>
      </c>
      <c r="AB133" s="1">
        <v>0.99161299999999997</v>
      </c>
      <c r="AC133" s="1" t="s">
        <v>2869</v>
      </c>
      <c r="AD133" s="1">
        <v>0</v>
      </c>
      <c r="AE133" s="1">
        <v>4.1932899999999997E-3</v>
      </c>
      <c r="AF133" s="1" t="s">
        <v>58</v>
      </c>
      <c r="AG133" s="1" t="s">
        <v>58</v>
      </c>
      <c r="AH133" s="1" t="s">
        <v>58</v>
      </c>
      <c r="AI133" s="1" t="s">
        <v>58</v>
      </c>
      <c r="AJ133" s="1" t="s">
        <v>58</v>
      </c>
      <c r="AK133" s="1" t="s">
        <v>58</v>
      </c>
      <c r="AL133" s="1" t="s">
        <v>58</v>
      </c>
      <c r="AM133" s="1" t="s">
        <v>62</v>
      </c>
      <c r="AN133" s="1">
        <v>1</v>
      </c>
      <c r="AO133" s="1">
        <v>5.2</v>
      </c>
      <c r="AP133" s="1" t="s">
        <v>2870</v>
      </c>
      <c r="AQ133" s="1" t="s">
        <v>127</v>
      </c>
      <c r="AR133" s="1" t="s">
        <v>62</v>
      </c>
      <c r="AS133" s="1">
        <v>5.2</v>
      </c>
      <c r="AT133" s="1">
        <v>63</v>
      </c>
      <c r="AU133" s="1">
        <v>24.7</v>
      </c>
      <c r="AV133" s="1">
        <v>1.0569999999999999</v>
      </c>
      <c r="AW133" s="1" t="s">
        <v>309</v>
      </c>
      <c r="AX133" s="1" t="s">
        <v>2871</v>
      </c>
      <c r="AY133" s="1" t="s">
        <v>58</v>
      </c>
      <c r="AZ133" s="1" t="s">
        <v>58</v>
      </c>
      <c r="BA133" s="1">
        <v>86.889596600000004</v>
      </c>
      <c r="BB133" s="1">
        <v>0.76807592300000005</v>
      </c>
      <c r="BC133" s="1" t="s">
        <v>58</v>
      </c>
      <c r="BD133" s="1">
        <v>3.1791900000000002</v>
      </c>
    </row>
    <row r="134" spans="1:56" x14ac:dyDescent="0.2">
      <c r="A134" s="1" t="s">
        <v>3074</v>
      </c>
      <c r="B134" s="1">
        <v>6</v>
      </c>
      <c r="C134" s="1" t="s">
        <v>45</v>
      </c>
      <c r="D134" s="1" t="s">
        <v>70</v>
      </c>
      <c r="E134" s="1">
        <v>1.333E-2</v>
      </c>
      <c r="F134" s="1">
        <v>0</v>
      </c>
      <c r="G134" s="1">
        <v>1.7730000000000001E-3</v>
      </c>
      <c r="H134" s="1">
        <v>0</v>
      </c>
      <c r="I134" s="1">
        <v>0</v>
      </c>
      <c r="J134" s="1">
        <v>6.6670000000000002E-3</v>
      </c>
      <c r="K134" s="1" t="s">
        <v>47</v>
      </c>
      <c r="L134" s="1" t="s">
        <v>48</v>
      </c>
      <c r="M134" s="1" t="s">
        <v>9274</v>
      </c>
      <c r="N134" s="1" t="s">
        <v>3075</v>
      </c>
      <c r="O134" s="1" t="s">
        <v>51</v>
      </c>
      <c r="P134" s="1" t="s">
        <v>3076</v>
      </c>
      <c r="Q134" s="1" t="s">
        <v>3077</v>
      </c>
      <c r="R134" s="1" t="s">
        <v>3078</v>
      </c>
      <c r="S134" s="1" t="s">
        <v>3079</v>
      </c>
      <c r="T134" s="1" t="s">
        <v>3080</v>
      </c>
      <c r="U134" s="1" t="s">
        <v>3081</v>
      </c>
      <c r="V134" s="1" t="s">
        <v>58</v>
      </c>
      <c r="W134" s="1" t="s">
        <v>58</v>
      </c>
      <c r="X134" s="1" t="s">
        <v>58</v>
      </c>
      <c r="Y134" s="1" t="s">
        <v>58</v>
      </c>
      <c r="Z134" s="1">
        <v>7.6599999999999997E-4</v>
      </c>
      <c r="AA134" s="1">
        <v>3.5942499999999998E-3</v>
      </c>
      <c r="AB134" s="1">
        <v>0.99640600000000001</v>
      </c>
      <c r="AC134" s="1" t="s">
        <v>653</v>
      </c>
      <c r="AD134" s="1">
        <v>0</v>
      </c>
      <c r="AE134" s="1">
        <v>1.7971199999999999E-3</v>
      </c>
      <c r="AF134" s="1" t="s">
        <v>58</v>
      </c>
      <c r="AG134" s="1" t="s">
        <v>58</v>
      </c>
      <c r="AH134" s="1" t="s">
        <v>58</v>
      </c>
      <c r="AI134" s="1" t="s">
        <v>58</v>
      </c>
      <c r="AJ134" s="1" t="s">
        <v>58</v>
      </c>
      <c r="AK134" s="1" t="s">
        <v>58</v>
      </c>
      <c r="AL134" s="1" t="s">
        <v>61</v>
      </c>
      <c r="AM134" s="1" t="s">
        <v>147</v>
      </c>
      <c r="AN134" s="1">
        <v>0</v>
      </c>
      <c r="AO134" s="1">
        <v>-11.3</v>
      </c>
      <c r="AP134" s="1" t="s">
        <v>3082</v>
      </c>
      <c r="AQ134" s="1" t="s">
        <v>95</v>
      </c>
      <c r="AR134" s="1" t="s">
        <v>95</v>
      </c>
      <c r="AS134" s="1">
        <v>5.63</v>
      </c>
      <c r="AT134" s="8">
        <v>828326326</v>
      </c>
      <c r="AU134" s="1">
        <v>1E-3</v>
      </c>
      <c r="AV134" s="1">
        <v>-4.46</v>
      </c>
      <c r="AW134" s="1" t="s">
        <v>64</v>
      </c>
      <c r="AX134" s="1" t="s">
        <v>3083</v>
      </c>
      <c r="AY134" s="1" t="s">
        <v>61</v>
      </c>
      <c r="AZ134" s="7">
        <v>0.37</v>
      </c>
      <c r="BA134" s="1">
        <v>96.148855859999998</v>
      </c>
      <c r="BB134" s="1">
        <v>1.6425269570000001</v>
      </c>
      <c r="BC134" s="1" t="s">
        <v>58</v>
      </c>
      <c r="BD134" s="1">
        <v>4.8807200000000002</v>
      </c>
    </row>
    <row r="135" spans="1:56" x14ac:dyDescent="0.2">
      <c r="A135" s="1" t="s">
        <v>3074</v>
      </c>
      <c r="B135" s="1">
        <v>6</v>
      </c>
      <c r="C135" s="1" t="s">
        <v>45</v>
      </c>
      <c r="D135" s="1" t="s">
        <v>70</v>
      </c>
      <c r="E135" s="1">
        <v>1.333E-2</v>
      </c>
      <c r="F135" s="1">
        <v>0</v>
      </c>
      <c r="G135" s="1">
        <v>1.7730000000000001E-3</v>
      </c>
      <c r="H135" s="1">
        <v>0</v>
      </c>
      <c r="I135" s="1">
        <v>0</v>
      </c>
      <c r="J135" s="1">
        <v>6.6670000000000002E-3</v>
      </c>
      <c r="K135" s="1" t="s">
        <v>47</v>
      </c>
      <c r="L135" s="1" t="s">
        <v>48</v>
      </c>
      <c r="M135" s="1" t="s">
        <v>3084</v>
      </c>
      <c r="N135" s="1" t="s">
        <v>3085</v>
      </c>
      <c r="O135" s="1" t="s">
        <v>51</v>
      </c>
      <c r="P135" s="1" t="s">
        <v>3086</v>
      </c>
      <c r="Q135" s="1" t="s">
        <v>3087</v>
      </c>
      <c r="R135" s="1" t="s">
        <v>3088</v>
      </c>
      <c r="S135" s="1" t="s">
        <v>3089</v>
      </c>
      <c r="T135" s="1" t="s">
        <v>3090</v>
      </c>
      <c r="U135" s="1" t="s">
        <v>3091</v>
      </c>
      <c r="V135" s="1" t="s">
        <v>58</v>
      </c>
      <c r="W135" s="1" t="s">
        <v>58</v>
      </c>
      <c r="X135" s="1" t="s">
        <v>58</v>
      </c>
      <c r="Y135" s="1" t="s">
        <v>58</v>
      </c>
      <c r="Z135" s="1">
        <v>7.6599999999999997E-4</v>
      </c>
      <c r="AA135" s="1">
        <v>3.5942499999999998E-3</v>
      </c>
      <c r="AB135" s="1">
        <v>0.99640600000000001</v>
      </c>
      <c r="AC135" s="1" t="s">
        <v>653</v>
      </c>
      <c r="AD135" s="1">
        <v>0</v>
      </c>
      <c r="AE135" s="1">
        <v>1.7971199999999999E-3</v>
      </c>
      <c r="AF135" s="1" t="s">
        <v>58</v>
      </c>
      <c r="AG135" s="1" t="s">
        <v>58</v>
      </c>
      <c r="AH135" s="1" t="s">
        <v>58</v>
      </c>
      <c r="AI135" s="1" t="s">
        <v>58</v>
      </c>
      <c r="AJ135" s="1" t="s">
        <v>58</v>
      </c>
      <c r="AK135" s="1" t="s">
        <v>58</v>
      </c>
      <c r="AL135" s="1" t="s">
        <v>61</v>
      </c>
      <c r="AM135" s="1" t="s">
        <v>147</v>
      </c>
      <c r="AN135" s="1">
        <v>0</v>
      </c>
      <c r="AO135" s="1">
        <v>-11.3</v>
      </c>
      <c r="AP135" s="1" t="s">
        <v>3082</v>
      </c>
      <c r="AQ135" s="1" t="s">
        <v>95</v>
      </c>
      <c r="AR135" s="1" t="s">
        <v>95</v>
      </c>
      <c r="AS135" s="1">
        <v>5.63</v>
      </c>
      <c r="AT135" s="8">
        <v>828326326</v>
      </c>
      <c r="AU135" s="1">
        <v>1E-3</v>
      </c>
      <c r="AV135" s="1">
        <v>-4.46</v>
      </c>
      <c r="AW135" s="1" t="s">
        <v>64</v>
      </c>
      <c r="AX135" s="1" t="s">
        <v>3083</v>
      </c>
      <c r="AY135" s="1" t="s">
        <v>61</v>
      </c>
      <c r="AZ135" s="7">
        <v>0.37</v>
      </c>
      <c r="BA135" s="1">
        <v>96.148855859999998</v>
      </c>
      <c r="BB135" s="1">
        <v>1.6425269570000001</v>
      </c>
      <c r="BC135" s="1" t="s">
        <v>58</v>
      </c>
      <c r="BD135" s="1">
        <v>4.8807200000000002</v>
      </c>
    </row>
    <row r="136" spans="1:56" x14ac:dyDescent="0.2">
      <c r="A136" s="1" t="s">
        <v>3092</v>
      </c>
      <c r="B136" s="1">
        <v>6</v>
      </c>
      <c r="C136" s="1" t="s">
        <v>70</v>
      </c>
      <c r="D136" s="1" t="s">
        <v>46</v>
      </c>
      <c r="E136" s="1">
        <v>1.333E-2</v>
      </c>
      <c r="F136" s="1">
        <v>0</v>
      </c>
      <c r="G136" s="1">
        <v>1.7730000000000001E-3</v>
      </c>
      <c r="H136" s="1">
        <v>0</v>
      </c>
      <c r="I136" s="1">
        <v>0</v>
      </c>
      <c r="J136" s="1">
        <v>6.6670000000000002E-3</v>
      </c>
      <c r="K136" s="1" t="s">
        <v>47</v>
      </c>
      <c r="L136" s="1" t="s">
        <v>48</v>
      </c>
      <c r="M136" s="1" t="s">
        <v>3093</v>
      </c>
      <c r="N136" s="1" t="s">
        <v>3094</v>
      </c>
      <c r="O136" s="1" t="s">
        <v>51</v>
      </c>
      <c r="P136" s="1" t="s">
        <v>3095</v>
      </c>
      <c r="Q136" s="1" t="s">
        <v>3096</v>
      </c>
      <c r="R136" s="1" t="s">
        <v>3097</v>
      </c>
      <c r="S136" s="1" t="s">
        <v>3098</v>
      </c>
      <c r="T136" s="1" t="s">
        <v>3099</v>
      </c>
      <c r="U136" s="1" t="s">
        <v>3100</v>
      </c>
      <c r="V136" s="1" t="s">
        <v>58</v>
      </c>
      <c r="W136" s="1" t="s">
        <v>58</v>
      </c>
      <c r="X136" s="1" t="s">
        <v>58</v>
      </c>
      <c r="Y136" s="1" t="s">
        <v>58</v>
      </c>
      <c r="Z136" s="1">
        <v>6.1939999999999999E-4</v>
      </c>
      <c r="AA136" s="1">
        <v>3.1948900000000001E-3</v>
      </c>
      <c r="AB136" s="1">
        <v>0.99680500000000005</v>
      </c>
      <c r="AC136" s="1" t="s">
        <v>345</v>
      </c>
      <c r="AD136" s="1">
        <v>0</v>
      </c>
      <c r="AE136" s="1">
        <v>1.5974400000000001E-3</v>
      </c>
      <c r="AF136" s="1" t="s">
        <v>58</v>
      </c>
      <c r="AG136" s="1" t="s">
        <v>58</v>
      </c>
      <c r="AH136" s="1" t="s">
        <v>58</v>
      </c>
      <c r="AI136" s="1" t="s">
        <v>58</v>
      </c>
      <c r="AJ136" s="1" t="s">
        <v>58</v>
      </c>
      <c r="AK136" s="1" t="s">
        <v>58</v>
      </c>
      <c r="AL136" s="1" t="s">
        <v>60</v>
      </c>
      <c r="AM136" s="1" t="s">
        <v>147</v>
      </c>
      <c r="AN136" s="1">
        <v>0.92500000000000004</v>
      </c>
      <c r="AO136" s="1">
        <v>4.76</v>
      </c>
      <c r="AP136" s="1" t="s">
        <v>3101</v>
      </c>
      <c r="AQ136" s="1" t="s">
        <v>95</v>
      </c>
      <c r="AR136" s="1" t="s">
        <v>127</v>
      </c>
      <c r="AS136" s="1">
        <v>5.69</v>
      </c>
      <c r="AT136" s="1">
        <v>552</v>
      </c>
      <c r="AU136" s="1">
        <v>22.5</v>
      </c>
      <c r="AV136" s="1">
        <v>1.048</v>
      </c>
      <c r="AW136" s="1" t="s">
        <v>64</v>
      </c>
      <c r="AX136" s="1" t="s">
        <v>3102</v>
      </c>
      <c r="AY136" s="1" t="s">
        <v>77</v>
      </c>
      <c r="AZ136" s="7">
        <v>0.96499999999999997</v>
      </c>
      <c r="BA136" s="1">
        <v>64.979948100000001</v>
      </c>
      <c r="BB136" s="1">
        <v>0.16531802200000001</v>
      </c>
      <c r="BC136" s="1" t="s">
        <v>58</v>
      </c>
      <c r="BD136" s="1">
        <v>10.353289999999999</v>
      </c>
    </row>
    <row r="137" spans="1:56" x14ac:dyDescent="0.2">
      <c r="A137" s="1" t="s">
        <v>3554</v>
      </c>
      <c r="B137" s="1">
        <v>7</v>
      </c>
      <c r="C137" s="1" t="s">
        <v>64</v>
      </c>
      <c r="D137" s="1" t="s">
        <v>45</v>
      </c>
      <c r="E137" s="1">
        <v>1.333E-2</v>
      </c>
      <c r="F137" s="1">
        <v>8.7720000000000003E-3</v>
      </c>
      <c r="G137" s="1">
        <v>3.5460000000000001E-3</v>
      </c>
      <c r="H137" s="1">
        <v>1.1310000000000001E-3</v>
      </c>
      <c r="I137" s="1">
        <v>0</v>
      </c>
      <c r="J137" s="1">
        <v>6.6670000000000002E-3</v>
      </c>
      <c r="K137" s="1" t="s">
        <v>47</v>
      </c>
      <c r="L137" s="1" t="s">
        <v>48</v>
      </c>
      <c r="M137" s="1" t="s">
        <v>3555</v>
      </c>
      <c r="N137" s="1" t="s">
        <v>3556</v>
      </c>
      <c r="O137" s="1" t="s">
        <v>51</v>
      </c>
      <c r="P137" s="1" t="s">
        <v>3557</v>
      </c>
      <c r="Q137" s="1" t="s">
        <v>2828</v>
      </c>
      <c r="R137" s="1" t="s">
        <v>3558</v>
      </c>
      <c r="S137" s="1" t="s">
        <v>3559</v>
      </c>
      <c r="T137" s="1" t="s">
        <v>3560</v>
      </c>
      <c r="U137" s="1" t="s">
        <v>3561</v>
      </c>
      <c r="V137" s="1" t="s">
        <v>58</v>
      </c>
      <c r="W137" s="1" t="s">
        <v>58</v>
      </c>
      <c r="X137" s="1" t="s">
        <v>58</v>
      </c>
      <c r="Y137" s="1" t="s">
        <v>58</v>
      </c>
      <c r="Z137" s="1">
        <v>8.319E-4</v>
      </c>
      <c r="AA137" s="1">
        <v>4.3929700000000004E-3</v>
      </c>
      <c r="AB137" s="1">
        <v>0.99560700000000002</v>
      </c>
      <c r="AC137" s="1" t="s">
        <v>97</v>
      </c>
      <c r="AD137" s="1">
        <v>0</v>
      </c>
      <c r="AE137" s="1">
        <v>2.1964900000000002E-3</v>
      </c>
      <c r="AF137" s="1" t="s">
        <v>58</v>
      </c>
      <c r="AG137" s="1" t="s">
        <v>58</v>
      </c>
      <c r="AH137" s="1" t="s">
        <v>58</v>
      </c>
      <c r="AI137" s="1" t="s">
        <v>58</v>
      </c>
      <c r="AJ137" s="1" t="s">
        <v>58</v>
      </c>
      <c r="AK137" s="1">
        <v>1</v>
      </c>
      <c r="AL137" s="1" t="s">
        <v>61</v>
      </c>
      <c r="AM137" s="1" t="s">
        <v>94</v>
      </c>
      <c r="AN137" s="1">
        <v>2E-3</v>
      </c>
      <c r="AO137" s="1">
        <v>-10.1</v>
      </c>
      <c r="AP137" s="1" t="s">
        <v>58</v>
      </c>
      <c r="AQ137" s="1" t="s">
        <v>95</v>
      </c>
      <c r="AR137" s="1" t="s">
        <v>95</v>
      </c>
      <c r="AS137" s="1">
        <v>5.05</v>
      </c>
      <c r="AT137" s="1">
        <v>360</v>
      </c>
      <c r="AU137" s="1">
        <v>1E-3</v>
      </c>
      <c r="AV137" s="1">
        <v>-0.46400000000000002</v>
      </c>
      <c r="AW137" s="1" t="s">
        <v>64</v>
      </c>
      <c r="AX137" s="1" t="s">
        <v>3562</v>
      </c>
      <c r="AY137" s="1" t="s">
        <v>61</v>
      </c>
      <c r="AZ137" s="7">
        <v>1.4999999999999999E-2</v>
      </c>
      <c r="BA137" s="1">
        <v>94.538806320000006</v>
      </c>
      <c r="BB137" s="1">
        <v>1.377872212</v>
      </c>
      <c r="BC137" s="1" t="s">
        <v>58</v>
      </c>
      <c r="BD137" s="1">
        <v>4.11083</v>
      </c>
    </row>
    <row r="138" spans="1:56" x14ac:dyDescent="0.2">
      <c r="A138" s="1" t="s">
        <v>3720</v>
      </c>
      <c r="B138" s="1">
        <v>8</v>
      </c>
      <c r="C138" s="1" t="s">
        <v>46</v>
      </c>
      <c r="D138" s="1" t="s">
        <v>45</v>
      </c>
      <c r="E138" s="1">
        <v>1.333E-2</v>
      </c>
      <c r="F138" s="1">
        <v>4.3860000000000001E-3</v>
      </c>
      <c r="G138" s="1">
        <v>1.7730000000000001E-3</v>
      </c>
      <c r="H138" s="1">
        <v>0</v>
      </c>
      <c r="I138" s="1">
        <v>0</v>
      </c>
      <c r="J138" s="1">
        <v>6.6670000000000002E-3</v>
      </c>
      <c r="K138" s="1" t="s">
        <v>47</v>
      </c>
      <c r="L138" s="1" t="s">
        <v>48</v>
      </c>
      <c r="M138" s="1" t="s">
        <v>3721</v>
      </c>
      <c r="N138" s="1" t="s">
        <v>3722</v>
      </c>
      <c r="O138" s="1" t="s">
        <v>51</v>
      </c>
      <c r="P138" s="1" t="s">
        <v>3723</v>
      </c>
      <c r="Q138" s="1" t="s">
        <v>3724</v>
      </c>
      <c r="R138" s="1" t="s">
        <v>3725</v>
      </c>
      <c r="S138" s="1" t="s">
        <v>3726</v>
      </c>
      <c r="T138" s="1" t="s">
        <v>3727</v>
      </c>
      <c r="U138" s="1" t="s">
        <v>3728</v>
      </c>
      <c r="V138" s="1" t="s">
        <v>58</v>
      </c>
      <c r="W138" s="1" t="s">
        <v>58</v>
      </c>
      <c r="X138" s="1" t="s">
        <v>58</v>
      </c>
      <c r="Y138" s="1" t="s">
        <v>58</v>
      </c>
      <c r="Z138" s="7">
        <v>8.2369999999999992E-6</v>
      </c>
      <c r="AA138" s="1" t="s">
        <v>58</v>
      </c>
      <c r="AB138" s="1" t="s">
        <v>58</v>
      </c>
      <c r="AC138" s="1" t="s">
        <v>58</v>
      </c>
      <c r="AD138" s="1" t="s">
        <v>58</v>
      </c>
      <c r="AE138" s="1" t="s">
        <v>58</v>
      </c>
      <c r="AF138" s="1" t="s">
        <v>58</v>
      </c>
      <c r="AG138" s="1" t="s">
        <v>58</v>
      </c>
      <c r="AH138" s="1" t="s">
        <v>58</v>
      </c>
      <c r="AI138" s="1" t="s">
        <v>58</v>
      </c>
      <c r="AJ138" s="1" t="s">
        <v>58</v>
      </c>
      <c r="AK138" s="1" t="s">
        <v>58</v>
      </c>
      <c r="AL138" s="1" t="s">
        <v>60</v>
      </c>
      <c r="AM138" s="1" t="s">
        <v>61</v>
      </c>
      <c r="AN138" s="1">
        <v>4.2999999999999997E-2</v>
      </c>
      <c r="AO138" s="1" t="s">
        <v>58</v>
      </c>
      <c r="AP138" s="1" t="s">
        <v>3729</v>
      </c>
      <c r="AQ138" s="1" t="s">
        <v>62</v>
      </c>
      <c r="AR138" s="1" t="s">
        <v>62</v>
      </c>
      <c r="AS138" s="1" t="s">
        <v>58</v>
      </c>
      <c r="AT138" s="1">
        <v>308</v>
      </c>
      <c r="AU138" s="1">
        <v>12.57</v>
      </c>
      <c r="AV138" s="1">
        <v>6.5000000000000002E-2</v>
      </c>
      <c r="AW138" s="1" t="s">
        <v>64</v>
      </c>
      <c r="AX138" s="1" t="s">
        <v>58</v>
      </c>
      <c r="AY138" s="1" t="s">
        <v>58</v>
      </c>
      <c r="AZ138" s="1" t="s">
        <v>58</v>
      </c>
      <c r="BA138" s="1">
        <v>94.438546830000007</v>
      </c>
      <c r="BB138" s="1">
        <v>1.3576933600000001</v>
      </c>
      <c r="BC138" s="1" t="s">
        <v>58</v>
      </c>
      <c r="BD138" s="1">
        <v>14.10511</v>
      </c>
    </row>
    <row r="139" spans="1:56" x14ac:dyDescent="0.2">
      <c r="A139" s="1" t="s">
        <v>3766</v>
      </c>
      <c r="B139" s="1">
        <v>8</v>
      </c>
      <c r="C139" s="1" t="s">
        <v>64</v>
      </c>
      <c r="D139" s="1" t="s">
        <v>45</v>
      </c>
      <c r="E139" s="1">
        <v>1.333E-2</v>
      </c>
      <c r="F139" s="1">
        <v>8.7720000000000003E-3</v>
      </c>
      <c r="G139" s="1">
        <v>1.7730000000000001E-3</v>
      </c>
      <c r="H139" s="1">
        <v>1.1310000000000001E-3</v>
      </c>
      <c r="I139" s="1">
        <v>0</v>
      </c>
      <c r="J139" s="1">
        <v>6.6670000000000002E-3</v>
      </c>
      <c r="K139" s="1" t="s">
        <v>47</v>
      </c>
      <c r="L139" s="1" t="s">
        <v>48</v>
      </c>
      <c r="M139" s="1" t="s">
        <v>3756</v>
      </c>
      <c r="N139" s="1" t="s">
        <v>3757</v>
      </c>
      <c r="O139" s="1" t="s">
        <v>51</v>
      </c>
      <c r="P139" s="1" t="s">
        <v>3758</v>
      </c>
      <c r="Q139" s="1" t="s">
        <v>3767</v>
      </c>
      <c r="R139" s="1" t="s">
        <v>3768</v>
      </c>
      <c r="S139" s="1" t="s">
        <v>3769</v>
      </c>
      <c r="T139" s="1" t="s">
        <v>3770</v>
      </c>
      <c r="U139" s="1" t="s">
        <v>3771</v>
      </c>
      <c r="V139" s="1" t="s">
        <v>58</v>
      </c>
      <c r="W139" s="1" t="s">
        <v>58</v>
      </c>
      <c r="X139" s="1" t="s">
        <v>58</v>
      </c>
      <c r="Y139" s="1" t="s">
        <v>58</v>
      </c>
      <c r="Z139" s="7">
        <v>8.2780000000000004E-5</v>
      </c>
      <c r="AA139" s="1" t="s">
        <v>58</v>
      </c>
      <c r="AB139" s="1" t="s">
        <v>58</v>
      </c>
      <c r="AC139" s="1" t="s">
        <v>58</v>
      </c>
      <c r="AD139" s="1" t="s">
        <v>58</v>
      </c>
      <c r="AE139" s="1" t="s">
        <v>58</v>
      </c>
      <c r="AF139" s="1" t="s">
        <v>58</v>
      </c>
      <c r="AG139" s="1" t="s">
        <v>58</v>
      </c>
      <c r="AH139" s="1" t="s">
        <v>58</v>
      </c>
      <c r="AI139" s="1" t="s">
        <v>58</v>
      </c>
      <c r="AJ139" s="1" t="s">
        <v>58</v>
      </c>
      <c r="AK139" s="1" t="s">
        <v>58</v>
      </c>
      <c r="AL139" s="1" t="s">
        <v>93</v>
      </c>
      <c r="AM139" s="1" t="s">
        <v>61</v>
      </c>
      <c r="AN139" s="1">
        <v>0.219</v>
      </c>
      <c r="AO139" s="1">
        <v>3.32</v>
      </c>
      <c r="AP139" s="1" t="s">
        <v>58</v>
      </c>
      <c r="AQ139" s="1" t="s">
        <v>95</v>
      </c>
      <c r="AR139" s="1" t="s">
        <v>127</v>
      </c>
      <c r="AS139" s="1">
        <v>4.3</v>
      </c>
      <c r="AT139" s="1">
        <v>1483</v>
      </c>
      <c r="AU139" s="1">
        <v>28.4</v>
      </c>
      <c r="AV139" s="1">
        <v>0.80700000000000005</v>
      </c>
      <c r="AW139" s="1" t="s">
        <v>58</v>
      </c>
      <c r="AX139" s="1" t="s">
        <v>3759</v>
      </c>
      <c r="AY139" s="1" t="s">
        <v>61</v>
      </c>
      <c r="AZ139" s="1" t="s">
        <v>58</v>
      </c>
      <c r="BA139" s="1" t="s">
        <v>58</v>
      </c>
      <c r="BB139" s="1" t="s">
        <v>58</v>
      </c>
      <c r="BC139" s="1" t="s">
        <v>58</v>
      </c>
      <c r="BD139" s="1">
        <v>15.64597</v>
      </c>
    </row>
    <row r="140" spans="1:56" x14ac:dyDescent="0.2">
      <c r="A140" s="1" t="s">
        <v>4047</v>
      </c>
      <c r="B140" s="1">
        <v>9</v>
      </c>
      <c r="C140" s="1" t="s">
        <v>46</v>
      </c>
      <c r="D140" s="1" t="s">
        <v>70</v>
      </c>
      <c r="E140" s="1">
        <v>1.333E-2</v>
      </c>
      <c r="F140" s="1">
        <v>0</v>
      </c>
      <c r="G140" s="1">
        <v>1.7730000000000001E-3</v>
      </c>
      <c r="H140" s="1">
        <v>0</v>
      </c>
      <c r="I140" s="1">
        <v>0</v>
      </c>
      <c r="J140" s="1">
        <v>6.6670000000000002E-3</v>
      </c>
      <c r="K140" s="1" t="s">
        <v>47</v>
      </c>
      <c r="L140" s="1" t="s">
        <v>48</v>
      </c>
      <c r="M140" s="1" t="s">
        <v>4048</v>
      </c>
      <c r="N140" s="1" t="s">
        <v>4049</v>
      </c>
      <c r="O140" s="1" t="s">
        <v>51</v>
      </c>
      <c r="P140" s="1" t="s">
        <v>4050</v>
      </c>
      <c r="Q140" s="1" t="s">
        <v>4051</v>
      </c>
      <c r="R140" s="1" t="s">
        <v>4052</v>
      </c>
      <c r="S140" s="1" t="s">
        <v>4053</v>
      </c>
      <c r="T140" s="1" t="s">
        <v>4054</v>
      </c>
      <c r="U140" s="1" t="s">
        <v>4055</v>
      </c>
      <c r="V140" s="1" t="s">
        <v>58</v>
      </c>
      <c r="W140" s="1" t="s">
        <v>58</v>
      </c>
      <c r="X140" s="1" t="s">
        <v>58</v>
      </c>
      <c r="Y140" s="1" t="s">
        <v>58</v>
      </c>
      <c r="Z140" s="1">
        <v>1.7369999999999999E-4</v>
      </c>
      <c r="AA140" s="1">
        <v>1.5974400000000001E-3</v>
      </c>
      <c r="AB140" s="1">
        <v>0.99840300000000004</v>
      </c>
      <c r="AC140" s="1" t="s">
        <v>59</v>
      </c>
      <c r="AD140" s="1">
        <v>0</v>
      </c>
      <c r="AE140" s="1">
        <v>7.9872199999999997E-4</v>
      </c>
      <c r="AF140" s="1" t="s">
        <v>58</v>
      </c>
      <c r="AG140" s="1" t="s">
        <v>58</v>
      </c>
      <c r="AH140" s="1" t="s">
        <v>58</v>
      </c>
      <c r="AI140" s="1" t="s">
        <v>58</v>
      </c>
      <c r="AJ140" s="1" t="s">
        <v>58</v>
      </c>
      <c r="AK140" s="1" t="s">
        <v>58</v>
      </c>
      <c r="AL140" s="1" t="s">
        <v>61</v>
      </c>
      <c r="AM140" s="1" t="s">
        <v>147</v>
      </c>
      <c r="AN140" s="1">
        <v>0.95699999999999996</v>
      </c>
      <c r="AO140" s="1">
        <v>2.42</v>
      </c>
      <c r="AP140" s="1" t="s">
        <v>4056</v>
      </c>
      <c r="AQ140" s="1" t="s">
        <v>95</v>
      </c>
      <c r="AR140" s="1" t="s">
        <v>95</v>
      </c>
      <c r="AS140" s="1">
        <v>4.55</v>
      </c>
      <c r="AT140" s="1">
        <v>429</v>
      </c>
      <c r="AU140" s="1">
        <v>4.944</v>
      </c>
      <c r="AV140" s="1">
        <v>5.3999999999999999E-2</v>
      </c>
      <c r="AW140" s="1" t="s">
        <v>64</v>
      </c>
      <c r="AX140" s="1" t="s">
        <v>4057</v>
      </c>
      <c r="AY140" s="1" t="s">
        <v>58</v>
      </c>
      <c r="AZ140" s="7">
        <v>0.42299999999999999</v>
      </c>
      <c r="BA140" s="1">
        <v>21.555791459999998</v>
      </c>
      <c r="BB140" s="1">
        <v>-0.51244403400000005</v>
      </c>
      <c r="BC140" s="1" t="s">
        <v>58</v>
      </c>
      <c r="BD140" s="1">
        <v>1.1220399999999999</v>
      </c>
    </row>
    <row r="141" spans="1:56" x14ac:dyDescent="0.2">
      <c r="A141" s="1" t="s">
        <v>4062</v>
      </c>
      <c r="B141" s="1">
        <v>9</v>
      </c>
      <c r="C141" s="1" t="s">
        <v>64</v>
      </c>
      <c r="D141" s="1" t="s">
        <v>45</v>
      </c>
      <c r="E141" s="1">
        <v>1.333E-2</v>
      </c>
      <c r="F141" s="1">
        <v>0</v>
      </c>
      <c r="G141" s="1">
        <v>5.3189999999999999E-3</v>
      </c>
      <c r="H141" s="1">
        <v>2.2620000000000001E-3</v>
      </c>
      <c r="I141" s="1">
        <v>0</v>
      </c>
      <c r="J141" s="1">
        <v>6.6670000000000002E-3</v>
      </c>
      <c r="K141" s="1" t="s">
        <v>47</v>
      </c>
      <c r="L141" s="1" t="s">
        <v>48</v>
      </c>
      <c r="M141" s="1" t="s">
        <v>4063</v>
      </c>
      <c r="N141" s="1" t="s">
        <v>4064</v>
      </c>
      <c r="O141" s="1" t="s">
        <v>51</v>
      </c>
      <c r="P141" s="1" t="s">
        <v>4065</v>
      </c>
      <c r="Q141" s="1" t="s">
        <v>4066</v>
      </c>
      <c r="R141" s="1" t="s">
        <v>4067</v>
      </c>
      <c r="S141" s="1" t="s">
        <v>4068</v>
      </c>
      <c r="T141" s="1" t="s">
        <v>4069</v>
      </c>
      <c r="U141" s="1" t="s">
        <v>4070</v>
      </c>
      <c r="V141" s="1" t="s">
        <v>58</v>
      </c>
      <c r="W141" s="1" t="s">
        <v>58</v>
      </c>
      <c r="X141" s="1" t="s">
        <v>58</v>
      </c>
      <c r="Y141" s="1" t="s">
        <v>58</v>
      </c>
      <c r="Z141" s="7">
        <v>8.2810000000000008E-6</v>
      </c>
      <c r="AA141" s="1" t="s">
        <v>58</v>
      </c>
      <c r="AB141" s="1" t="s">
        <v>58</v>
      </c>
      <c r="AC141" s="1" t="s">
        <v>58</v>
      </c>
      <c r="AD141" s="1" t="s">
        <v>58</v>
      </c>
      <c r="AE141" s="1" t="s">
        <v>58</v>
      </c>
      <c r="AF141" s="1" t="s">
        <v>58</v>
      </c>
      <c r="AG141" s="1" t="s">
        <v>58</v>
      </c>
      <c r="AH141" s="1" t="s">
        <v>58</v>
      </c>
      <c r="AI141" s="1" t="s">
        <v>58</v>
      </c>
      <c r="AJ141" s="1" t="s">
        <v>58</v>
      </c>
      <c r="AK141" s="1" t="s">
        <v>58</v>
      </c>
      <c r="AL141" s="1" t="s">
        <v>60</v>
      </c>
      <c r="AM141" s="1" t="s">
        <v>1260</v>
      </c>
      <c r="AN141" s="1">
        <v>0.997</v>
      </c>
      <c r="AO141" s="1">
        <v>1.67</v>
      </c>
      <c r="AP141" s="1" t="s">
        <v>58</v>
      </c>
      <c r="AQ141" s="1" t="s">
        <v>95</v>
      </c>
      <c r="AR141" s="1" t="s">
        <v>95</v>
      </c>
      <c r="AS141" s="1">
        <v>5.81</v>
      </c>
      <c r="AT141" s="1" t="s">
        <v>4071</v>
      </c>
      <c r="AU141" s="1">
        <v>18.649999999999999</v>
      </c>
      <c r="AV141" s="1">
        <v>0.93500000000000005</v>
      </c>
      <c r="AW141" s="1" t="s">
        <v>4072</v>
      </c>
      <c r="AX141" s="1" t="s">
        <v>4073</v>
      </c>
      <c r="AY141" s="1" t="s">
        <v>58</v>
      </c>
      <c r="AZ141" s="7">
        <v>0.998</v>
      </c>
      <c r="BA141" s="1">
        <v>94.644963430000004</v>
      </c>
      <c r="BB141" s="1">
        <v>1.3889892660000001</v>
      </c>
      <c r="BC141" s="1" t="s">
        <v>58</v>
      </c>
      <c r="BD141" s="1">
        <v>7.25359</v>
      </c>
    </row>
    <row r="142" spans="1:56" x14ac:dyDescent="0.2">
      <c r="A142" s="1" t="s">
        <v>4252</v>
      </c>
      <c r="B142" s="1">
        <v>9</v>
      </c>
      <c r="C142" s="1" t="s">
        <v>46</v>
      </c>
      <c r="D142" s="1" t="s">
        <v>70</v>
      </c>
      <c r="E142" s="1">
        <v>1.333E-2</v>
      </c>
      <c r="F142" s="1">
        <v>0</v>
      </c>
      <c r="G142" s="1">
        <v>1.7730000000000001E-3</v>
      </c>
      <c r="H142" s="1">
        <v>0</v>
      </c>
      <c r="I142" s="1">
        <v>0</v>
      </c>
      <c r="J142" s="1">
        <v>6.6670000000000002E-3</v>
      </c>
      <c r="K142" s="1" t="s">
        <v>47</v>
      </c>
      <c r="L142" s="1" t="s">
        <v>48</v>
      </c>
      <c r="M142" s="1" t="s">
        <v>4253</v>
      </c>
      <c r="N142" s="1" t="s">
        <v>4254</v>
      </c>
      <c r="O142" s="1" t="s">
        <v>51</v>
      </c>
      <c r="P142" s="1" t="s">
        <v>4255</v>
      </c>
      <c r="Q142" s="1" t="s">
        <v>4256</v>
      </c>
      <c r="R142" s="1" t="s">
        <v>4257</v>
      </c>
      <c r="S142" s="1" t="s">
        <v>4258</v>
      </c>
      <c r="T142" s="1" t="s">
        <v>4259</v>
      </c>
      <c r="U142" s="1" t="s">
        <v>4260</v>
      </c>
      <c r="V142" s="1" t="s">
        <v>58</v>
      </c>
      <c r="W142" s="1" t="s">
        <v>58</v>
      </c>
      <c r="X142" s="1" t="s">
        <v>58</v>
      </c>
      <c r="Y142" s="1" t="s">
        <v>58</v>
      </c>
      <c r="Z142" s="1">
        <v>5.2709999999999996E-4</v>
      </c>
      <c r="AA142" s="1">
        <v>1.19808E-3</v>
      </c>
      <c r="AB142" s="1">
        <v>0.99880199999999997</v>
      </c>
      <c r="AC142" s="1" t="s">
        <v>157</v>
      </c>
      <c r="AD142" s="1">
        <v>0</v>
      </c>
      <c r="AE142" s="1">
        <v>5.9904200000000004E-4</v>
      </c>
      <c r="AF142" s="1" t="s">
        <v>58</v>
      </c>
      <c r="AG142" s="1" t="s">
        <v>58</v>
      </c>
      <c r="AH142" s="1" t="s">
        <v>58</v>
      </c>
      <c r="AI142" s="1" t="s">
        <v>58</v>
      </c>
      <c r="AJ142" s="1" t="s">
        <v>58</v>
      </c>
      <c r="AK142" s="1" t="s">
        <v>58</v>
      </c>
      <c r="AL142" s="1" t="s">
        <v>60</v>
      </c>
      <c r="AM142" s="1" t="s">
        <v>89</v>
      </c>
      <c r="AN142" s="1">
        <v>0.98899999999999999</v>
      </c>
      <c r="AO142" s="1">
        <v>4.3499999999999996</v>
      </c>
      <c r="AP142" s="1" t="s">
        <v>4261</v>
      </c>
      <c r="AQ142" s="1" t="s">
        <v>95</v>
      </c>
      <c r="AR142" s="1" t="s">
        <v>95</v>
      </c>
      <c r="AS142" s="1">
        <v>5.52</v>
      </c>
      <c r="AT142" s="8">
        <v>3392051293</v>
      </c>
      <c r="AU142" s="1">
        <v>19.850000000000001</v>
      </c>
      <c r="AV142" s="1">
        <v>1.1990000000000001</v>
      </c>
      <c r="AW142" s="1" t="s">
        <v>4262</v>
      </c>
      <c r="AX142" s="1" t="s">
        <v>4263</v>
      </c>
      <c r="AY142" s="1" t="s">
        <v>58</v>
      </c>
      <c r="AZ142" s="7">
        <v>0.81</v>
      </c>
      <c r="BA142" s="1">
        <v>9.784147205</v>
      </c>
      <c r="BB142" s="1">
        <v>-0.92088780999999997</v>
      </c>
      <c r="BC142" s="1" t="s">
        <v>58</v>
      </c>
      <c r="BD142" s="1">
        <v>16.029050000000002</v>
      </c>
    </row>
    <row r="143" spans="1:56" x14ac:dyDescent="0.2">
      <c r="A143" s="1" t="s">
        <v>4326</v>
      </c>
      <c r="B143" s="1">
        <v>10</v>
      </c>
      <c r="C143" s="1" t="s">
        <v>70</v>
      </c>
      <c r="D143" s="1" t="s">
        <v>46</v>
      </c>
      <c r="E143" s="1">
        <v>1.333E-2</v>
      </c>
      <c r="F143" s="1">
        <v>4.3860000000000001E-3</v>
      </c>
      <c r="G143" s="1">
        <v>1.7730000000000001E-3</v>
      </c>
      <c r="H143" s="1">
        <v>0</v>
      </c>
      <c r="I143" s="1">
        <v>0</v>
      </c>
      <c r="J143" s="1">
        <v>6.6670000000000002E-3</v>
      </c>
      <c r="K143" s="1" t="s">
        <v>47</v>
      </c>
      <c r="L143" s="1" t="s">
        <v>48</v>
      </c>
      <c r="M143" s="1" t="s">
        <v>4327</v>
      </c>
      <c r="N143" s="1" t="s">
        <v>4328</v>
      </c>
      <c r="O143" s="1" t="s">
        <v>51</v>
      </c>
      <c r="P143" s="1" t="s">
        <v>4329</v>
      </c>
      <c r="Q143" s="1" t="s">
        <v>4330</v>
      </c>
      <c r="R143" s="1" t="s">
        <v>4331</v>
      </c>
      <c r="S143" s="1" t="s">
        <v>4332</v>
      </c>
      <c r="T143" s="1" t="s">
        <v>4333</v>
      </c>
      <c r="U143" s="1" t="s">
        <v>4334</v>
      </c>
      <c r="V143" s="1" t="s">
        <v>58</v>
      </c>
      <c r="W143" s="1" t="s">
        <v>58</v>
      </c>
      <c r="X143" s="1" t="s">
        <v>58</v>
      </c>
      <c r="Y143" s="1" t="s">
        <v>58</v>
      </c>
      <c r="Z143" s="1">
        <v>5.107E-4</v>
      </c>
      <c r="AA143" s="1">
        <v>3.1948900000000001E-3</v>
      </c>
      <c r="AB143" s="1">
        <v>0.99680500000000005</v>
      </c>
      <c r="AC143" s="1" t="s">
        <v>345</v>
      </c>
      <c r="AD143" s="1">
        <v>0</v>
      </c>
      <c r="AE143" s="1">
        <v>1.5974400000000001E-3</v>
      </c>
      <c r="AF143" s="1" t="s">
        <v>58</v>
      </c>
      <c r="AG143" s="1" t="s">
        <v>58</v>
      </c>
      <c r="AH143" s="1" t="s">
        <v>58</v>
      </c>
      <c r="AI143" s="1" t="s">
        <v>58</v>
      </c>
      <c r="AJ143" s="1" t="s">
        <v>58</v>
      </c>
      <c r="AK143" s="1" t="s">
        <v>58</v>
      </c>
      <c r="AL143" s="1" t="s">
        <v>93</v>
      </c>
      <c r="AM143" s="1" t="s">
        <v>156</v>
      </c>
      <c r="AN143" s="1">
        <v>2.1999999999999999E-2</v>
      </c>
      <c r="AO143" s="1">
        <v>3.59</v>
      </c>
      <c r="AP143" s="1" t="s">
        <v>4335</v>
      </c>
      <c r="AQ143" s="1" t="s">
        <v>95</v>
      </c>
      <c r="AR143" s="1" t="s">
        <v>95</v>
      </c>
      <c r="AS143" s="1">
        <v>5.46</v>
      </c>
      <c r="AT143" s="8">
        <v>413414</v>
      </c>
      <c r="AU143" s="1">
        <v>13.06</v>
      </c>
      <c r="AV143" s="1">
        <v>-0.441</v>
      </c>
      <c r="AW143" s="1" t="s">
        <v>64</v>
      </c>
      <c r="AX143" s="1" t="s">
        <v>4336</v>
      </c>
      <c r="AY143" s="1" t="s">
        <v>58</v>
      </c>
      <c r="AZ143" s="7">
        <v>0.97399999999999998</v>
      </c>
      <c r="BA143" s="1">
        <v>97.823779189999996</v>
      </c>
      <c r="BB143" s="1">
        <v>2.081666378</v>
      </c>
      <c r="BC143" s="1" t="s">
        <v>78</v>
      </c>
      <c r="BD143" s="1">
        <v>19.314889999999998</v>
      </c>
    </row>
    <row r="144" spans="1:56" x14ac:dyDescent="0.2">
      <c r="A144" s="1" t="s">
        <v>4368</v>
      </c>
      <c r="B144" s="1">
        <v>10</v>
      </c>
      <c r="C144" s="1" t="s">
        <v>70</v>
      </c>
      <c r="D144" s="1" t="s">
        <v>45</v>
      </c>
      <c r="E144" s="1">
        <v>1.333E-2</v>
      </c>
      <c r="F144" s="1">
        <v>0</v>
      </c>
      <c r="G144" s="1">
        <v>1.7730000000000001E-3</v>
      </c>
      <c r="H144" s="1">
        <v>3.3939999999999999E-3</v>
      </c>
      <c r="I144" s="1">
        <v>0</v>
      </c>
      <c r="J144" s="1">
        <v>6.6670000000000002E-3</v>
      </c>
      <c r="K144" s="1" t="s">
        <v>47</v>
      </c>
      <c r="L144" s="1" t="s">
        <v>48</v>
      </c>
      <c r="M144" s="1" t="s">
        <v>4359</v>
      </c>
      <c r="N144" s="1" t="s">
        <v>4360</v>
      </c>
      <c r="O144" s="1" t="s">
        <v>51</v>
      </c>
      <c r="P144" s="1" t="s">
        <v>4361</v>
      </c>
      <c r="Q144" s="1" t="s">
        <v>4369</v>
      </c>
      <c r="R144" s="1" t="s">
        <v>4370</v>
      </c>
      <c r="S144" s="1" t="s">
        <v>4371</v>
      </c>
      <c r="T144" s="1" t="s">
        <v>4372</v>
      </c>
      <c r="U144" s="1" t="s">
        <v>4373</v>
      </c>
      <c r="V144" s="1" t="s">
        <v>58</v>
      </c>
      <c r="W144" s="1" t="s">
        <v>58</v>
      </c>
      <c r="X144" s="1" t="s">
        <v>58</v>
      </c>
      <c r="Y144" s="1" t="s">
        <v>58</v>
      </c>
      <c r="Z144" s="7">
        <v>7.2589999999999994E-5</v>
      </c>
      <c r="AA144" s="1">
        <v>3.9936099999999999E-3</v>
      </c>
      <c r="AB144" s="1">
        <v>0.99600599999999995</v>
      </c>
      <c r="AC144" s="1" t="s">
        <v>462</v>
      </c>
      <c r="AD144" s="1">
        <v>0</v>
      </c>
      <c r="AE144" s="1">
        <v>1.9968099999999999E-3</v>
      </c>
      <c r="AF144" s="1" t="s">
        <v>58</v>
      </c>
      <c r="AG144" s="1" t="s">
        <v>58</v>
      </c>
      <c r="AH144" s="1" t="s">
        <v>58</v>
      </c>
      <c r="AI144" s="1" t="s">
        <v>58</v>
      </c>
      <c r="AJ144" s="1" t="s">
        <v>58</v>
      </c>
      <c r="AK144" s="1" t="s">
        <v>58</v>
      </c>
      <c r="AL144" s="1" t="s">
        <v>58</v>
      </c>
      <c r="AM144" s="1" t="s">
        <v>132</v>
      </c>
      <c r="AN144" s="1">
        <v>1E-3</v>
      </c>
      <c r="AO144" s="1">
        <v>1.29</v>
      </c>
      <c r="AP144" s="1" t="s">
        <v>58</v>
      </c>
      <c r="AQ144" s="1" t="s">
        <v>58</v>
      </c>
      <c r="AR144" s="1" t="s">
        <v>58</v>
      </c>
      <c r="AS144" s="1">
        <v>2.23</v>
      </c>
      <c r="AT144" s="1" t="s">
        <v>58</v>
      </c>
      <c r="AU144" s="1">
        <v>10.39</v>
      </c>
      <c r="AV144" s="1">
        <v>-0.153</v>
      </c>
      <c r="AW144" s="1" t="s">
        <v>58</v>
      </c>
      <c r="AX144" s="1" t="s">
        <v>4367</v>
      </c>
      <c r="AY144" s="1" t="s">
        <v>61</v>
      </c>
      <c r="AZ144" s="7">
        <v>0.89700000000000002</v>
      </c>
      <c r="BA144" s="1">
        <v>83.362821420000003</v>
      </c>
      <c r="BB144" s="1">
        <v>0.61919131900000002</v>
      </c>
      <c r="BC144" s="1" t="s">
        <v>58</v>
      </c>
      <c r="BD144" s="1">
        <v>7.2394499999999997</v>
      </c>
    </row>
    <row r="145" spans="1:56" x14ac:dyDescent="0.2">
      <c r="A145" s="1" t="s">
        <v>4495</v>
      </c>
      <c r="B145" s="1">
        <v>10</v>
      </c>
      <c r="C145" s="1" t="s">
        <v>70</v>
      </c>
      <c r="D145" s="1" t="s">
        <v>4496</v>
      </c>
      <c r="E145" s="1">
        <v>1.333E-2</v>
      </c>
      <c r="F145" s="1">
        <v>0</v>
      </c>
      <c r="G145" s="1">
        <v>3.5460000000000001E-3</v>
      </c>
      <c r="H145" s="1">
        <v>0</v>
      </c>
      <c r="I145" s="1">
        <v>0</v>
      </c>
      <c r="J145" s="1">
        <v>1.333E-2</v>
      </c>
      <c r="K145" s="1" t="s">
        <v>810</v>
      </c>
      <c r="L145" s="1" t="s">
        <v>48</v>
      </c>
      <c r="M145" s="1" t="s">
        <v>4497</v>
      </c>
      <c r="N145" s="1" t="s">
        <v>4498</v>
      </c>
      <c r="O145" s="1" t="s">
        <v>51</v>
      </c>
      <c r="P145" s="1" t="s">
        <v>4499</v>
      </c>
      <c r="Q145" s="1" t="s">
        <v>4500</v>
      </c>
      <c r="R145" s="1" t="s">
        <v>4501</v>
      </c>
      <c r="S145" s="1" t="s">
        <v>4502</v>
      </c>
      <c r="T145" s="1" t="s">
        <v>4503</v>
      </c>
      <c r="U145" s="1" t="s">
        <v>4504</v>
      </c>
      <c r="V145" s="1" t="s">
        <v>58</v>
      </c>
      <c r="W145" s="1" t="s">
        <v>58</v>
      </c>
      <c r="X145" s="1" t="s">
        <v>58</v>
      </c>
      <c r="Y145" s="1" t="s">
        <v>58</v>
      </c>
      <c r="Z145" s="1">
        <v>6.3690000000000003E-4</v>
      </c>
      <c r="AA145" s="1" t="s">
        <v>58</v>
      </c>
      <c r="AB145" s="1" t="s">
        <v>58</v>
      </c>
      <c r="AC145" s="1" t="s">
        <v>58</v>
      </c>
      <c r="AD145" s="1" t="s">
        <v>58</v>
      </c>
      <c r="AE145" s="1" t="s">
        <v>58</v>
      </c>
      <c r="AF145" s="1" t="s">
        <v>58</v>
      </c>
      <c r="AG145" s="1" t="s">
        <v>58</v>
      </c>
      <c r="AH145" s="1" t="s">
        <v>58</v>
      </c>
      <c r="AI145" s="1" t="s">
        <v>58</v>
      </c>
      <c r="AJ145" s="1" t="s">
        <v>58</v>
      </c>
      <c r="AK145" s="1" t="s">
        <v>58</v>
      </c>
      <c r="AL145" s="1" t="s">
        <v>58</v>
      </c>
      <c r="AM145" s="1" t="s">
        <v>58</v>
      </c>
      <c r="AN145" s="1" t="s">
        <v>58</v>
      </c>
      <c r="AO145" s="1" t="s">
        <v>58</v>
      </c>
      <c r="AP145" s="1" t="s">
        <v>58</v>
      </c>
      <c r="AQ145" s="1" t="s">
        <v>58</v>
      </c>
      <c r="AR145" s="1" t="s">
        <v>58</v>
      </c>
      <c r="AS145" s="1" t="s">
        <v>58</v>
      </c>
      <c r="AT145" s="1" t="s">
        <v>58</v>
      </c>
      <c r="AU145" s="1" t="s">
        <v>58</v>
      </c>
      <c r="AV145" s="1" t="s">
        <v>58</v>
      </c>
      <c r="AW145" s="1" t="s">
        <v>58</v>
      </c>
      <c r="AX145" s="1" t="s">
        <v>4505</v>
      </c>
      <c r="AY145" s="1" t="s">
        <v>61</v>
      </c>
      <c r="AZ145" s="7">
        <v>0.12</v>
      </c>
      <c r="BA145" s="1">
        <v>14.401981599999999</v>
      </c>
      <c r="BB145" s="1">
        <v>-0.71450542699999997</v>
      </c>
      <c r="BC145" s="1" t="s">
        <v>78</v>
      </c>
      <c r="BD145" s="1">
        <v>1.1324000000000001</v>
      </c>
    </row>
    <row r="146" spans="1:56" x14ac:dyDescent="0.2">
      <c r="A146" s="1" t="s">
        <v>4516</v>
      </c>
      <c r="B146" s="1">
        <v>10</v>
      </c>
      <c r="C146" s="1" t="s">
        <v>70</v>
      </c>
      <c r="D146" s="1" t="s">
        <v>45</v>
      </c>
      <c r="E146" s="1">
        <v>1.333E-2</v>
      </c>
      <c r="F146" s="1">
        <v>4.3860000000000001E-3</v>
      </c>
      <c r="G146" s="1">
        <v>3.5460000000000001E-3</v>
      </c>
      <c r="H146" s="1">
        <v>3.3939999999999999E-3</v>
      </c>
      <c r="I146" s="1">
        <v>0</v>
      </c>
      <c r="J146" s="1">
        <v>6.6670000000000002E-3</v>
      </c>
      <c r="K146" s="1" t="s">
        <v>47</v>
      </c>
      <c r="L146" s="1" t="s">
        <v>48</v>
      </c>
      <c r="M146" s="1" t="s">
        <v>4517</v>
      </c>
      <c r="N146" s="1" t="s">
        <v>4518</v>
      </c>
      <c r="O146" s="1" t="s">
        <v>51</v>
      </c>
      <c r="P146" s="1" t="s">
        <v>4519</v>
      </c>
      <c r="Q146" s="1" t="s">
        <v>4520</v>
      </c>
      <c r="R146" s="1" t="s">
        <v>4521</v>
      </c>
      <c r="S146" s="1" t="s">
        <v>4522</v>
      </c>
      <c r="T146" s="1" t="s">
        <v>4523</v>
      </c>
      <c r="U146" s="1" t="s">
        <v>4524</v>
      </c>
      <c r="V146" s="1" t="s">
        <v>58</v>
      </c>
      <c r="W146" s="1" t="s">
        <v>58</v>
      </c>
      <c r="X146" s="1" t="s">
        <v>58</v>
      </c>
      <c r="Y146" s="1" t="s">
        <v>58</v>
      </c>
      <c r="Z146" s="1" t="s">
        <v>58</v>
      </c>
      <c r="AA146" s="1" t="s">
        <v>58</v>
      </c>
      <c r="AB146" s="1" t="s">
        <v>58</v>
      </c>
      <c r="AC146" s="1" t="s">
        <v>58</v>
      </c>
      <c r="AD146" s="1" t="s">
        <v>58</v>
      </c>
      <c r="AE146" s="1" t="s">
        <v>58</v>
      </c>
      <c r="AF146" s="1" t="s">
        <v>58</v>
      </c>
      <c r="AG146" s="1" t="s">
        <v>58</v>
      </c>
      <c r="AH146" s="1" t="s">
        <v>58</v>
      </c>
      <c r="AI146" s="1" t="s">
        <v>58</v>
      </c>
      <c r="AJ146" s="1" t="s">
        <v>58</v>
      </c>
      <c r="AK146" s="1" t="s">
        <v>58</v>
      </c>
      <c r="AL146" s="1" t="s">
        <v>60</v>
      </c>
      <c r="AM146" s="1" t="s">
        <v>61</v>
      </c>
      <c r="AN146" s="1">
        <v>0.13</v>
      </c>
      <c r="AO146" s="1">
        <v>0.622</v>
      </c>
      <c r="AP146" s="1" t="s">
        <v>4525</v>
      </c>
      <c r="AQ146" s="1" t="s">
        <v>95</v>
      </c>
      <c r="AR146" s="1" t="s">
        <v>95</v>
      </c>
      <c r="AS146" s="1">
        <v>2.54</v>
      </c>
      <c r="AT146" s="1">
        <v>684</v>
      </c>
      <c r="AU146" s="1">
        <v>22.9</v>
      </c>
      <c r="AV146" s="1">
        <v>-0.186</v>
      </c>
      <c r="AW146" s="1" t="s">
        <v>309</v>
      </c>
      <c r="AX146" s="1" t="s">
        <v>58</v>
      </c>
      <c r="AY146" s="1" t="s">
        <v>58</v>
      </c>
      <c r="AZ146" s="7">
        <v>0.93200000000000005</v>
      </c>
      <c r="BA146" s="1">
        <v>47.15145081</v>
      </c>
      <c r="BB146" s="1">
        <v>-8.4469559999999999E-2</v>
      </c>
      <c r="BC146" s="1" t="s">
        <v>58</v>
      </c>
      <c r="BD146" s="1">
        <v>3.67252</v>
      </c>
    </row>
    <row r="147" spans="1:56" x14ac:dyDescent="0.2">
      <c r="A147" s="1" t="s">
        <v>4723</v>
      </c>
      <c r="B147" s="1">
        <v>11</v>
      </c>
      <c r="C147" s="1" t="s">
        <v>64</v>
      </c>
      <c r="D147" s="1" t="s">
        <v>4724</v>
      </c>
      <c r="E147" s="1">
        <v>1.333E-2</v>
      </c>
      <c r="F147" s="1">
        <v>4.3860000000000001E-3</v>
      </c>
      <c r="G147" s="1">
        <v>1.7730000000000001E-3</v>
      </c>
      <c r="H147" s="1">
        <v>1.1310000000000001E-3</v>
      </c>
      <c r="I147" s="1">
        <v>0</v>
      </c>
      <c r="J147" s="1">
        <v>6.6670000000000002E-3</v>
      </c>
      <c r="K147" s="1" t="s">
        <v>810</v>
      </c>
      <c r="L147" s="1" t="s">
        <v>48</v>
      </c>
      <c r="M147" s="1" t="s">
        <v>9307</v>
      </c>
      <c r="N147" s="1" t="s">
        <v>4725</v>
      </c>
      <c r="O147" s="1" t="s">
        <v>51</v>
      </c>
      <c r="P147" s="1" t="s">
        <v>4726</v>
      </c>
      <c r="Q147" s="1" t="s">
        <v>4727</v>
      </c>
      <c r="R147" s="1" t="s">
        <v>4728</v>
      </c>
      <c r="S147" s="1" t="s">
        <v>4729</v>
      </c>
      <c r="T147" s="1" t="s">
        <v>4730</v>
      </c>
      <c r="U147" s="1" t="s">
        <v>4731</v>
      </c>
      <c r="V147" s="1" t="s">
        <v>58</v>
      </c>
      <c r="W147" s="1" t="s">
        <v>58</v>
      </c>
      <c r="X147" s="1" t="s">
        <v>58</v>
      </c>
      <c r="Y147" s="1" t="s">
        <v>58</v>
      </c>
      <c r="Z147" s="1" t="s">
        <v>58</v>
      </c>
      <c r="AA147" s="1" t="s">
        <v>58</v>
      </c>
      <c r="AB147" s="1" t="s">
        <v>58</v>
      </c>
      <c r="AC147" s="1" t="s">
        <v>58</v>
      </c>
      <c r="AD147" s="1" t="s">
        <v>58</v>
      </c>
      <c r="AE147" s="1" t="s">
        <v>58</v>
      </c>
      <c r="AF147" s="1" t="s">
        <v>58</v>
      </c>
      <c r="AG147" s="1" t="s">
        <v>58</v>
      </c>
      <c r="AH147" s="1" t="s">
        <v>58</v>
      </c>
      <c r="AI147" s="1" t="s">
        <v>58</v>
      </c>
      <c r="AJ147" s="1" t="s">
        <v>58</v>
      </c>
      <c r="AK147" s="1" t="s">
        <v>58</v>
      </c>
      <c r="AL147" s="1" t="s">
        <v>58</v>
      </c>
      <c r="AM147" s="1" t="s">
        <v>58</v>
      </c>
      <c r="AN147" s="1" t="s">
        <v>58</v>
      </c>
      <c r="AO147" s="1" t="s">
        <v>58</v>
      </c>
      <c r="AP147" s="1" t="s">
        <v>58</v>
      </c>
      <c r="AQ147" s="1" t="s">
        <v>58</v>
      </c>
      <c r="AR147" s="1" t="s">
        <v>58</v>
      </c>
      <c r="AS147" s="1" t="s">
        <v>58</v>
      </c>
      <c r="AT147" s="1" t="s">
        <v>58</v>
      </c>
      <c r="AU147" s="1" t="s">
        <v>58</v>
      </c>
      <c r="AV147" s="1" t="s">
        <v>58</v>
      </c>
      <c r="AW147" s="1" t="s">
        <v>58</v>
      </c>
      <c r="AX147" s="1" t="s">
        <v>58</v>
      </c>
      <c r="AY147" s="1" t="s">
        <v>58</v>
      </c>
      <c r="AZ147" s="1" t="s">
        <v>58</v>
      </c>
      <c r="BA147" s="1" t="s">
        <v>58</v>
      </c>
      <c r="BB147" s="1" t="s">
        <v>58</v>
      </c>
      <c r="BC147" s="1" t="s">
        <v>58</v>
      </c>
      <c r="BD147" s="1">
        <v>3.7581899999999999</v>
      </c>
    </row>
    <row r="148" spans="1:56" x14ac:dyDescent="0.2">
      <c r="A148" s="1" t="s">
        <v>4873</v>
      </c>
      <c r="B148" s="1">
        <v>11</v>
      </c>
      <c r="C148" s="1" t="s">
        <v>70</v>
      </c>
      <c r="D148" s="1" t="s">
        <v>46</v>
      </c>
      <c r="E148" s="1">
        <v>1.333E-2</v>
      </c>
      <c r="F148" s="1">
        <v>4.3860000000000001E-3</v>
      </c>
      <c r="G148" s="1">
        <v>5.3189999999999999E-3</v>
      </c>
      <c r="H148" s="1">
        <v>0</v>
      </c>
      <c r="I148" s="1">
        <v>0</v>
      </c>
      <c r="J148" s="1">
        <v>6.6670000000000002E-3</v>
      </c>
      <c r="K148" s="1" t="s">
        <v>47</v>
      </c>
      <c r="L148" s="1" t="s">
        <v>48</v>
      </c>
      <c r="M148" s="1" t="s">
        <v>4874</v>
      </c>
      <c r="N148" s="1" t="s">
        <v>4875</v>
      </c>
      <c r="O148" s="1" t="s">
        <v>51</v>
      </c>
      <c r="P148" s="1" t="s">
        <v>4876</v>
      </c>
      <c r="Q148" s="1" t="s">
        <v>4877</v>
      </c>
      <c r="R148" s="1" t="s">
        <v>4878</v>
      </c>
      <c r="S148" s="1" t="s">
        <v>4879</v>
      </c>
      <c r="T148" s="1" t="s">
        <v>4880</v>
      </c>
      <c r="U148" s="1" t="s">
        <v>4881</v>
      </c>
      <c r="V148" s="1" t="s">
        <v>58</v>
      </c>
      <c r="W148" s="1" t="s">
        <v>58</v>
      </c>
      <c r="X148" s="1" t="s">
        <v>58</v>
      </c>
      <c r="Y148" s="1" t="s">
        <v>58</v>
      </c>
      <c r="Z148" s="1">
        <v>1.598E-3</v>
      </c>
      <c r="AA148" s="1">
        <v>1.55751E-2</v>
      </c>
      <c r="AB148" s="1">
        <v>0.98442499999999999</v>
      </c>
      <c r="AC148" s="1" t="s">
        <v>4882</v>
      </c>
      <c r="AD148" s="1">
        <v>0</v>
      </c>
      <c r="AE148" s="1">
        <v>7.7875399999999999E-3</v>
      </c>
      <c r="AF148" s="1" t="s">
        <v>58</v>
      </c>
      <c r="AG148" s="1" t="s">
        <v>58</v>
      </c>
      <c r="AH148" s="1" t="s">
        <v>58</v>
      </c>
      <c r="AI148" s="1" t="s">
        <v>58</v>
      </c>
      <c r="AJ148" s="1" t="s">
        <v>58</v>
      </c>
      <c r="AK148" s="1">
        <v>1</v>
      </c>
      <c r="AL148" s="1" t="s">
        <v>61</v>
      </c>
      <c r="AM148" s="1" t="s">
        <v>61</v>
      </c>
      <c r="AN148" s="1">
        <v>3.0000000000000001E-3</v>
      </c>
      <c r="AO148" s="1">
        <v>5.47</v>
      </c>
      <c r="AP148" s="1" t="s">
        <v>4883</v>
      </c>
      <c r="AQ148" s="1" t="s">
        <v>95</v>
      </c>
      <c r="AR148" s="1" t="s">
        <v>127</v>
      </c>
      <c r="AS148" s="1">
        <v>5.47</v>
      </c>
      <c r="AT148" s="1">
        <v>272</v>
      </c>
      <c r="AU148" s="1">
        <v>18.13</v>
      </c>
      <c r="AV148" s="1">
        <v>5.1999999999999998E-2</v>
      </c>
      <c r="AW148" s="1" t="s">
        <v>309</v>
      </c>
      <c r="AX148" s="1" t="s">
        <v>58</v>
      </c>
      <c r="AY148" s="1" t="s">
        <v>58</v>
      </c>
      <c r="AZ148" s="1" t="s">
        <v>58</v>
      </c>
      <c r="BA148" s="1" t="s">
        <v>58</v>
      </c>
      <c r="BB148" s="1" t="s">
        <v>58</v>
      </c>
      <c r="BC148" s="1" t="s">
        <v>58</v>
      </c>
      <c r="BD148" s="1" t="s">
        <v>58</v>
      </c>
    </row>
    <row r="149" spans="1:56" x14ac:dyDescent="0.2">
      <c r="A149" s="1" t="s">
        <v>4983</v>
      </c>
      <c r="B149" s="1">
        <v>11</v>
      </c>
      <c r="C149" s="1" t="s">
        <v>45</v>
      </c>
      <c r="D149" s="1" t="s">
        <v>46</v>
      </c>
      <c r="E149" s="1">
        <v>1.333E-2</v>
      </c>
      <c r="F149" s="1">
        <v>0</v>
      </c>
      <c r="G149" s="1">
        <v>1.7730000000000001E-3</v>
      </c>
      <c r="H149" s="1">
        <v>0</v>
      </c>
      <c r="I149" s="1">
        <v>0</v>
      </c>
      <c r="J149" s="1">
        <v>6.6670000000000002E-3</v>
      </c>
      <c r="K149" s="1" t="s">
        <v>47</v>
      </c>
      <c r="L149" s="1" t="s">
        <v>48</v>
      </c>
      <c r="M149" s="1" t="s">
        <v>4984</v>
      </c>
      <c r="N149" s="1" t="s">
        <v>4985</v>
      </c>
      <c r="O149" s="1" t="s">
        <v>51</v>
      </c>
      <c r="P149" s="1" t="s">
        <v>4986</v>
      </c>
      <c r="Q149" s="1" t="s">
        <v>4987</v>
      </c>
      <c r="R149" s="1" t="s">
        <v>4988</v>
      </c>
      <c r="S149" s="1" t="s">
        <v>4989</v>
      </c>
      <c r="T149" s="1" t="s">
        <v>4990</v>
      </c>
      <c r="U149" s="1" t="s">
        <v>4991</v>
      </c>
      <c r="V149" s="1" t="s">
        <v>58</v>
      </c>
      <c r="W149" s="1" t="s">
        <v>58</v>
      </c>
      <c r="X149" s="1" t="s">
        <v>58</v>
      </c>
      <c r="Y149" s="1" t="s">
        <v>58</v>
      </c>
      <c r="Z149" s="1" t="s">
        <v>58</v>
      </c>
      <c r="AA149" s="1">
        <v>1.9968099999999999E-3</v>
      </c>
      <c r="AB149" s="1">
        <v>0.99800299999999997</v>
      </c>
      <c r="AC149" s="1" t="s">
        <v>101</v>
      </c>
      <c r="AD149" s="1">
        <v>0</v>
      </c>
      <c r="AE149" s="1">
        <v>9.9840299999999992E-4</v>
      </c>
      <c r="AF149" s="1" t="s">
        <v>58</v>
      </c>
      <c r="AG149" s="1" t="s">
        <v>58</v>
      </c>
      <c r="AH149" s="1" t="s">
        <v>58</v>
      </c>
      <c r="AI149" s="1" t="s">
        <v>58</v>
      </c>
      <c r="AJ149" s="1" t="s">
        <v>58</v>
      </c>
      <c r="AK149" s="1" t="s">
        <v>58</v>
      </c>
      <c r="AL149" s="1" t="s">
        <v>58</v>
      </c>
      <c r="AM149" s="1" t="s">
        <v>58</v>
      </c>
      <c r="AN149" s="1">
        <v>0.56000000000000005</v>
      </c>
      <c r="AO149" s="1">
        <v>4.5199999999999996</v>
      </c>
      <c r="AP149" s="1" t="s">
        <v>58</v>
      </c>
      <c r="AQ149" s="1" t="s">
        <v>58</v>
      </c>
      <c r="AR149" s="1" t="s">
        <v>58</v>
      </c>
      <c r="AS149" s="1">
        <v>5.43</v>
      </c>
      <c r="AT149" s="1" t="s">
        <v>58</v>
      </c>
      <c r="AU149" s="1">
        <v>6.0720000000000001</v>
      </c>
      <c r="AV149" s="1">
        <v>-0.24399999999999999</v>
      </c>
      <c r="AW149" s="1" t="s">
        <v>58</v>
      </c>
      <c r="AX149" s="1" t="s">
        <v>4941</v>
      </c>
      <c r="AY149" s="1" t="s">
        <v>58</v>
      </c>
      <c r="AZ149" s="1" t="s">
        <v>9314</v>
      </c>
      <c r="BA149" s="1" t="s">
        <v>4992</v>
      </c>
      <c r="BB149" s="1" t="s">
        <v>4993</v>
      </c>
      <c r="BC149" s="1" t="s">
        <v>58</v>
      </c>
      <c r="BD149" s="1" t="s">
        <v>4994</v>
      </c>
    </row>
    <row r="150" spans="1:56" x14ac:dyDescent="0.2">
      <c r="A150" s="1" t="s">
        <v>898</v>
      </c>
      <c r="B150" s="1">
        <v>1</v>
      </c>
      <c r="C150" s="1" t="s">
        <v>70</v>
      </c>
      <c r="D150" s="1" t="s">
        <v>46</v>
      </c>
      <c r="E150" s="1">
        <v>6.6670000000000002E-3</v>
      </c>
      <c r="F150" s="1">
        <v>0</v>
      </c>
      <c r="G150" s="1">
        <v>1.7730000000000001E-3</v>
      </c>
      <c r="H150" s="1">
        <v>2.2620000000000001E-3</v>
      </c>
      <c r="I150" s="1">
        <v>1.8519999999999998E-2</v>
      </c>
      <c r="J150" s="1">
        <v>6.6670000000000002E-3</v>
      </c>
      <c r="K150" s="1" t="s">
        <v>214</v>
      </c>
      <c r="L150" s="1" t="s">
        <v>215</v>
      </c>
      <c r="M150" s="1" t="s">
        <v>889</v>
      </c>
      <c r="N150" s="1" t="s">
        <v>890</v>
      </c>
      <c r="O150" s="1" t="s">
        <v>51</v>
      </c>
      <c r="P150" s="1" t="s">
        <v>891</v>
      </c>
      <c r="Q150" s="1" t="s">
        <v>899</v>
      </c>
      <c r="R150" s="1" t="s">
        <v>900</v>
      </c>
      <c r="S150" s="1" t="s">
        <v>901</v>
      </c>
      <c r="T150" s="1" t="s">
        <v>895</v>
      </c>
      <c r="U150" s="1" t="s">
        <v>902</v>
      </c>
      <c r="V150" s="1" t="s">
        <v>58</v>
      </c>
      <c r="W150" s="1" t="s">
        <v>58</v>
      </c>
      <c r="X150" s="1" t="s">
        <v>903</v>
      </c>
      <c r="Y150" s="1" t="s">
        <v>903</v>
      </c>
      <c r="Z150" s="1" t="s">
        <v>58</v>
      </c>
      <c r="AA150" s="1" t="s">
        <v>58</v>
      </c>
      <c r="AB150" s="1" t="s">
        <v>58</v>
      </c>
      <c r="AC150" s="1" t="s">
        <v>58</v>
      </c>
      <c r="AD150" s="1" t="s">
        <v>58</v>
      </c>
      <c r="AE150" s="1" t="s">
        <v>58</v>
      </c>
      <c r="AF150" s="1" t="s">
        <v>58</v>
      </c>
      <c r="AG150" s="1" t="s">
        <v>58</v>
      </c>
      <c r="AH150" s="1" t="s">
        <v>58</v>
      </c>
      <c r="AI150" s="1" t="s">
        <v>58</v>
      </c>
      <c r="AJ150" s="1" t="s">
        <v>58</v>
      </c>
      <c r="AK150" s="1" t="s">
        <v>58</v>
      </c>
      <c r="AL150" s="1" t="s">
        <v>58</v>
      </c>
      <c r="AM150" s="1" t="s">
        <v>61</v>
      </c>
      <c r="AN150" s="1">
        <v>0</v>
      </c>
      <c r="AO150" s="1">
        <v>-0.56799999999999995</v>
      </c>
      <c r="AP150" s="1" t="s">
        <v>58</v>
      </c>
      <c r="AQ150" s="1" t="s">
        <v>58</v>
      </c>
      <c r="AR150" s="1" t="s">
        <v>58</v>
      </c>
      <c r="AS150" s="1">
        <v>2.96</v>
      </c>
      <c r="AT150" s="1" t="s">
        <v>58</v>
      </c>
      <c r="AU150" s="1">
        <v>0.39600000000000002</v>
      </c>
      <c r="AV150" s="1">
        <v>-2.0619999999999998</v>
      </c>
      <c r="AW150" s="1" t="s">
        <v>58</v>
      </c>
      <c r="AX150" s="1" t="s">
        <v>897</v>
      </c>
      <c r="AY150" s="1" t="s">
        <v>58</v>
      </c>
      <c r="AZ150" s="1" t="s">
        <v>58</v>
      </c>
      <c r="BA150" s="1" t="s">
        <v>58</v>
      </c>
      <c r="BB150" s="1" t="s">
        <v>58</v>
      </c>
      <c r="BC150" s="1" t="s">
        <v>58</v>
      </c>
      <c r="BD150" s="1">
        <v>14.480919999999999</v>
      </c>
    </row>
    <row r="151" spans="1:56" x14ac:dyDescent="0.2">
      <c r="A151" s="1" t="s">
        <v>961</v>
      </c>
      <c r="B151" s="1">
        <v>1</v>
      </c>
      <c r="C151" s="1" t="s">
        <v>962</v>
      </c>
      <c r="D151" s="1" t="s">
        <v>46</v>
      </c>
      <c r="E151" s="1">
        <v>6.6670000000000002E-3</v>
      </c>
      <c r="F151" s="1">
        <v>1.754E-2</v>
      </c>
      <c r="G151" s="1">
        <v>1.7730000000000001E-3</v>
      </c>
      <c r="H151" s="1">
        <v>2.2620000000000001E-3</v>
      </c>
      <c r="I151" s="1">
        <v>1.8519999999999998E-2</v>
      </c>
      <c r="J151" s="1">
        <v>6.6670000000000002E-3</v>
      </c>
      <c r="K151" s="1" t="s">
        <v>348</v>
      </c>
      <c r="L151" s="1" t="s">
        <v>215</v>
      </c>
      <c r="M151" s="1" t="s">
        <v>963</v>
      </c>
      <c r="N151" s="1" t="s">
        <v>964</v>
      </c>
      <c r="O151" s="1" t="s">
        <v>51</v>
      </c>
      <c r="P151" s="1" t="s">
        <v>965</v>
      </c>
      <c r="Q151" s="1" t="s">
        <v>966</v>
      </c>
      <c r="R151" s="1" t="s">
        <v>967</v>
      </c>
      <c r="S151" s="1" t="s">
        <v>968</v>
      </c>
      <c r="T151" s="1" t="s">
        <v>969</v>
      </c>
      <c r="U151" s="1" t="s">
        <v>970</v>
      </c>
      <c r="V151" s="1" t="s">
        <v>58</v>
      </c>
      <c r="W151" s="1" t="s">
        <v>58</v>
      </c>
      <c r="X151" s="1" t="s">
        <v>58</v>
      </c>
      <c r="Y151" s="1" t="s">
        <v>58</v>
      </c>
      <c r="Z151" s="1">
        <v>4.7120000000000002E-4</v>
      </c>
      <c r="AA151" s="1" t="s">
        <v>58</v>
      </c>
      <c r="AB151" s="1" t="s">
        <v>58</v>
      </c>
      <c r="AC151" s="1" t="s">
        <v>58</v>
      </c>
      <c r="AD151" s="1" t="s">
        <v>58</v>
      </c>
      <c r="AE151" s="1" t="s">
        <v>58</v>
      </c>
      <c r="AF151" s="1" t="s">
        <v>58</v>
      </c>
      <c r="AG151" s="1" t="s">
        <v>58</v>
      </c>
      <c r="AH151" s="1" t="s">
        <v>58</v>
      </c>
      <c r="AI151" s="1" t="s">
        <v>58</v>
      </c>
      <c r="AJ151" s="1" t="s">
        <v>58</v>
      </c>
      <c r="AK151" s="1" t="s">
        <v>58</v>
      </c>
      <c r="AL151" s="1" t="s">
        <v>58</v>
      </c>
      <c r="AM151" s="1" t="s">
        <v>58</v>
      </c>
      <c r="AN151" s="1" t="s">
        <v>58</v>
      </c>
      <c r="AO151" s="1" t="s">
        <v>58</v>
      </c>
      <c r="AP151" s="1" t="s">
        <v>58</v>
      </c>
      <c r="AQ151" s="1" t="s">
        <v>58</v>
      </c>
      <c r="AR151" s="1" t="s">
        <v>58</v>
      </c>
      <c r="AS151" s="1" t="s">
        <v>58</v>
      </c>
      <c r="AT151" s="1" t="s">
        <v>58</v>
      </c>
      <c r="AU151" s="1" t="s">
        <v>58</v>
      </c>
      <c r="AV151" s="1" t="s">
        <v>58</v>
      </c>
      <c r="AW151" s="1" t="s">
        <v>58</v>
      </c>
      <c r="AX151" s="1" t="s">
        <v>971</v>
      </c>
      <c r="AY151" s="1" t="s">
        <v>972</v>
      </c>
      <c r="AZ151" s="1" t="s">
        <v>9243</v>
      </c>
      <c r="BA151" s="1" t="s">
        <v>973</v>
      </c>
      <c r="BB151" s="1" t="s">
        <v>9244</v>
      </c>
      <c r="BC151" s="1" t="s">
        <v>58</v>
      </c>
      <c r="BD151" s="1" t="s">
        <v>974</v>
      </c>
    </row>
    <row r="152" spans="1:56" x14ac:dyDescent="0.2">
      <c r="A152" s="1" t="s">
        <v>1094</v>
      </c>
      <c r="B152" s="1">
        <v>1</v>
      </c>
      <c r="C152" s="1" t="s">
        <v>64</v>
      </c>
      <c r="D152" s="1" t="s">
        <v>46</v>
      </c>
      <c r="E152" s="1">
        <v>6.6670000000000002E-3</v>
      </c>
      <c r="F152" s="1">
        <v>0</v>
      </c>
      <c r="G152" s="1">
        <v>1.7730000000000001E-3</v>
      </c>
      <c r="H152" s="1">
        <v>0</v>
      </c>
      <c r="I152" s="1">
        <v>1.8519999999999998E-2</v>
      </c>
      <c r="J152" s="1">
        <v>6.6670000000000002E-3</v>
      </c>
      <c r="K152" s="1" t="s">
        <v>489</v>
      </c>
      <c r="L152" s="1" t="s">
        <v>215</v>
      </c>
      <c r="M152" s="1" t="s">
        <v>1095</v>
      </c>
      <c r="N152" s="1" t="s">
        <v>1096</v>
      </c>
      <c r="O152" s="1" t="s">
        <v>313</v>
      </c>
      <c r="P152" s="1" t="s">
        <v>9245</v>
      </c>
      <c r="Q152" s="1" t="s">
        <v>1097</v>
      </c>
      <c r="R152" s="1" t="s">
        <v>58</v>
      </c>
      <c r="S152" s="1" t="s">
        <v>58</v>
      </c>
      <c r="T152" s="1" t="s">
        <v>58</v>
      </c>
      <c r="U152" s="1" t="s">
        <v>58</v>
      </c>
      <c r="V152" s="1" t="s">
        <v>58</v>
      </c>
      <c r="W152" s="1" t="s">
        <v>58</v>
      </c>
      <c r="X152" s="1" t="s">
        <v>58</v>
      </c>
      <c r="Y152" s="1" t="s">
        <v>58</v>
      </c>
      <c r="Z152" s="1" t="s">
        <v>58</v>
      </c>
      <c r="AA152" s="1" t="s">
        <v>58</v>
      </c>
      <c r="AB152" s="1" t="s">
        <v>58</v>
      </c>
      <c r="AC152" s="1" t="s">
        <v>58</v>
      </c>
      <c r="AD152" s="1" t="s">
        <v>58</v>
      </c>
      <c r="AE152" s="1" t="s">
        <v>58</v>
      </c>
      <c r="AF152" s="1" t="s">
        <v>58</v>
      </c>
      <c r="AG152" s="1" t="s">
        <v>58</v>
      </c>
      <c r="AH152" s="1" t="s">
        <v>58</v>
      </c>
      <c r="AI152" s="1" t="s">
        <v>58</v>
      </c>
      <c r="AJ152" s="1" t="s">
        <v>58</v>
      </c>
      <c r="AK152" s="1" t="s">
        <v>58</v>
      </c>
      <c r="AL152" s="1" t="s">
        <v>60</v>
      </c>
      <c r="AM152" s="1" t="s">
        <v>61</v>
      </c>
      <c r="AN152" s="1">
        <v>0.121</v>
      </c>
      <c r="AO152" s="1">
        <v>3.93</v>
      </c>
      <c r="AP152" s="1" t="s">
        <v>1098</v>
      </c>
      <c r="AQ152" s="1" t="s">
        <v>95</v>
      </c>
      <c r="AR152" s="1" t="s">
        <v>95</v>
      </c>
      <c r="AS152" s="1">
        <v>4.91</v>
      </c>
      <c r="AT152" s="1">
        <v>480</v>
      </c>
      <c r="AU152" s="1">
        <v>11</v>
      </c>
      <c r="AV152" s="1">
        <v>4.2000000000000003E-2</v>
      </c>
      <c r="AW152" s="1" t="s">
        <v>64</v>
      </c>
      <c r="AX152" s="1" t="s">
        <v>58</v>
      </c>
      <c r="AY152" s="1" t="s">
        <v>58</v>
      </c>
      <c r="AZ152" s="7">
        <v>0.95799999999999996</v>
      </c>
      <c r="BA152" s="1">
        <v>47.204529370000003</v>
      </c>
      <c r="BB152" s="1">
        <v>-8.2650570000000007E-2</v>
      </c>
      <c r="BC152" s="1" t="s">
        <v>58</v>
      </c>
      <c r="BD152" s="1">
        <v>7.3975200000000001</v>
      </c>
    </row>
    <row r="153" spans="1:56" x14ac:dyDescent="0.2">
      <c r="A153" s="1" t="s">
        <v>1404</v>
      </c>
      <c r="B153" s="1">
        <v>2</v>
      </c>
      <c r="C153" s="1" t="s">
        <v>70</v>
      </c>
      <c r="D153" s="1" t="s">
        <v>46</v>
      </c>
      <c r="E153" s="1">
        <v>6.6670000000000002E-3</v>
      </c>
      <c r="F153" s="1">
        <v>0</v>
      </c>
      <c r="G153" s="1">
        <v>1.7730000000000001E-3</v>
      </c>
      <c r="H153" s="1">
        <v>0</v>
      </c>
      <c r="I153" s="1">
        <v>1.8519999999999998E-2</v>
      </c>
      <c r="J153" s="1">
        <v>6.6670000000000002E-3</v>
      </c>
      <c r="K153" s="1" t="s">
        <v>489</v>
      </c>
      <c r="L153" s="1" t="s">
        <v>215</v>
      </c>
      <c r="M153" s="1" t="s">
        <v>1405</v>
      </c>
      <c r="N153" s="1" t="s">
        <v>1406</v>
      </c>
      <c r="O153" s="1" t="s">
        <v>313</v>
      </c>
      <c r="P153" s="1" t="s">
        <v>9249</v>
      </c>
      <c r="Q153" s="1" t="s">
        <v>1407</v>
      </c>
      <c r="R153" s="1" t="s">
        <v>58</v>
      </c>
      <c r="S153" s="1" t="s">
        <v>58</v>
      </c>
      <c r="T153" s="1" t="s">
        <v>58</v>
      </c>
      <c r="U153" s="1" t="s">
        <v>58</v>
      </c>
      <c r="V153" s="1" t="s">
        <v>58</v>
      </c>
      <c r="W153" s="1" t="s">
        <v>58</v>
      </c>
      <c r="X153" s="1" t="s">
        <v>58</v>
      </c>
      <c r="Y153" s="1" t="s">
        <v>58</v>
      </c>
      <c r="Z153" s="1">
        <v>4.86E-4</v>
      </c>
      <c r="AA153" s="1">
        <v>2.7955300000000001E-3</v>
      </c>
      <c r="AB153" s="1">
        <v>0.99720399999999998</v>
      </c>
      <c r="AC153" s="1" t="s">
        <v>443</v>
      </c>
      <c r="AD153" s="1">
        <v>0</v>
      </c>
      <c r="AE153" s="1">
        <v>1.3977600000000001E-3</v>
      </c>
      <c r="AF153" s="1" t="s">
        <v>58</v>
      </c>
      <c r="AG153" s="1" t="s">
        <v>58</v>
      </c>
      <c r="AH153" s="1" t="s">
        <v>58</v>
      </c>
      <c r="AI153" s="1" t="s">
        <v>58</v>
      </c>
      <c r="AJ153" s="1" t="s">
        <v>58</v>
      </c>
      <c r="AK153" s="1" t="s">
        <v>58</v>
      </c>
      <c r="AL153" s="1" t="s">
        <v>93</v>
      </c>
      <c r="AM153" s="1" t="s">
        <v>1408</v>
      </c>
      <c r="AN153" s="1">
        <v>0.47099999999999997</v>
      </c>
      <c r="AO153" s="1">
        <v>6.02</v>
      </c>
      <c r="AP153" s="1" t="s">
        <v>58</v>
      </c>
      <c r="AQ153" s="1" t="s">
        <v>62</v>
      </c>
      <c r="AR153" s="1" t="s">
        <v>62</v>
      </c>
      <c r="AS153" s="1">
        <v>6.02</v>
      </c>
      <c r="AT153" s="8">
        <v>1.48214821391139E+39</v>
      </c>
      <c r="AU153" s="1">
        <v>34</v>
      </c>
      <c r="AV153" s="1">
        <v>1.048</v>
      </c>
      <c r="AW153" s="1" t="s">
        <v>62</v>
      </c>
      <c r="AX153" s="1" t="s">
        <v>1409</v>
      </c>
      <c r="AY153" s="1" t="s">
        <v>77</v>
      </c>
      <c r="AZ153" s="7">
        <v>0.71899999999999997</v>
      </c>
      <c r="BA153" s="1">
        <v>1.18542109</v>
      </c>
      <c r="BB153" s="1">
        <v>-2.3231704440000001</v>
      </c>
      <c r="BC153" s="1" t="s">
        <v>78</v>
      </c>
      <c r="BD153" s="1">
        <v>5.6321399999999997</v>
      </c>
    </row>
    <row r="154" spans="1:56" x14ac:dyDescent="0.2">
      <c r="A154" s="1" t="s">
        <v>5749</v>
      </c>
      <c r="B154" s="1">
        <v>14</v>
      </c>
      <c r="C154" s="1" t="s">
        <v>46</v>
      </c>
      <c r="D154" s="1" t="s">
        <v>45</v>
      </c>
      <c r="E154" s="1">
        <v>1.333E-2</v>
      </c>
      <c r="F154" s="1">
        <v>0</v>
      </c>
      <c r="G154" s="1">
        <v>1.7730000000000001E-3</v>
      </c>
      <c r="H154" s="1">
        <v>0</v>
      </c>
      <c r="I154" s="1">
        <v>0</v>
      </c>
      <c r="J154" s="1">
        <v>6.6670000000000002E-3</v>
      </c>
      <c r="K154" s="1" t="s">
        <v>47</v>
      </c>
      <c r="L154" s="1" t="s">
        <v>48</v>
      </c>
      <c r="M154" s="1" t="s">
        <v>5750</v>
      </c>
      <c r="N154" s="1" t="s">
        <v>5751</v>
      </c>
      <c r="O154" s="1" t="s">
        <v>51</v>
      </c>
      <c r="P154" s="1" t="s">
        <v>5752</v>
      </c>
      <c r="Q154" s="1" t="s">
        <v>5753</v>
      </c>
      <c r="R154" s="1" t="s">
        <v>5754</v>
      </c>
      <c r="S154" s="1" t="s">
        <v>5755</v>
      </c>
      <c r="T154" s="1" t="s">
        <v>5756</v>
      </c>
      <c r="U154" s="1" t="s">
        <v>5755</v>
      </c>
      <c r="V154" s="1" t="s">
        <v>58</v>
      </c>
      <c r="W154" s="1" t="s">
        <v>58</v>
      </c>
      <c r="X154" s="1" t="s">
        <v>58</v>
      </c>
      <c r="Y154" s="1" t="s">
        <v>58</v>
      </c>
      <c r="Z154" s="1">
        <v>1.4210000000000001E-4</v>
      </c>
      <c r="AA154" s="1">
        <v>7.9872199999999997E-4</v>
      </c>
      <c r="AB154" s="1">
        <v>0.99920100000000001</v>
      </c>
      <c r="AC154" s="1" t="s">
        <v>110</v>
      </c>
      <c r="AD154" s="1">
        <v>0</v>
      </c>
      <c r="AE154" s="1">
        <v>3.9936099999999999E-4</v>
      </c>
      <c r="AF154" s="1" t="s">
        <v>58</v>
      </c>
      <c r="AG154" s="1" t="s">
        <v>58</v>
      </c>
      <c r="AH154" s="1" t="s">
        <v>58</v>
      </c>
      <c r="AI154" s="1" t="s">
        <v>58</v>
      </c>
      <c r="AJ154" s="1" t="s">
        <v>58</v>
      </c>
      <c r="AK154" s="1" t="s">
        <v>58</v>
      </c>
      <c r="AL154" s="1" t="s">
        <v>93</v>
      </c>
      <c r="AM154" s="1" t="s">
        <v>147</v>
      </c>
      <c r="AN154" s="1">
        <v>4.5999999999999999E-2</v>
      </c>
      <c r="AO154" s="1">
        <v>0.53100000000000003</v>
      </c>
      <c r="AP154" s="1" t="s">
        <v>5757</v>
      </c>
      <c r="AQ154" s="1" t="s">
        <v>95</v>
      </c>
      <c r="AR154" s="1" t="s">
        <v>95</v>
      </c>
      <c r="AS154" s="1">
        <v>3.44</v>
      </c>
      <c r="AT154" s="1">
        <v>912</v>
      </c>
      <c r="AU154" s="1">
        <v>13.85</v>
      </c>
      <c r="AV154" s="1">
        <v>0.87</v>
      </c>
      <c r="AW154" s="1" t="s">
        <v>62</v>
      </c>
      <c r="AX154" s="1" t="s">
        <v>5758</v>
      </c>
      <c r="AY154" s="1" t="s">
        <v>77</v>
      </c>
      <c r="AZ154" s="1" t="s">
        <v>58</v>
      </c>
      <c r="BA154" s="1" t="s">
        <v>58</v>
      </c>
      <c r="BB154" s="1" t="s">
        <v>58</v>
      </c>
      <c r="BC154" s="1" t="s">
        <v>58</v>
      </c>
      <c r="BD154" s="1">
        <v>5.5413199999999998</v>
      </c>
    </row>
    <row r="155" spans="1:56" x14ac:dyDescent="0.2">
      <c r="A155" s="1" t="s">
        <v>5782</v>
      </c>
      <c r="B155" s="1">
        <v>14</v>
      </c>
      <c r="C155" s="1" t="s">
        <v>45</v>
      </c>
      <c r="D155" s="1" t="s">
        <v>46</v>
      </c>
      <c r="E155" s="1">
        <v>1.333E-2</v>
      </c>
      <c r="F155" s="1">
        <v>0</v>
      </c>
      <c r="G155" s="1">
        <v>1.7730000000000001E-3</v>
      </c>
      <c r="H155" s="1">
        <v>1.1310000000000001E-3</v>
      </c>
      <c r="I155" s="1">
        <v>0</v>
      </c>
      <c r="J155" s="1">
        <v>6.6670000000000002E-3</v>
      </c>
      <c r="K155" s="1" t="s">
        <v>47</v>
      </c>
      <c r="L155" s="1" t="s">
        <v>48</v>
      </c>
      <c r="M155" s="1" t="s">
        <v>5760</v>
      </c>
      <c r="N155" s="1" t="s">
        <v>5761</v>
      </c>
      <c r="O155" s="1" t="s">
        <v>51</v>
      </c>
      <c r="P155" s="1" t="s">
        <v>5762</v>
      </c>
      <c r="Q155" s="1" t="s">
        <v>5783</v>
      </c>
      <c r="R155" s="1" t="s">
        <v>5784</v>
      </c>
      <c r="S155" s="1" t="s">
        <v>5785</v>
      </c>
      <c r="T155" s="1" t="s">
        <v>5786</v>
      </c>
      <c r="U155" s="1" t="s">
        <v>5787</v>
      </c>
      <c r="V155" s="1" t="s">
        <v>58</v>
      </c>
      <c r="W155" s="1" t="s">
        <v>58</v>
      </c>
      <c r="X155" s="1" t="s">
        <v>58</v>
      </c>
      <c r="Y155" s="1" t="s">
        <v>58</v>
      </c>
      <c r="Z155" s="7">
        <v>1.6549999999999999E-5</v>
      </c>
      <c r="AA155" s="1" t="s">
        <v>58</v>
      </c>
      <c r="AB155" s="1" t="s">
        <v>58</v>
      </c>
      <c r="AC155" s="1" t="s">
        <v>58</v>
      </c>
      <c r="AD155" s="1" t="s">
        <v>58</v>
      </c>
      <c r="AE155" s="1" t="s">
        <v>58</v>
      </c>
      <c r="AF155" s="1" t="s">
        <v>58</v>
      </c>
      <c r="AG155" s="1" t="s">
        <v>58</v>
      </c>
      <c r="AH155" s="1" t="s">
        <v>58</v>
      </c>
      <c r="AI155" s="1" t="s">
        <v>58</v>
      </c>
      <c r="AJ155" s="1" t="s">
        <v>58</v>
      </c>
      <c r="AK155" s="1" t="s">
        <v>58</v>
      </c>
      <c r="AL155" s="1" t="s">
        <v>61</v>
      </c>
      <c r="AM155" s="1" t="s">
        <v>147</v>
      </c>
      <c r="AN155" s="1">
        <v>0</v>
      </c>
      <c r="AO155" s="1">
        <v>-6.84</v>
      </c>
      <c r="AP155" s="1" t="s">
        <v>5768</v>
      </c>
      <c r="AQ155" s="1" t="s">
        <v>127</v>
      </c>
      <c r="AR155" s="1" t="s">
        <v>62</v>
      </c>
      <c r="AS155" s="1">
        <v>3.42</v>
      </c>
      <c r="AT155" s="1">
        <v>2502</v>
      </c>
      <c r="AU155" s="1">
        <v>0.01</v>
      </c>
      <c r="AV155" s="1">
        <v>-5.5419999999999998</v>
      </c>
      <c r="AW155" s="1" t="s">
        <v>64</v>
      </c>
      <c r="AX155" s="1" t="s">
        <v>5769</v>
      </c>
      <c r="AY155" s="1" t="s">
        <v>58</v>
      </c>
      <c r="AZ155" s="7">
        <v>0.90800000000000003</v>
      </c>
      <c r="BA155" s="1">
        <v>99.994102380000001</v>
      </c>
      <c r="BB155" s="1">
        <v>27.59634509</v>
      </c>
      <c r="BC155" s="1" t="s">
        <v>58</v>
      </c>
      <c r="BD155" s="1">
        <v>32.499319999999997</v>
      </c>
    </row>
    <row r="156" spans="1:56" x14ac:dyDescent="0.2">
      <c r="A156" s="1" t="s">
        <v>5832</v>
      </c>
      <c r="B156" s="1">
        <v>14</v>
      </c>
      <c r="C156" s="1" t="s">
        <v>45</v>
      </c>
      <c r="D156" s="1" t="s">
        <v>70</v>
      </c>
      <c r="E156" s="1">
        <v>1.333E-2</v>
      </c>
      <c r="F156" s="1">
        <v>4.3860000000000001E-3</v>
      </c>
      <c r="G156" s="1">
        <v>1.7730000000000001E-3</v>
      </c>
      <c r="H156" s="1">
        <v>5.6559999999999996E-3</v>
      </c>
      <c r="I156" s="1">
        <v>0</v>
      </c>
      <c r="J156" s="1">
        <v>6.6670000000000002E-3</v>
      </c>
      <c r="K156" s="1" t="s">
        <v>47</v>
      </c>
      <c r="L156" s="1" t="s">
        <v>48</v>
      </c>
      <c r="M156" s="1" t="s">
        <v>5833</v>
      </c>
      <c r="N156" s="1" t="s">
        <v>5834</v>
      </c>
      <c r="O156" s="1" t="s">
        <v>51</v>
      </c>
      <c r="P156" s="1" t="s">
        <v>5835</v>
      </c>
      <c r="Q156" s="1" t="s">
        <v>5836</v>
      </c>
      <c r="R156" s="1" t="s">
        <v>5837</v>
      </c>
      <c r="S156" s="1" t="s">
        <v>5838</v>
      </c>
      <c r="T156" s="1" t="s">
        <v>5839</v>
      </c>
      <c r="U156" s="1" t="s">
        <v>5840</v>
      </c>
      <c r="V156" s="1" t="s">
        <v>58</v>
      </c>
      <c r="W156" s="1" t="s">
        <v>58</v>
      </c>
      <c r="X156" s="1" t="s">
        <v>58</v>
      </c>
      <c r="Y156" s="1" t="s">
        <v>58</v>
      </c>
      <c r="Z156" s="1">
        <v>1.17E-3</v>
      </c>
      <c r="AA156" s="1">
        <v>7.5878600000000001E-3</v>
      </c>
      <c r="AB156" s="1">
        <v>0.99241199999999996</v>
      </c>
      <c r="AC156" s="1" t="s">
        <v>2446</v>
      </c>
      <c r="AD156" s="1">
        <v>0</v>
      </c>
      <c r="AE156" s="1">
        <v>3.79393E-3</v>
      </c>
      <c r="AF156" s="1" t="s">
        <v>58</v>
      </c>
      <c r="AG156" s="1" t="s">
        <v>58</v>
      </c>
      <c r="AH156" s="1" t="s">
        <v>58</v>
      </c>
      <c r="AI156" s="1" t="s">
        <v>58</v>
      </c>
      <c r="AJ156" s="1" t="s">
        <v>58</v>
      </c>
      <c r="AK156" s="1" t="s">
        <v>58</v>
      </c>
      <c r="AL156" s="1" t="s">
        <v>93</v>
      </c>
      <c r="AM156" s="1" t="s">
        <v>132</v>
      </c>
      <c r="AN156" s="1">
        <v>0.996</v>
      </c>
      <c r="AO156" s="1">
        <v>-1.46</v>
      </c>
      <c r="AP156" s="1" t="s">
        <v>5841</v>
      </c>
      <c r="AQ156" s="1" t="s">
        <v>127</v>
      </c>
      <c r="AR156" s="1" t="s">
        <v>127</v>
      </c>
      <c r="AS156" s="1">
        <v>5.66</v>
      </c>
      <c r="AT156" s="1">
        <v>76</v>
      </c>
      <c r="AU156" s="1">
        <v>23</v>
      </c>
      <c r="AV156" s="1">
        <v>-0.14799999999999999</v>
      </c>
      <c r="AW156" s="1" t="s">
        <v>62</v>
      </c>
      <c r="AX156" s="1" t="s">
        <v>5842</v>
      </c>
      <c r="AY156" s="1" t="s">
        <v>58</v>
      </c>
      <c r="AZ156" s="1" t="s">
        <v>58</v>
      </c>
      <c r="BA156" s="1">
        <v>89.655579149999994</v>
      </c>
      <c r="BB156" s="1">
        <v>0.92604123299999996</v>
      </c>
      <c r="BC156" s="1" t="s">
        <v>58</v>
      </c>
      <c r="BD156" s="1">
        <v>5.7000900000000003</v>
      </c>
    </row>
    <row r="157" spans="1:56" x14ac:dyDescent="0.2">
      <c r="A157" s="1" t="s">
        <v>6680</v>
      </c>
      <c r="B157" s="1">
        <v>16</v>
      </c>
      <c r="C157" s="1" t="s">
        <v>64</v>
      </c>
      <c r="D157" s="1" t="s">
        <v>45</v>
      </c>
      <c r="E157" s="1">
        <v>1.333E-2</v>
      </c>
      <c r="F157" s="1">
        <v>4.3860000000000001E-3</v>
      </c>
      <c r="G157" s="1">
        <v>3.5460000000000001E-3</v>
      </c>
      <c r="H157" s="1">
        <v>0</v>
      </c>
      <c r="I157" s="1">
        <v>0</v>
      </c>
      <c r="J157" s="1">
        <v>6.6670000000000002E-3</v>
      </c>
      <c r="K157" s="1" t="s">
        <v>47</v>
      </c>
      <c r="L157" s="1" t="s">
        <v>48</v>
      </c>
      <c r="M157" s="1" t="s">
        <v>6681</v>
      </c>
      <c r="N157" s="1" t="s">
        <v>6682</v>
      </c>
      <c r="O157" s="1" t="s">
        <v>51</v>
      </c>
      <c r="P157" s="1" t="s">
        <v>6683</v>
      </c>
      <c r="Q157" s="1" t="s">
        <v>6684</v>
      </c>
      <c r="R157" s="1" t="s">
        <v>6685</v>
      </c>
      <c r="S157" s="1" t="s">
        <v>6686</v>
      </c>
      <c r="T157" s="1" t="s">
        <v>6687</v>
      </c>
      <c r="U157" s="1" t="s">
        <v>6688</v>
      </c>
      <c r="V157" s="1" t="s">
        <v>58</v>
      </c>
      <c r="W157" s="1" t="s">
        <v>58</v>
      </c>
      <c r="X157" s="1" t="s">
        <v>58</v>
      </c>
      <c r="Y157" s="1" t="s">
        <v>58</v>
      </c>
      <c r="Z157" s="1">
        <v>6.6719999999999995E-4</v>
      </c>
      <c r="AA157" s="1">
        <v>3.5942499999999998E-3</v>
      </c>
      <c r="AB157" s="1">
        <v>0.99640600000000001</v>
      </c>
      <c r="AC157" s="1" t="s">
        <v>653</v>
      </c>
      <c r="AD157" s="1">
        <v>0</v>
      </c>
      <c r="AE157" s="1">
        <v>1.7971199999999999E-3</v>
      </c>
      <c r="AF157" s="1" t="s">
        <v>58</v>
      </c>
      <c r="AG157" s="1" t="s">
        <v>58</v>
      </c>
      <c r="AH157" s="1" t="s">
        <v>58</v>
      </c>
      <c r="AI157" s="1" t="s">
        <v>58</v>
      </c>
      <c r="AJ157" s="1" t="s">
        <v>58</v>
      </c>
      <c r="AK157" s="1" t="s">
        <v>58</v>
      </c>
      <c r="AL157" s="1" t="s">
        <v>60</v>
      </c>
      <c r="AM157" s="1" t="s">
        <v>94</v>
      </c>
      <c r="AN157" s="1">
        <v>1E-3</v>
      </c>
      <c r="AO157" s="1">
        <v>1.44</v>
      </c>
      <c r="AP157" s="1" t="s">
        <v>6689</v>
      </c>
      <c r="AQ157" s="1" t="s">
        <v>95</v>
      </c>
      <c r="AR157" s="1" t="s">
        <v>6690</v>
      </c>
      <c r="AS157" s="1">
        <v>4.55</v>
      </c>
      <c r="AT157" s="8">
        <v>1.0381325132513499E+19</v>
      </c>
      <c r="AU157" s="1">
        <v>10.91</v>
      </c>
      <c r="AV157" s="1">
        <v>-0.92300000000000004</v>
      </c>
      <c r="AW157" s="1" t="s">
        <v>62</v>
      </c>
      <c r="AX157" s="1" t="s">
        <v>6691</v>
      </c>
      <c r="AY157" s="1" t="s">
        <v>58</v>
      </c>
      <c r="AZ157" s="1" t="s">
        <v>58</v>
      </c>
      <c r="BA157" s="1">
        <v>80.301958010000007</v>
      </c>
      <c r="BB157" s="1">
        <v>0.51427933800000003</v>
      </c>
      <c r="BC157" s="1" t="s">
        <v>58</v>
      </c>
      <c r="BD157" s="1">
        <v>5.8375399999999997</v>
      </c>
    </row>
    <row r="158" spans="1:56" x14ac:dyDescent="0.2">
      <c r="A158" s="1" t="s">
        <v>6856</v>
      </c>
      <c r="B158" s="1">
        <v>17</v>
      </c>
      <c r="C158" s="1" t="s">
        <v>64</v>
      </c>
      <c r="D158" s="1" t="s">
        <v>45</v>
      </c>
      <c r="E158" s="1">
        <v>1.333E-2</v>
      </c>
      <c r="F158" s="1">
        <v>2.1930000000000002E-2</v>
      </c>
      <c r="G158" s="1">
        <v>1.7730000000000001E-3</v>
      </c>
      <c r="H158" s="1">
        <v>1.1310000000000001E-3</v>
      </c>
      <c r="I158" s="1">
        <v>0</v>
      </c>
      <c r="J158" s="1">
        <v>6.6670000000000002E-3</v>
      </c>
      <c r="K158" s="1" t="s">
        <v>47</v>
      </c>
      <c r="L158" s="1" t="s">
        <v>48</v>
      </c>
      <c r="M158" s="1" t="s">
        <v>6857</v>
      </c>
      <c r="N158" s="1" t="s">
        <v>6858</v>
      </c>
      <c r="O158" s="1" t="s">
        <v>51</v>
      </c>
      <c r="P158" s="1" t="s">
        <v>6859</v>
      </c>
      <c r="Q158" s="1" t="s">
        <v>2891</v>
      </c>
      <c r="R158" s="1" t="s">
        <v>6860</v>
      </c>
      <c r="S158" s="1" t="s">
        <v>6861</v>
      </c>
      <c r="T158" s="1" t="s">
        <v>6862</v>
      </c>
      <c r="U158" s="1" t="s">
        <v>6863</v>
      </c>
      <c r="V158" s="1" t="s">
        <v>58</v>
      </c>
      <c r="W158" s="1" t="s">
        <v>58</v>
      </c>
      <c r="X158" s="1" t="s">
        <v>58</v>
      </c>
      <c r="Y158" s="1" t="s">
        <v>58</v>
      </c>
      <c r="Z158" s="1">
        <v>6.0950000000000002E-4</v>
      </c>
      <c r="AA158" s="1">
        <v>3.9936099999999999E-3</v>
      </c>
      <c r="AB158" s="1">
        <v>0.99600599999999995</v>
      </c>
      <c r="AC158" s="1" t="s">
        <v>462</v>
      </c>
      <c r="AD158" s="1">
        <v>0</v>
      </c>
      <c r="AE158" s="1">
        <v>1.9968099999999999E-3</v>
      </c>
      <c r="AF158" s="1" t="s">
        <v>58</v>
      </c>
      <c r="AG158" s="1" t="s">
        <v>58</v>
      </c>
      <c r="AH158" s="1" t="s">
        <v>58</v>
      </c>
      <c r="AI158" s="1" t="s">
        <v>58</v>
      </c>
      <c r="AJ158" s="1" t="s">
        <v>58</v>
      </c>
      <c r="AK158" s="1">
        <v>1</v>
      </c>
      <c r="AL158" s="1" t="s">
        <v>60</v>
      </c>
      <c r="AM158" s="1" t="s">
        <v>156</v>
      </c>
      <c r="AN158" s="1">
        <v>4.0000000000000001E-3</v>
      </c>
      <c r="AO158" s="1">
        <v>4.26</v>
      </c>
      <c r="AP158" s="1" t="s">
        <v>6864</v>
      </c>
      <c r="AQ158" s="1" t="s">
        <v>95</v>
      </c>
      <c r="AR158" s="1" t="s">
        <v>95</v>
      </c>
      <c r="AS158" s="1">
        <v>5.22</v>
      </c>
      <c r="AT158" s="1">
        <v>59</v>
      </c>
      <c r="AU158" s="1">
        <v>12.37</v>
      </c>
      <c r="AV158" s="1">
        <v>8.0000000000000002E-3</v>
      </c>
      <c r="AW158" s="1" t="s">
        <v>2231</v>
      </c>
      <c r="AX158" s="1" t="s">
        <v>6865</v>
      </c>
      <c r="AY158" s="1" t="s">
        <v>61</v>
      </c>
      <c r="AZ158" s="7">
        <v>0.97399999999999998</v>
      </c>
      <c r="BA158" s="1">
        <v>89.508138709999997</v>
      </c>
      <c r="BB158" s="1">
        <v>0.91126163900000001</v>
      </c>
      <c r="BC158" s="1" t="s">
        <v>58</v>
      </c>
      <c r="BD158" s="1">
        <v>11.824210000000001</v>
      </c>
    </row>
    <row r="159" spans="1:56" x14ac:dyDescent="0.2">
      <c r="A159" s="1" t="s">
        <v>6866</v>
      </c>
      <c r="B159" s="1">
        <v>17</v>
      </c>
      <c r="C159" s="1" t="s">
        <v>70</v>
      </c>
      <c r="D159" s="1" t="s">
        <v>46</v>
      </c>
      <c r="E159" s="1">
        <v>1.333E-2</v>
      </c>
      <c r="F159" s="1">
        <v>0</v>
      </c>
      <c r="G159" s="1">
        <v>1.7730000000000001E-3</v>
      </c>
      <c r="H159" s="1">
        <v>1.1310000000000001E-3</v>
      </c>
      <c r="I159" s="1">
        <v>0</v>
      </c>
      <c r="J159" s="1">
        <v>6.6670000000000002E-3</v>
      </c>
      <c r="K159" s="1" t="s">
        <v>47</v>
      </c>
      <c r="L159" s="1" t="s">
        <v>48</v>
      </c>
      <c r="M159" s="1" t="s">
        <v>6867</v>
      </c>
      <c r="N159" s="1" t="s">
        <v>6868</v>
      </c>
      <c r="O159" s="1" t="s">
        <v>51</v>
      </c>
      <c r="P159" s="1" t="s">
        <v>6869</v>
      </c>
      <c r="Q159" s="1" t="s">
        <v>6870</v>
      </c>
      <c r="R159" s="1" t="s">
        <v>6871</v>
      </c>
      <c r="S159" s="1" t="s">
        <v>6872</v>
      </c>
      <c r="T159" s="1" t="s">
        <v>6873</v>
      </c>
      <c r="U159" s="1" t="s">
        <v>6874</v>
      </c>
      <c r="V159" s="1" t="s">
        <v>58</v>
      </c>
      <c r="W159" s="1" t="s">
        <v>58</v>
      </c>
      <c r="X159" s="1" t="s">
        <v>58</v>
      </c>
      <c r="Y159" s="1" t="s">
        <v>58</v>
      </c>
      <c r="Z159" s="1">
        <v>1.7719999999999999E-3</v>
      </c>
      <c r="AA159" s="1">
        <v>9.5846600000000001E-3</v>
      </c>
      <c r="AB159" s="1">
        <v>0.99001600000000001</v>
      </c>
      <c r="AC159" s="1" t="s">
        <v>6875</v>
      </c>
      <c r="AD159" s="1">
        <v>3.9936099999999999E-4</v>
      </c>
      <c r="AE159" s="1">
        <v>5.1916899999999997E-3</v>
      </c>
      <c r="AF159" s="1" t="s">
        <v>58</v>
      </c>
      <c r="AG159" s="1" t="s">
        <v>58</v>
      </c>
      <c r="AH159" s="1" t="s">
        <v>58</v>
      </c>
      <c r="AI159" s="1" t="s">
        <v>58</v>
      </c>
      <c r="AJ159" s="1" t="s">
        <v>58</v>
      </c>
      <c r="AK159" s="1" t="s">
        <v>58</v>
      </c>
      <c r="AL159" s="1" t="s">
        <v>58</v>
      </c>
      <c r="AM159" s="1" t="s">
        <v>58</v>
      </c>
      <c r="AN159" s="1">
        <v>0.996</v>
      </c>
      <c r="AO159" s="1">
        <v>3.47</v>
      </c>
      <c r="AP159" s="1" t="s">
        <v>58</v>
      </c>
      <c r="AQ159" s="1" t="s">
        <v>95</v>
      </c>
      <c r="AR159" s="1" t="s">
        <v>127</v>
      </c>
      <c r="AS159" s="1">
        <v>4.43</v>
      </c>
      <c r="AT159" s="1">
        <v>209</v>
      </c>
      <c r="AU159" s="1">
        <v>33</v>
      </c>
      <c r="AV159" s="1">
        <v>1.036</v>
      </c>
      <c r="AW159" s="1" t="s">
        <v>58</v>
      </c>
      <c r="AX159" s="1" t="s">
        <v>6876</v>
      </c>
      <c r="AY159" s="1" t="s">
        <v>61</v>
      </c>
      <c r="AZ159" s="1" t="s">
        <v>58</v>
      </c>
      <c r="BA159" s="1" t="s">
        <v>58</v>
      </c>
      <c r="BB159" s="1" t="s">
        <v>58</v>
      </c>
      <c r="BC159" s="1" t="s">
        <v>58</v>
      </c>
      <c r="BD159" s="1">
        <v>1.54921</v>
      </c>
    </row>
    <row r="160" spans="1:56" x14ac:dyDescent="0.2">
      <c r="A160" s="1" t="s">
        <v>6971</v>
      </c>
      <c r="B160" s="1">
        <v>17</v>
      </c>
      <c r="C160" s="1" t="s">
        <v>45</v>
      </c>
      <c r="D160" s="1" t="s">
        <v>64</v>
      </c>
      <c r="E160" s="1">
        <v>1.333E-2</v>
      </c>
      <c r="F160" s="1">
        <v>1.316E-2</v>
      </c>
      <c r="G160" s="1">
        <v>1.7730000000000001E-3</v>
      </c>
      <c r="H160" s="1">
        <v>1.1310000000000001E-3</v>
      </c>
      <c r="I160" s="1">
        <v>0</v>
      </c>
      <c r="J160" s="1">
        <v>6.6670000000000002E-3</v>
      </c>
      <c r="K160" s="1" t="s">
        <v>47</v>
      </c>
      <c r="L160" s="1" t="s">
        <v>48</v>
      </c>
      <c r="M160" s="1" t="s">
        <v>6966</v>
      </c>
      <c r="N160" s="1" t="s">
        <v>6967</v>
      </c>
      <c r="O160" s="1" t="s">
        <v>51</v>
      </c>
      <c r="P160" s="1" t="s">
        <v>6968</v>
      </c>
      <c r="Q160" s="1" t="s">
        <v>6972</v>
      </c>
      <c r="R160" s="1" t="s">
        <v>6973</v>
      </c>
      <c r="S160" s="1" t="s">
        <v>6974</v>
      </c>
      <c r="T160" s="1" t="s">
        <v>6975</v>
      </c>
      <c r="U160" s="1" t="s">
        <v>6976</v>
      </c>
      <c r="V160" s="1" t="s">
        <v>58</v>
      </c>
      <c r="W160" s="1" t="s">
        <v>58</v>
      </c>
      <c r="X160" s="1" t="s">
        <v>58</v>
      </c>
      <c r="Y160" s="1" t="s">
        <v>58</v>
      </c>
      <c r="Z160" s="7">
        <v>2.4709999999999999E-5</v>
      </c>
      <c r="AA160" s="1">
        <v>3.9936099999999999E-4</v>
      </c>
      <c r="AB160" s="1">
        <v>0.99960099999999996</v>
      </c>
      <c r="AC160" s="1" t="s">
        <v>74</v>
      </c>
      <c r="AD160" s="1">
        <v>0</v>
      </c>
      <c r="AE160" s="1">
        <v>1.99681E-4</v>
      </c>
      <c r="AF160" s="1" t="s">
        <v>58</v>
      </c>
      <c r="AG160" s="1" t="s">
        <v>58</v>
      </c>
      <c r="AH160" s="1" t="s">
        <v>58</v>
      </c>
      <c r="AI160" s="1" t="s">
        <v>58</v>
      </c>
      <c r="AJ160" s="1" t="s">
        <v>58</v>
      </c>
      <c r="AK160" s="1" t="s">
        <v>58</v>
      </c>
      <c r="AL160" s="1" t="s">
        <v>61</v>
      </c>
      <c r="AM160" s="1" t="s">
        <v>61</v>
      </c>
      <c r="AN160" s="1">
        <v>0.98799999999999999</v>
      </c>
      <c r="AO160" s="1">
        <v>-1.57</v>
      </c>
      <c r="AP160" s="1" t="s">
        <v>6969</v>
      </c>
      <c r="AQ160" s="1" t="s">
        <v>95</v>
      </c>
      <c r="AR160" s="1" t="s">
        <v>95</v>
      </c>
      <c r="AS160" s="1">
        <v>5.56</v>
      </c>
      <c r="AT160" s="1">
        <v>214</v>
      </c>
      <c r="AU160" s="1">
        <v>16.27</v>
      </c>
      <c r="AV160" s="1">
        <v>1.0580000000000001</v>
      </c>
      <c r="AW160" s="1" t="s">
        <v>62</v>
      </c>
      <c r="AX160" s="1" t="s">
        <v>6970</v>
      </c>
      <c r="AY160" s="1" t="s">
        <v>61</v>
      </c>
      <c r="AZ160" s="7">
        <v>0.872</v>
      </c>
      <c r="BA160" s="1">
        <v>22.505307859999998</v>
      </c>
      <c r="BB160" s="1">
        <v>-0.49039759900000002</v>
      </c>
      <c r="BC160" s="1" t="s">
        <v>58</v>
      </c>
      <c r="BD160" s="1">
        <v>1.4426699999999999</v>
      </c>
    </row>
    <row r="161" spans="1:56" x14ac:dyDescent="0.2">
      <c r="A161" s="1" t="s">
        <v>1888</v>
      </c>
      <c r="B161" s="1">
        <v>3</v>
      </c>
      <c r="C161" s="1" t="s">
        <v>1889</v>
      </c>
      <c r="D161" s="1" t="s">
        <v>64</v>
      </c>
      <c r="E161" s="1">
        <v>6.6670000000000002E-3</v>
      </c>
      <c r="F161" s="1">
        <v>0</v>
      </c>
      <c r="G161" s="1">
        <v>1.7730000000000001E-3</v>
      </c>
      <c r="H161" s="1">
        <v>0</v>
      </c>
      <c r="I161" s="1">
        <v>1.8519999999999998E-2</v>
      </c>
      <c r="J161" s="1">
        <v>6.6670000000000002E-3</v>
      </c>
      <c r="K161" s="1" t="s">
        <v>348</v>
      </c>
      <c r="L161" s="1" t="s">
        <v>215</v>
      </c>
      <c r="M161" s="1" t="s">
        <v>1890</v>
      </c>
      <c r="N161" s="1" t="s">
        <v>1891</v>
      </c>
      <c r="O161" s="1" t="s">
        <v>51</v>
      </c>
      <c r="P161" s="1" t="s">
        <v>1892</v>
      </c>
      <c r="Q161" s="1" t="s">
        <v>1893</v>
      </c>
      <c r="R161" s="1" t="s">
        <v>1894</v>
      </c>
      <c r="S161" s="1" t="s">
        <v>1895</v>
      </c>
      <c r="T161" s="1" t="s">
        <v>1896</v>
      </c>
      <c r="U161" s="1" t="s">
        <v>1897</v>
      </c>
      <c r="V161" s="1" t="s">
        <v>58</v>
      </c>
      <c r="W161" s="1" t="s">
        <v>58</v>
      </c>
      <c r="X161" s="1" t="s">
        <v>1898</v>
      </c>
      <c r="Y161" s="1" t="s">
        <v>58</v>
      </c>
      <c r="Z161" s="1">
        <v>1</v>
      </c>
      <c r="AA161" s="1">
        <v>7.9872199999999997E-4</v>
      </c>
      <c r="AB161" s="1">
        <v>0</v>
      </c>
      <c r="AC161" s="1" t="s">
        <v>1899</v>
      </c>
      <c r="AD161" s="1">
        <v>0.99920100000000001</v>
      </c>
      <c r="AE161" s="1">
        <v>0.99960099999999996</v>
      </c>
      <c r="AF161" s="1" t="s">
        <v>58</v>
      </c>
      <c r="AG161" s="1" t="s">
        <v>58</v>
      </c>
      <c r="AH161" s="1" t="s">
        <v>58</v>
      </c>
      <c r="AI161" s="1" t="s">
        <v>58</v>
      </c>
      <c r="AJ161" s="1" t="s">
        <v>58</v>
      </c>
      <c r="AK161" s="1">
        <v>23</v>
      </c>
      <c r="AL161" s="1" t="s">
        <v>58</v>
      </c>
      <c r="AM161" s="1" t="s">
        <v>58</v>
      </c>
      <c r="AN161" s="1" t="s">
        <v>58</v>
      </c>
      <c r="AO161" s="1" t="s">
        <v>58</v>
      </c>
      <c r="AP161" s="1" t="s">
        <v>58</v>
      </c>
      <c r="AQ161" s="1" t="s">
        <v>58</v>
      </c>
      <c r="AR161" s="1" t="s">
        <v>58</v>
      </c>
      <c r="AS161" s="1" t="s">
        <v>58</v>
      </c>
      <c r="AT161" s="1" t="s">
        <v>58</v>
      </c>
      <c r="AU161" s="1" t="s">
        <v>58</v>
      </c>
      <c r="AV161" s="1" t="s">
        <v>58</v>
      </c>
      <c r="AW161" s="1" t="s">
        <v>58</v>
      </c>
      <c r="AX161" s="1" t="s">
        <v>58</v>
      </c>
      <c r="AY161" s="1" t="s">
        <v>58</v>
      </c>
      <c r="AZ161" s="1" t="s">
        <v>58</v>
      </c>
      <c r="BA161" s="1" t="s">
        <v>58</v>
      </c>
      <c r="BB161" s="1" t="s">
        <v>58</v>
      </c>
      <c r="BC161" s="1" t="s">
        <v>58</v>
      </c>
      <c r="BD161" s="1">
        <v>1.3187800000000001</v>
      </c>
    </row>
    <row r="162" spans="1:56" x14ac:dyDescent="0.2">
      <c r="A162" s="1" t="s">
        <v>2256</v>
      </c>
      <c r="B162" s="1">
        <v>4</v>
      </c>
      <c r="C162" s="1" t="s">
        <v>46</v>
      </c>
      <c r="D162" s="1" t="s">
        <v>70</v>
      </c>
      <c r="E162" s="1">
        <v>6.6670000000000002E-3</v>
      </c>
      <c r="F162" s="1">
        <v>4.3860000000000001E-3</v>
      </c>
      <c r="G162" s="1">
        <v>1.7730000000000001E-3</v>
      </c>
      <c r="H162" s="1">
        <v>0</v>
      </c>
      <c r="I162" s="1">
        <v>1.8519999999999998E-2</v>
      </c>
      <c r="J162" s="1">
        <v>6.6670000000000002E-3</v>
      </c>
      <c r="K162" s="1" t="s">
        <v>623</v>
      </c>
      <c r="L162" s="1" t="s">
        <v>215</v>
      </c>
      <c r="M162" s="1" t="s">
        <v>9263</v>
      </c>
      <c r="N162" s="1" t="s">
        <v>2257</v>
      </c>
      <c r="O162" s="1" t="s">
        <v>51</v>
      </c>
      <c r="P162" s="1" t="s">
        <v>2258</v>
      </c>
      <c r="Q162" s="1" t="s">
        <v>2259</v>
      </c>
      <c r="R162" s="1" t="s">
        <v>58</v>
      </c>
      <c r="S162" s="1" t="s">
        <v>58</v>
      </c>
      <c r="T162" s="1" t="s">
        <v>58</v>
      </c>
      <c r="U162" s="1" t="s">
        <v>58</v>
      </c>
      <c r="V162" s="1" t="s">
        <v>58</v>
      </c>
      <c r="W162" s="1" t="s">
        <v>58</v>
      </c>
      <c r="X162" s="1" t="s">
        <v>58</v>
      </c>
      <c r="Y162" s="1" t="s">
        <v>58</v>
      </c>
      <c r="Z162" s="1" t="s">
        <v>58</v>
      </c>
      <c r="AA162" s="1" t="s">
        <v>58</v>
      </c>
      <c r="AB162" s="1" t="s">
        <v>58</v>
      </c>
      <c r="AC162" s="1" t="s">
        <v>58</v>
      </c>
      <c r="AD162" s="1" t="s">
        <v>58</v>
      </c>
      <c r="AE162" s="1" t="s">
        <v>58</v>
      </c>
      <c r="AF162" s="1" t="s">
        <v>58</v>
      </c>
      <c r="AG162" s="1" t="s">
        <v>58</v>
      </c>
      <c r="AH162" s="1" t="s">
        <v>58</v>
      </c>
      <c r="AI162" s="1" t="s">
        <v>58</v>
      </c>
      <c r="AJ162" s="1" t="s">
        <v>58</v>
      </c>
      <c r="AK162" s="1" t="s">
        <v>58</v>
      </c>
      <c r="AL162" s="1" t="s">
        <v>58</v>
      </c>
      <c r="AM162" s="1" t="s">
        <v>58</v>
      </c>
      <c r="AN162" s="1" t="s">
        <v>58</v>
      </c>
      <c r="AO162" s="1" t="s">
        <v>58</v>
      </c>
      <c r="AP162" s="1" t="s">
        <v>58</v>
      </c>
      <c r="AQ162" s="1" t="s">
        <v>58</v>
      </c>
      <c r="AR162" s="1" t="s">
        <v>58</v>
      </c>
      <c r="AS162" s="1" t="s">
        <v>58</v>
      </c>
      <c r="AT162" s="1" t="s">
        <v>58</v>
      </c>
      <c r="AU162" s="1" t="s">
        <v>58</v>
      </c>
      <c r="AV162" s="1" t="s">
        <v>58</v>
      </c>
      <c r="AW162" s="1" t="s">
        <v>58</v>
      </c>
      <c r="AX162" s="1" t="s">
        <v>58</v>
      </c>
      <c r="AY162" s="1" t="s">
        <v>58</v>
      </c>
      <c r="AZ162" s="1" t="s">
        <v>58</v>
      </c>
      <c r="BA162" s="1" t="s">
        <v>58</v>
      </c>
      <c r="BB162" s="1" t="s">
        <v>58</v>
      </c>
      <c r="BC162" s="1" t="s">
        <v>58</v>
      </c>
      <c r="BD162" s="1" t="s">
        <v>58</v>
      </c>
    </row>
    <row r="163" spans="1:56" x14ac:dyDescent="0.2">
      <c r="A163" s="1" t="s">
        <v>7030</v>
      </c>
      <c r="B163" s="1">
        <v>17</v>
      </c>
      <c r="C163" s="1" t="s">
        <v>64</v>
      </c>
      <c r="D163" s="1" t="s">
        <v>45</v>
      </c>
      <c r="E163" s="1">
        <v>1.333E-2</v>
      </c>
      <c r="F163" s="1">
        <v>0</v>
      </c>
      <c r="G163" s="1">
        <v>1.7730000000000001E-3</v>
      </c>
      <c r="H163" s="1">
        <v>0</v>
      </c>
      <c r="I163" s="1">
        <v>0</v>
      </c>
      <c r="J163" s="1">
        <v>6.6670000000000002E-3</v>
      </c>
      <c r="K163" s="1" t="s">
        <v>47</v>
      </c>
      <c r="L163" s="1" t="s">
        <v>48</v>
      </c>
      <c r="M163" s="1" t="s">
        <v>7031</v>
      </c>
      <c r="N163" s="1" t="s">
        <v>7032</v>
      </c>
      <c r="O163" s="1" t="s">
        <v>51</v>
      </c>
      <c r="P163" s="1" t="s">
        <v>7033</v>
      </c>
      <c r="Q163" s="1" t="s">
        <v>7034</v>
      </c>
      <c r="R163" s="1" t="s">
        <v>7035</v>
      </c>
      <c r="S163" s="1" t="s">
        <v>7036</v>
      </c>
      <c r="T163" s="1" t="s">
        <v>7037</v>
      </c>
      <c r="U163" s="1" t="s">
        <v>7038</v>
      </c>
      <c r="V163" s="1" t="s">
        <v>58</v>
      </c>
      <c r="W163" s="1" t="s">
        <v>58</v>
      </c>
      <c r="X163" s="1" t="s">
        <v>58</v>
      </c>
      <c r="Y163" s="1" t="s">
        <v>58</v>
      </c>
      <c r="Z163" s="1">
        <v>1.6469999999999999E-4</v>
      </c>
      <c r="AA163" s="1">
        <v>1.5974400000000001E-3</v>
      </c>
      <c r="AB163" s="1">
        <v>0.99840300000000004</v>
      </c>
      <c r="AC163" s="1" t="s">
        <v>59</v>
      </c>
      <c r="AD163" s="1">
        <v>0</v>
      </c>
      <c r="AE163" s="1">
        <v>7.9872199999999997E-4</v>
      </c>
      <c r="AF163" s="1" t="s">
        <v>58</v>
      </c>
      <c r="AG163" s="1" t="s">
        <v>58</v>
      </c>
      <c r="AH163" s="1" t="s">
        <v>58</v>
      </c>
      <c r="AI163" s="1" t="s">
        <v>58</v>
      </c>
      <c r="AJ163" s="1" t="s">
        <v>58</v>
      </c>
      <c r="AK163" s="1" t="s">
        <v>58</v>
      </c>
      <c r="AL163" s="1" t="s">
        <v>61</v>
      </c>
      <c r="AM163" s="1" t="s">
        <v>94</v>
      </c>
      <c r="AN163" s="1">
        <v>0.56000000000000005</v>
      </c>
      <c r="AO163" s="1">
        <v>-4.54</v>
      </c>
      <c r="AP163" s="1" t="s">
        <v>7039</v>
      </c>
      <c r="AQ163" s="1" t="s">
        <v>95</v>
      </c>
      <c r="AR163" s="1" t="s">
        <v>95</v>
      </c>
      <c r="AS163" s="1">
        <v>6.03</v>
      </c>
      <c r="AT163" s="8">
        <v>4.5346745346745299E+17</v>
      </c>
      <c r="AU163" s="1">
        <v>0.05</v>
      </c>
      <c r="AV163" s="1">
        <v>-0.91</v>
      </c>
      <c r="AW163" s="1" t="s">
        <v>432</v>
      </c>
      <c r="AX163" s="1" t="s">
        <v>7040</v>
      </c>
      <c r="AY163" s="1" t="s">
        <v>61</v>
      </c>
      <c r="AZ163" s="7">
        <v>0.39900000000000002</v>
      </c>
      <c r="BA163" s="1">
        <v>6.5640481250000002</v>
      </c>
      <c r="BB163" s="1">
        <v>-1.126142808</v>
      </c>
      <c r="BC163" s="1" t="s">
        <v>58</v>
      </c>
      <c r="BD163" s="1">
        <v>1.65388</v>
      </c>
    </row>
    <row r="164" spans="1:56" x14ac:dyDescent="0.2">
      <c r="A164" s="1" t="s">
        <v>7354</v>
      </c>
      <c r="B164" s="1">
        <v>19</v>
      </c>
      <c r="C164" s="1" t="s">
        <v>64</v>
      </c>
      <c r="D164" s="1" t="s">
        <v>45</v>
      </c>
      <c r="E164" s="1">
        <v>1.333E-2</v>
      </c>
      <c r="F164" s="1">
        <v>0</v>
      </c>
      <c r="G164" s="1">
        <v>1.7730000000000001E-3</v>
      </c>
      <c r="H164" s="1">
        <v>0</v>
      </c>
      <c r="I164" s="1">
        <v>0</v>
      </c>
      <c r="J164" s="1">
        <v>6.6670000000000002E-3</v>
      </c>
      <c r="K164" s="1" t="s">
        <v>47</v>
      </c>
      <c r="L164" s="1" t="s">
        <v>48</v>
      </c>
      <c r="M164" s="1" t="s">
        <v>7355</v>
      </c>
      <c r="N164" s="1" t="s">
        <v>7356</v>
      </c>
      <c r="O164" s="1" t="s">
        <v>51</v>
      </c>
      <c r="P164" s="1" t="s">
        <v>7357</v>
      </c>
      <c r="Q164" s="1" t="s">
        <v>1544</v>
      </c>
      <c r="R164" s="1" t="s">
        <v>7358</v>
      </c>
      <c r="S164" s="1" t="s">
        <v>7359</v>
      </c>
      <c r="T164" s="1" t="s">
        <v>7360</v>
      </c>
      <c r="U164" s="1" t="s">
        <v>7361</v>
      </c>
      <c r="V164" s="1" t="s">
        <v>58</v>
      </c>
      <c r="W164" s="1" t="s">
        <v>58</v>
      </c>
      <c r="X164" s="1" t="s">
        <v>58</v>
      </c>
      <c r="Y164" s="1" t="s">
        <v>58</v>
      </c>
      <c r="Z164" s="7">
        <v>3.2960000000000003E-5</v>
      </c>
      <c r="AA164" s="1" t="s">
        <v>58</v>
      </c>
      <c r="AB164" s="1" t="s">
        <v>58</v>
      </c>
      <c r="AC164" s="1" t="s">
        <v>58</v>
      </c>
      <c r="AD164" s="1" t="s">
        <v>58</v>
      </c>
      <c r="AE164" s="1" t="s">
        <v>58</v>
      </c>
      <c r="AF164" s="1" t="s">
        <v>58</v>
      </c>
      <c r="AG164" s="1" t="s">
        <v>58</v>
      </c>
      <c r="AH164" s="1" t="s">
        <v>58</v>
      </c>
      <c r="AI164" s="1" t="s">
        <v>58</v>
      </c>
      <c r="AJ164" s="1" t="s">
        <v>58</v>
      </c>
      <c r="AK164" s="1">
        <v>1</v>
      </c>
      <c r="AL164" s="1" t="s">
        <v>60</v>
      </c>
      <c r="AM164" s="1" t="s">
        <v>421</v>
      </c>
      <c r="AN164" s="1">
        <v>0</v>
      </c>
      <c r="AO164" s="1">
        <v>0.56999999999999995</v>
      </c>
      <c r="AP164" s="1" t="s">
        <v>7362</v>
      </c>
      <c r="AQ164" s="1" t="s">
        <v>95</v>
      </c>
      <c r="AR164" s="1" t="s">
        <v>95</v>
      </c>
      <c r="AS164" s="1">
        <v>4.3499999999999996</v>
      </c>
      <c r="AT164" s="1">
        <v>467</v>
      </c>
      <c r="AU164" s="1">
        <v>11.03</v>
      </c>
      <c r="AV164" s="1">
        <v>-0.80300000000000005</v>
      </c>
      <c r="AW164" s="1" t="s">
        <v>58</v>
      </c>
      <c r="AX164" s="1" t="s">
        <v>7363</v>
      </c>
      <c r="AY164" s="1" t="s">
        <v>58</v>
      </c>
      <c r="AZ164" s="7">
        <v>0.35699999999999998</v>
      </c>
      <c r="BA164" s="1">
        <v>82.377919320000004</v>
      </c>
      <c r="BB164" s="1">
        <v>0.59149835399999995</v>
      </c>
      <c r="BC164" s="1" t="s">
        <v>58</v>
      </c>
      <c r="BD164" s="1">
        <v>4.1684299999999999</v>
      </c>
    </row>
    <row r="165" spans="1:56" x14ac:dyDescent="0.2">
      <c r="A165" s="1" t="s">
        <v>7506</v>
      </c>
      <c r="B165" s="1">
        <v>19</v>
      </c>
      <c r="C165" s="1" t="s">
        <v>70</v>
      </c>
      <c r="D165" s="1" t="s">
        <v>45</v>
      </c>
      <c r="E165" s="1">
        <v>1.333E-2</v>
      </c>
      <c r="F165" s="1">
        <v>0</v>
      </c>
      <c r="G165" s="1">
        <v>1.7730000000000001E-3</v>
      </c>
      <c r="H165" s="1">
        <v>1.1310000000000001E-3</v>
      </c>
      <c r="I165" s="1">
        <v>0</v>
      </c>
      <c r="J165" s="1">
        <v>6.6670000000000002E-3</v>
      </c>
      <c r="K165" s="1" t="s">
        <v>47</v>
      </c>
      <c r="L165" s="1" t="s">
        <v>48</v>
      </c>
      <c r="M165" s="1" t="s">
        <v>7507</v>
      </c>
      <c r="N165" s="1" t="s">
        <v>7508</v>
      </c>
      <c r="O165" s="1" t="s">
        <v>51</v>
      </c>
      <c r="P165" s="1" t="s">
        <v>7509</v>
      </c>
      <c r="Q165" s="1" t="s">
        <v>7510</v>
      </c>
      <c r="R165" s="1" t="s">
        <v>7511</v>
      </c>
      <c r="S165" s="1" t="s">
        <v>7512</v>
      </c>
      <c r="T165" s="1" t="s">
        <v>7513</v>
      </c>
      <c r="U165" s="1" t="s">
        <v>7514</v>
      </c>
      <c r="V165" s="1" t="s">
        <v>58</v>
      </c>
      <c r="W165" s="1" t="s">
        <v>58</v>
      </c>
      <c r="X165" s="1" t="s">
        <v>58</v>
      </c>
      <c r="Y165" s="1" t="s">
        <v>58</v>
      </c>
      <c r="Z165" s="1">
        <v>1.421E-3</v>
      </c>
      <c r="AA165" s="1" t="s">
        <v>58</v>
      </c>
      <c r="AB165" s="1" t="s">
        <v>58</v>
      </c>
      <c r="AC165" s="1" t="s">
        <v>101</v>
      </c>
      <c r="AD165" s="1" t="s">
        <v>58</v>
      </c>
      <c r="AE165" s="1">
        <v>5.9904200000000004E-4</v>
      </c>
      <c r="AF165" s="1" t="s">
        <v>58</v>
      </c>
      <c r="AG165" s="1" t="s">
        <v>58</v>
      </c>
      <c r="AH165" s="1" t="s">
        <v>58</v>
      </c>
      <c r="AI165" s="1" t="s">
        <v>58</v>
      </c>
      <c r="AJ165" s="1" t="s">
        <v>58</v>
      </c>
      <c r="AK165" s="1">
        <v>1</v>
      </c>
      <c r="AL165" s="1" t="s">
        <v>61</v>
      </c>
      <c r="AM165" s="1" t="s">
        <v>61</v>
      </c>
      <c r="AN165" s="1">
        <v>6.0000000000000001E-3</v>
      </c>
      <c r="AO165" s="1">
        <v>-3.27</v>
      </c>
      <c r="AP165" s="1" t="s">
        <v>7515</v>
      </c>
      <c r="AQ165" s="1" t="s">
        <v>95</v>
      </c>
      <c r="AR165" s="1" t="s">
        <v>95</v>
      </c>
      <c r="AS165" s="1">
        <v>4.7300000000000004</v>
      </c>
      <c r="AT165" s="1">
        <v>49</v>
      </c>
      <c r="AU165" s="1">
        <v>7.8150000000000004</v>
      </c>
      <c r="AV165" s="1">
        <v>-1.1910000000000001</v>
      </c>
      <c r="AW165" s="1" t="s">
        <v>64</v>
      </c>
      <c r="AX165" s="1" t="s">
        <v>7516</v>
      </c>
      <c r="AY165" s="1" t="s">
        <v>58</v>
      </c>
      <c r="AZ165" s="7">
        <v>0.78800000000000003</v>
      </c>
      <c r="BA165" s="1">
        <v>75.430526069999999</v>
      </c>
      <c r="BB165" s="1">
        <v>0.37486018300000001</v>
      </c>
      <c r="BC165" s="1" t="s">
        <v>58</v>
      </c>
      <c r="BD165" s="1">
        <v>4.6150599999999997</v>
      </c>
    </row>
    <row r="166" spans="1:56" x14ac:dyDescent="0.2">
      <c r="A166" s="1" t="s">
        <v>3651</v>
      </c>
      <c r="B166" s="1">
        <v>7</v>
      </c>
      <c r="C166" s="1" t="s">
        <v>45</v>
      </c>
      <c r="D166" s="1" t="s">
        <v>64</v>
      </c>
      <c r="E166" s="1">
        <v>6.6670000000000002E-3</v>
      </c>
      <c r="F166" s="1">
        <v>0</v>
      </c>
      <c r="G166" s="1">
        <v>3.5460000000000001E-3</v>
      </c>
      <c r="H166" s="1">
        <v>2.2620000000000001E-3</v>
      </c>
      <c r="I166" s="1">
        <v>1.8519999999999998E-2</v>
      </c>
      <c r="J166" s="1">
        <v>6.6670000000000002E-3</v>
      </c>
      <c r="K166" s="1" t="s">
        <v>489</v>
      </c>
      <c r="L166" s="1" t="s">
        <v>215</v>
      </c>
      <c r="M166" s="1" t="s">
        <v>3652</v>
      </c>
      <c r="N166" s="1" t="s">
        <v>3653</v>
      </c>
      <c r="O166" s="1" t="s">
        <v>313</v>
      </c>
      <c r="P166" s="1" t="s">
        <v>9288</v>
      </c>
      <c r="Q166" s="1" t="s">
        <v>3654</v>
      </c>
      <c r="R166" s="1" t="s">
        <v>58</v>
      </c>
      <c r="S166" s="1" t="s">
        <v>58</v>
      </c>
      <c r="T166" s="1" t="s">
        <v>58</v>
      </c>
      <c r="U166" s="1" t="s">
        <v>58</v>
      </c>
      <c r="V166" s="1" t="s">
        <v>58</v>
      </c>
      <c r="W166" s="1" t="s">
        <v>58</v>
      </c>
      <c r="X166" s="1" t="s">
        <v>58</v>
      </c>
      <c r="Y166" s="1" t="s">
        <v>58</v>
      </c>
      <c r="Z166" s="1">
        <v>3.5419999999999999E-4</v>
      </c>
      <c r="AA166" s="1">
        <v>3.9936099999999999E-4</v>
      </c>
      <c r="AB166" s="1">
        <v>0.99960099999999996</v>
      </c>
      <c r="AC166" s="1" t="s">
        <v>74</v>
      </c>
      <c r="AD166" s="1">
        <v>0</v>
      </c>
      <c r="AE166" s="1">
        <v>1.99681E-4</v>
      </c>
      <c r="AF166" s="1" t="s">
        <v>3655</v>
      </c>
      <c r="AG166" s="1" t="s">
        <v>9289</v>
      </c>
      <c r="AH166" s="1" t="s">
        <v>3656</v>
      </c>
      <c r="AI166" s="1" t="s">
        <v>3657</v>
      </c>
      <c r="AJ166" s="1" t="s">
        <v>58</v>
      </c>
      <c r="AK166" s="1" t="s">
        <v>58</v>
      </c>
      <c r="AL166" s="1" t="s">
        <v>93</v>
      </c>
      <c r="AM166" s="1" t="s">
        <v>89</v>
      </c>
      <c r="AN166" s="1">
        <v>0.997</v>
      </c>
      <c r="AO166" s="1">
        <v>5.4</v>
      </c>
      <c r="AP166" s="1" t="s">
        <v>3658</v>
      </c>
      <c r="AQ166" s="1" t="s">
        <v>349</v>
      </c>
      <c r="AR166" s="1" t="s">
        <v>349</v>
      </c>
      <c r="AS166" s="1">
        <v>5.4</v>
      </c>
      <c r="AT166" s="8">
        <v>318318212</v>
      </c>
      <c r="AU166" s="1">
        <v>23.6</v>
      </c>
      <c r="AV166" s="1">
        <v>1.0069999999999999</v>
      </c>
      <c r="AW166" s="1" t="s">
        <v>62</v>
      </c>
      <c r="AX166" s="1" t="s">
        <v>3659</v>
      </c>
      <c r="AY166" s="1" t="s">
        <v>61</v>
      </c>
      <c r="AZ166" s="7">
        <v>0.38200000000000001</v>
      </c>
      <c r="BA166" s="1">
        <v>95.287803729999993</v>
      </c>
      <c r="BB166" s="1">
        <v>1.4770804310000001</v>
      </c>
      <c r="BC166" s="1" t="s">
        <v>58</v>
      </c>
      <c r="BD166" s="1">
        <v>5.5421100000000001</v>
      </c>
    </row>
    <row r="167" spans="1:56" x14ac:dyDescent="0.2">
      <c r="A167" s="1" t="s">
        <v>3651</v>
      </c>
      <c r="B167" s="1">
        <v>7</v>
      </c>
      <c r="C167" s="1" t="s">
        <v>45</v>
      </c>
      <c r="D167" s="1" t="s">
        <v>64</v>
      </c>
      <c r="E167" s="1">
        <v>6.6670000000000002E-3</v>
      </c>
      <c r="F167" s="1">
        <v>0</v>
      </c>
      <c r="G167" s="1">
        <v>3.5460000000000001E-3</v>
      </c>
      <c r="H167" s="1">
        <v>2.2620000000000001E-3</v>
      </c>
      <c r="I167" s="1">
        <v>1.8519999999999998E-2</v>
      </c>
      <c r="J167" s="1">
        <v>6.6670000000000002E-3</v>
      </c>
      <c r="K167" s="1" t="s">
        <v>489</v>
      </c>
      <c r="L167" s="1" t="s">
        <v>215</v>
      </c>
      <c r="M167" s="1" t="s">
        <v>3652</v>
      </c>
      <c r="N167" s="1" t="s">
        <v>3653</v>
      </c>
      <c r="O167" s="1" t="s">
        <v>313</v>
      </c>
      <c r="P167" s="1" t="s">
        <v>9290</v>
      </c>
      <c r="Q167" s="1" t="s">
        <v>3654</v>
      </c>
      <c r="R167" s="1" t="s">
        <v>58</v>
      </c>
      <c r="S167" s="1" t="s">
        <v>58</v>
      </c>
      <c r="T167" s="1" t="s">
        <v>58</v>
      </c>
      <c r="U167" s="1" t="s">
        <v>58</v>
      </c>
      <c r="V167" s="1" t="s">
        <v>58</v>
      </c>
      <c r="W167" s="1" t="s">
        <v>58</v>
      </c>
      <c r="X167" s="1" t="s">
        <v>58</v>
      </c>
      <c r="Y167" s="1" t="s">
        <v>58</v>
      </c>
      <c r="Z167" s="1">
        <v>3.5419999999999999E-4</v>
      </c>
      <c r="AA167" s="1">
        <v>3.9936099999999999E-4</v>
      </c>
      <c r="AB167" s="1">
        <v>0.99960099999999996</v>
      </c>
      <c r="AC167" s="1" t="s">
        <v>74</v>
      </c>
      <c r="AD167" s="1">
        <v>0</v>
      </c>
      <c r="AE167" s="1">
        <v>1.99681E-4</v>
      </c>
      <c r="AF167" s="1" t="s">
        <v>3655</v>
      </c>
      <c r="AG167" s="1" t="s">
        <v>9289</v>
      </c>
      <c r="AH167" s="1" t="s">
        <v>3656</v>
      </c>
      <c r="AI167" s="1" t="s">
        <v>3657</v>
      </c>
      <c r="AJ167" s="1" t="s">
        <v>58</v>
      </c>
      <c r="AK167" s="1" t="s">
        <v>58</v>
      </c>
      <c r="AL167" s="1" t="s">
        <v>93</v>
      </c>
      <c r="AM167" s="1" t="s">
        <v>89</v>
      </c>
      <c r="AN167" s="1">
        <v>0.997</v>
      </c>
      <c r="AO167" s="1">
        <v>5.4</v>
      </c>
      <c r="AP167" s="1" t="s">
        <v>3658</v>
      </c>
      <c r="AQ167" s="1" t="s">
        <v>349</v>
      </c>
      <c r="AR167" s="1" t="s">
        <v>349</v>
      </c>
      <c r="AS167" s="1">
        <v>5.4</v>
      </c>
      <c r="AT167" s="8">
        <v>318318212</v>
      </c>
      <c r="AU167" s="1">
        <v>23.6</v>
      </c>
      <c r="AV167" s="1">
        <v>1.0069999999999999</v>
      </c>
      <c r="AW167" s="1" t="s">
        <v>62</v>
      </c>
      <c r="AX167" s="1" t="s">
        <v>3659</v>
      </c>
      <c r="AY167" s="1" t="s">
        <v>61</v>
      </c>
      <c r="AZ167" s="7">
        <v>0.38200000000000001</v>
      </c>
      <c r="BA167" s="1">
        <v>95.287803729999993</v>
      </c>
      <c r="BB167" s="1">
        <v>1.4770804310000001</v>
      </c>
      <c r="BC167" s="1" t="s">
        <v>58</v>
      </c>
      <c r="BD167" s="1">
        <v>5.5421100000000001</v>
      </c>
    </row>
    <row r="168" spans="1:56" x14ac:dyDescent="0.2">
      <c r="A168" s="1" t="s">
        <v>3651</v>
      </c>
      <c r="B168" s="1">
        <v>7</v>
      </c>
      <c r="C168" s="1" t="s">
        <v>45</v>
      </c>
      <c r="D168" s="1" t="s">
        <v>64</v>
      </c>
      <c r="E168" s="1">
        <v>6.6670000000000002E-3</v>
      </c>
      <c r="F168" s="1">
        <v>0</v>
      </c>
      <c r="G168" s="1">
        <v>3.5460000000000001E-3</v>
      </c>
      <c r="H168" s="1">
        <v>2.2620000000000001E-3</v>
      </c>
      <c r="I168" s="1">
        <v>1.8519999999999998E-2</v>
      </c>
      <c r="J168" s="1">
        <v>6.6670000000000002E-3</v>
      </c>
      <c r="K168" s="1" t="s">
        <v>489</v>
      </c>
      <c r="L168" s="1" t="s">
        <v>215</v>
      </c>
      <c r="M168" s="1" t="s">
        <v>3652</v>
      </c>
      <c r="N168" s="1" t="s">
        <v>3653</v>
      </c>
      <c r="O168" s="1" t="s">
        <v>313</v>
      </c>
      <c r="P168" s="1" t="s">
        <v>9291</v>
      </c>
      <c r="Q168" s="1" t="s">
        <v>3654</v>
      </c>
      <c r="R168" s="1" t="s">
        <v>58</v>
      </c>
      <c r="S168" s="1" t="s">
        <v>58</v>
      </c>
      <c r="T168" s="1" t="s">
        <v>58</v>
      </c>
      <c r="U168" s="1" t="s">
        <v>58</v>
      </c>
      <c r="V168" s="1" t="s">
        <v>58</v>
      </c>
      <c r="W168" s="1" t="s">
        <v>58</v>
      </c>
      <c r="X168" s="1" t="s">
        <v>58</v>
      </c>
      <c r="Y168" s="1" t="s">
        <v>58</v>
      </c>
      <c r="Z168" s="1">
        <v>3.5419999999999999E-4</v>
      </c>
      <c r="AA168" s="1">
        <v>3.9936099999999999E-4</v>
      </c>
      <c r="AB168" s="1">
        <v>0.99960099999999996</v>
      </c>
      <c r="AC168" s="1" t="s">
        <v>74</v>
      </c>
      <c r="AD168" s="1">
        <v>0</v>
      </c>
      <c r="AE168" s="1">
        <v>1.99681E-4</v>
      </c>
      <c r="AF168" s="1" t="s">
        <v>3655</v>
      </c>
      <c r="AG168" s="1" t="s">
        <v>9289</v>
      </c>
      <c r="AH168" s="1" t="s">
        <v>3656</v>
      </c>
      <c r="AI168" s="1" t="s">
        <v>3657</v>
      </c>
      <c r="AJ168" s="1" t="s">
        <v>58</v>
      </c>
      <c r="AK168" s="1" t="s">
        <v>58</v>
      </c>
      <c r="AL168" s="1" t="s">
        <v>93</v>
      </c>
      <c r="AM168" s="1" t="s">
        <v>89</v>
      </c>
      <c r="AN168" s="1">
        <v>0.997</v>
      </c>
      <c r="AO168" s="1">
        <v>5.4</v>
      </c>
      <c r="AP168" s="1" t="s">
        <v>3658</v>
      </c>
      <c r="AQ168" s="1" t="s">
        <v>349</v>
      </c>
      <c r="AR168" s="1" t="s">
        <v>349</v>
      </c>
      <c r="AS168" s="1">
        <v>5.4</v>
      </c>
      <c r="AT168" s="8">
        <v>318318212</v>
      </c>
      <c r="AU168" s="1">
        <v>23.6</v>
      </c>
      <c r="AV168" s="1">
        <v>1.0069999999999999</v>
      </c>
      <c r="AW168" s="1" t="s">
        <v>62</v>
      </c>
      <c r="AX168" s="1" t="s">
        <v>3659</v>
      </c>
      <c r="AY168" s="1" t="s">
        <v>61</v>
      </c>
      <c r="AZ168" s="7">
        <v>0.38200000000000001</v>
      </c>
      <c r="BA168" s="1">
        <v>95.287803729999993</v>
      </c>
      <c r="BB168" s="1">
        <v>1.4770804310000001</v>
      </c>
      <c r="BC168" s="1" t="s">
        <v>58</v>
      </c>
      <c r="BD168" s="1">
        <v>5.5421100000000001</v>
      </c>
    </row>
    <row r="169" spans="1:56" x14ac:dyDescent="0.2">
      <c r="A169" s="1" t="s">
        <v>3651</v>
      </c>
      <c r="B169" s="1">
        <v>7</v>
      </c>
      <c r="C169" s="1" t="s">
        <v>45</v>
      </c>
      <c r="D169" s="1" t="s">
        <v>64</v>
      </c>
      <c r="E169" s="1">
        <v>6.6670000000000002E-3</v>
      </c>
      <c r="F169" s="1">
        <v>0</v>
      </c>
      <c r="G169" s="1">
        <v>3.5460000000000001E-3</v>
      </c>
      <c r="H169" s="1">
        <v>2.2620000000000001E-3</v>
      </c>
      <c r="I169" s="1">
        <v>1.8519999999999998E-2</v>
      </c>
      <c r="J169" s="1">
        <v>6.6670000000000002E-3</v>
      </c>
      <c r="K169" s="1" t="s">
        <v>489</v>
      </c>
      <c r="L169" s="1" t="s">
        <v>215</v>
      </c>
      <c r="M169" s="1" t="s">
        <v>3652</v>
      </c>
      <c r="N169" s="1" t="s">
        <v>3653</v>
      </c>
      <c r="O169" s="1" t="s">
        <v>313</v>
      </c>
      <c r="P169" s="1" t="s">
        <v>9292</v>
      </c>
      <c r="Q169" s="1" t="s">
        <v>3654</v>
      </c>
      <c r="R169" s="1" t="s">
        <v>58</v>
      </c>
      <c r="S169" s="1" t="s">
        <v>58</v>
      </c>
      <c r="T169" s="1" t="s">
        <v>58</v>
      </c>
      <c r="U169" s="1" t="s">
        <v>58</v>
      </c>
      <c r="V169" s="1" t="s">
        <v>58</v>
      </c>
      <c r="W169" s="1" t="s">
        <v>58</v>
      </c>
      <c r="X169" s="1" t="s">
        <v>58</v>
      </c>
      <c r="Y169" s="1" t="s">
        <v>58</v>
      </c>
      <c r="Z169" s="1">
        <v>3.5419999999999999E-4</v>
      </c>
      <c r="AA169" s="1">
        <v>3.9936099999999999E-4</v>
      </c>
      <c r="AB169" s="1">
        <v>0.99960099999999996</v>
      </c>
      <c r="AC169" s="1" t="s">
        <v>74</v>
      </c>
      <c r="AD169" s="1">
        <v>0</v>
      </c>
      <c r="AE169" s="1">
        <v>1.99681E-4</v>
      </c>
      <c r="AF169" s="1" t="s">
        <v>3655</v>
      </c>
      <c r="AG169" s="1" t="s">
        <v>9289</v>
      </c>
      <c r="AH169" s="1" t="s">
        <v>3656</v>
      </c>
      <c r="AI169" s="1" t="s">
        <v>3657</v>
      </c>
      <c r="AJ169" s="1" t="s">
        <v>58</v>
      </c>
      <c r="AK169" s="1" t="s">
        <v>58</v>
      </c>
      <c r="AL169" s="1" t="s">
        <v>93</v>
      </c>
      <c r="AM169" s="1" t="s">
        <v>89</v>
      </c>
      <c r="AN169" s="1">
        <v>0.997</v>
      </c>
      <c r="AO169" s="1">
        <v>5.4</v>
      </c>
      <c r="AP169" s="1" t="s">
        <v>3658</v>
      </c>
      <c r="AQ169" s="1" t="s">
        <v>349</v>
      </c>
      <c r="AR169" s="1" t="s">
        <v>349</v>
      </c>
      <c r="AS169" s="1">
        <v>5.4</v>
      </c>
      <c r="AT169" s="8">
        <v>318318212</v>
      </c>
      <c r="AU169" s="1">
        <v>23.6</v>
      </c>
      <c r="AV169" s="1">
        <v>1.0069999999999999</v>
      </c>
      <c r="AW169" s="1" t="s">
        <v>62</v>
      </c>
      <c r="AX169" s="1" t="s">
        <v>3659</v>
      </c>
      <c r="AY169" s="1" t="s">
        <v>61</v>
      </c>
      <c r="AZ169" s="7">
        <v>0.38200000000000001</v>
      </c>
      <c r="BA169" s="1">
        <v>95.287803729999993</v>
      </c>
      <c r="BB169" s="1">
        <v>1.4770804310000001</v>
      </c>
      <c r="BC169" s="1" t="s">
        <v>58</v>
      </c>
      <c r="BD169" s="1">
        <v>5.5421100000000001</v>
      </c>
    </row>
    <row r="170" spans="1:56" x14ac:dyDescent="0.2">
      <c r="A170" s="1" t="s">
        <v>7813</v>
      </c>
      <c r="B170" s="1">
        <v>19</v>
      </c>
      <c r="C170" s="1" t="s">
        <v>45</v>
      </c>
      <c r="D170" s="1" t="s">
        <v>46</v>
      </c>
      <c r="E170" s="1">
        <v>1.333E-2</v>
      </c>
      <c r="F170" s="1">
        <v>1.316E-2</v>
      </c>
      <c r="G170" s="1">
        <v>8.8970000000000004E-3</v>
      </c>
      <c r="H170" s="1">
        <v>7.9190000000000007E-3</v>
      </c>
      <c r="I170" s="1">
        <v>0</v>
      </c>
      <c r="J170" s="1">
        <v>6.757E-3</v>
      </c>
      <c r="K170" s="1" t="s">
        <v>47</v>
      </c>
      <c r="L170" s="1" t="s">
        <v>48</v>
      </c>
      <c r="M170" s="1" t="s">
        <v>7808</v>
      </c>
      <c r="N170" s="1" t="s">
        <v>7809</v>
      </c>
      <c r="O170" s="1" t="s">
        <v>51</v>
      </c>
      <c r="P170" s="1" t="s">
        <v>7810</v>
      </c>
      <c r="Q170" s="1" t="s">
        <v>7814</v>
      </c>
      <c r="R170" s="1" t="s">
        <v>7815</v>
      </c>
      <c r="S170" s="1" t="s">
        <v>7816</v>
      </c>
      <c r="T170" s="1" t="s">
        <v>7817</v>
      </c>
      <c r="U170" s="1" t="s">
        <v>7818</v>
      </c>
      <c r="V170" s="1" t="s">
        <v>58</v>
      </c>
      <c r="W170" s="1" t="s">
        <v>58</v>
      </c>
      <c r="X170" s="1" t="s">
        <v>58</v>
      </c>
      <c r="Y170" s="1" t="s">
        <v>58</v>
      </c>
      <c r="Z170" s="7">
        <v>5.2689999999999999E-5</v>
      </c>
      <c r="AA170" s="1">
        <v>3.9936099999999999E-4</v>
      </c>
      <c r="AB170" s="1">
        <v>0.99960099999999996</v>
      </c>
      <c r="AC170" s="1" t="s">
        <v>74</v>
      </c>
      <c r="AD170" s="1">
        <v>0</v>
      </c>
      <c r="AE170" s="1">
        <v>1.99681E-4</v>
      </c>
      <c r="AF170" s="1" t="s">
        <v>58</v>
      </c>
      <c r="AG170" s="1" t="s">
        <v>58</v>
      </c>
      <c r="AH170" s="1" t="s">
        <v>58</v>
      </c>
      <c r="AI170" s="1" t="s">
        <v>58</v>
      </c>
      <c r="AJ170" s="1" t="s">
        <v>58</v>
      </c>
      <c r="AK170" s="1" t="s">
        <v>58</v>
      </c>
      <c r="AL170" s="1" t="s">
        <v>60</v>
      </c>
      <c r="AM170" s="1" t="s">
        <v>147</v>
      </c>
      <c r="AN170" s="1">
        <v>0.14699999999999999</v>
      </c>
      <c r="AO170" s="1">
        <v>1.95</v>
      </c>
      <c r="AP170" s="1" t="s">
        <v>7811</v>
      </c>
      <c r="AQ170" s="1" t="s">
        <v>95</v>
      </c>
      <c r="AR170" s="1" t="s">
        <v>127</v>
      </c>
      <c r="AS170" s="1">
        <v>3.12</v>
      </c>
      <c r="AT170" s="1">
        <v>47</v>
      </c>
      <c r="AU170" s="1">
        <v>8.5790000000000006</v>
      </c>
      <c r="AV170" s="1">
        <v>3.3000000000000002E-2</v>
      </c>
      <c r="AW170" s="1" t="s">
        <v>5156</v>
      </c>
      <c r="AX170" s="1" t="s">
        <v>7812</v>
      </c>
      <c r="AY170" s="1" t="s">
        <v>58</v>
      </c>
      <c r="AZ170" s="1" t="s">
        <v>58</v>
      </c>
      <c r="BA170" s="1" t="s">
        <v>58</v>
      </c>
      <c r="BB170" s="1" t="s">
        <v>58</v>
      </c>
      <c r="BC170" s="1" t="s">
        <v>58</v>
      </c>
      <c r="BD170" s="1">
        <v>1.3253999999999999</v>
      </c>
    </row>
    <row r="171" spans="1:56" x14ac:dyDescent="0.2">
      <c r="A171" s="1" t="s">
        <v>3651</v>
      </c>
      <c r="B171" s="1">
        <v>7</v>
      </c>
      <c r="C171" s="1" t="s">
        <v>45</v>
      </c>
      <c r="D171" s="1" t="s">
        <v>64</v>
      </c>
      <c r="E171" s="1">
        <v>6.6670000000000002E-3</v>
      </c>
      <c r="F171" s="1">
        <v>0</v>
      </c>
      <c r="G171" s="1">
        <v>3.5460000000000001E-3</v>
      </c>
      <c r="H171" s="1">
        <v>2.2620000000000001E-3</v>
      </c>
      <c r="I171" s="1">
        <v>1.8519999999999998E-2</v>
      </c>
      <c r="J171" s="1">
        <v>6.6670000000000002E-3</v>
      </c>
      <c r="K171" s="1" t="s">
        <v>489</v>
      </c>
      <c r="L171" s="1" t="s">
        <v>215</v>
      </c>
      <c r="M171" s="1" t="s">
        <v>3652</v>
      </c>
      <c r="N171" s="1" t="s">
        <v>3653</v>
      </c>
      <c r="O171" s="1" t="s">
        <v>313</v>
      </c>
      <c r="P171" s="1" t="s">
        <v>9293</v>
      </c>
      <c r="Q171" s="1" t="s">
        <v>3654</v>
      </c>
      <c r="R171" s="1" t="s">
        <v>58</v>
      </c>
      <c r="S171" s="1" t="s">
        <v>58</v>
      </c>
      <c r="T171" s="1" t="s">
        <v>58</v>
      </c>
      <c r="U171" s="1" t="s">
        <v>58</v>
      </c>
      <c r="V171" s="1" t="s">
        <v>58</v>
      </c>
      <c r="W171" s="1" t="s">
        <v>58</v>
      </c>
      <c r="X171" s="1" t="s">
        <v>58</v>
      </c>
      <c r="Y171" s="1" t="s">
        <v>58</v>
      </c>
      <c r="Z171" s="1">
        <v>3.5419999999999999E-4</v>
      </c>
      <c r="AA171" s="1">
        <v>3.9936099999999999E-4</v>
      </c>
      <c r="AB171" s="1">
        <v>0.99960099999999996</v>
      </c>
      <c r="AC171" s="1" t="s">
        <v>74</v>
      </c>
      <c r="AD171" s="1">
        <v>0</v>
      </c>
      <c r="AE171" s="1">
        <v>1.99681E-4</v>
      </c>
      <c r="AF171" s="1" t="s">
        <v>3655</v>
      </c>
      <c r="AG171" s="1" t="s">
        <v>9289</v>
      </c>
      <c r="AH171" s="1" t="s">
        <v>3656</v>
      </c>
      <c r="AI171" s="1" t="s">
        <v>3657</v>
      </c>
      <c r="AJ171" s="1" t="s">
        <v>58</v>
      </c>
      <c r="AK171" s="1" t="s">
        <v>58</v>
      </c>
      <c r="AL171" s="1" t="s">
        <v>93</v>
      </c>
      <c r="AM171" s="1" t="s">
        <v>89</v>
      </c>
      <c r="AN171" s="1">
        <v>0.997</v>
      </c>
      <c r="AO171" s="1">
        <v>5.4</v>
      </c>
      <c r="AP171" s="1" t="s">
        <v>3658</v>
      </c>
      <c r="AQ171" s="1" t="s">
        <v>349</v>
      </c>
      <c r="AR171" s="1" t="s">
        <v>349</v>
      </c>
      <c r="AS171" s="1">
        <v>5.4</v>
      </c>
      <c r="AT171" s="8">
        <v>318318212</v>
      </c>
      <c r="AU171" s="1">
        <v>23.6</v>
      </c>
      <c r="AV171" s="1">
        <v>1.0069999999999999</v>
      </c>
      <c r="AW171" s="1" t="s">
        <v>62</v>
      </c>
      <c r="AX171" s="1" t="s">
        <v>3659</v>
      </c>
      <c r="AY171" s="1" t="s">
        <v>61</v>
      </c>
      <c r="AZ171" s="7">
        <v>0.38200000000000001</v>
      </c>
      <c r="BA171" s="1">
        <v>95.287803729999993</v>
      </c>
      <c r="BB171" s="1">
        <v>1.4770804310000001</v>
      </c>
      <c r="BC171" s="1" t="s">
        <v>58</v>
      </c>
      <c r="BD171" s="1">
        <v>5.5421100000000001</v>
      </c>
    </row>
    <row r="172" spans="1:56" x14ac:dyDescent="0.2">
      <c r="A172" s="1" t="s">
        <v>3651</v>
      </c>
      <c r="B172" s="1">
        <v>7</v>
      </c>
      <c r="C172" s="1" t="s">
        <v>45</v>
      </c>
      <c r="D172" s="1" t="s">
        <v>64</v>
      </c>
      <c r="E172" s="1">
        <v>6.6670000000000002E-3</v>
      </c>
      <c r="F172" s="1">
        <v>0</v>
      </c>
      <c r="G172" s="1">
        <v>3.5460000000000001E-3</v>
      </c>
      <c r="H172" s="1">
        <v>2.2620000000000001E-3</v>
      </c>
      <c r="I172" s="1">
        <v>1.8519999999999998E-2</v>
      </c>
      <c r="J172" s="1">
        <v>6.6670000000000002E-3</v>
      </c>
      <c r="K172" s="1" t="s">
        <v>489</v>
      </c>
      <c r="L172" s="1" t="s">
        <v>215</v>
      </c>
      <c r="M172" s="1" t="s">
        <v>3652</v>
      </c>
      <c r="N172" s="1" t="s">
        <v>3653</v>
      </c>
      <c r="O172" s="1" t="s">
        <v>313</v>
      </c>
      <c r="P172" s="1" t="s">
        <v>9294</v>
      </c>
      <c r="Q172" s="1" t="s">
        <v>3654</v>
      </c>
      <c r="R172" s="1" t="s">
        <v>58</v>
      </c>
      <c r="S172" s="1" t="s">
        <v>58</v>
      </c>
      <c r="T172" s="1" t="s">
        <v>58</v>
      </c>
      <c r="U172" s="1" t="s">
        <v>58</v>
      </c>
      <c r="V172" s="1" t="s">
        <v>58</v>
      </c>
      <c r="W172" s="1" t="s">
        <v>58</v>
      </c>
      <c r="X172" s="1" t="s">
        <v>58</v>
      </c>
      <c r="Y172" s="1" t="s">
        <v>58</v>
      </c>
      <c r="Z172" s="1">
        <v>3.5419999999999999E-4</v>
      </c>
      <c r="AA172" s="1">
        <v>3.9936099999999999E-4</v>
      </c>
      <c r="AB172" s="1">
        <v>0.99960099999999996</v>
      </c>
      <c r="AC172" s="1" t="s">
        <v>74</v>
      </c>
      <c r="AD172" s="1">
        <v>0</v>
      </c>
      <c r="AE172" s="1">
        <v>1.99681E-4</v>
      </c>
      <c r="AF172" s="1" t="s">
        <v>3655</v>
      </c>
      <c r="AG172" s="1" t="s">
        <v>9289</v>
      </c>
      <c r="AH172" s="1" t="s">
        <v>3656</v>
      </c>
      <c r="AI172" s="1" t="s">
        <v>3657</v>
      </c>
      <c r="AJ172" s="1" t="s">
        <v>58</v>
      </c>
      <c r="AK172" s="1" t="s">
        <v>58</v>
      </c>
      <c r="AL172" s="1" t="s">
        <v>93</v>
      </c>
      <c r="AM172" s="1" t="s">
        <v>89</v>
      </c>
      <c r="AN172" s="1">
        <v>0.997</v>
      </c>
      <c r="AO172" s="1">
        <v>5.4</v>
      </c>
      <c r="AP172" s="1" t="s">
        <v>3658</v>
      </c>
      <c r="AQ172" s="1" t="s">
        <v>349</v>
      </c>
      <c r="AR172" s="1" t="s">
        <v>349</v>
      </c>
      <c r="AS172" s="1">
        <v>5.4</v>
      </c>
      <c r="AT172" s="8">
        <v>318318212</v>
      </c>
      <c r="AU172" s="1">
        <v>23.6</v>
      </c>
      <c r="AV172" s="1">
        <v>1.0069999999999999</v>
      </c>
      <c r="AW172" s="1" t="s">
        <v>62</v>
      </c>
      <c r="AX172" s="1" t="s">
        <v>3659</v>
      </c>
      <c r="AY172" s="1" t="s">
        <v>61</v>
      </c>
      <c r="AZ172" s="7">
        <v>0.38200000000000001</v>
      </c>
      <c r="BA172" s="1">
        <v>95.287803729999993</v>
      </c>
      <c r="BB172" s="1">
        <v>1.4770804310000001</v>
      </c>
      <c r="BC172" s="1" t="s">
        <v>58</v>
      </c>
      <c r="BD172" s="1">
        <v>5.5421100000000001</v>
      </c>
    </row>
    <row r="173" spans="1:56" x14ac:dyDescent="0.2">
      <c r="A173" s="1" t="s">
        <v>7850</v>
      </c>
      <c r="B173" s="1">
        <v>19</v>
      </c>
      <c r="C173" s="1" t="s">
        <v>70</v>
      </c>
      <c r="D173" s="1" t="s">
        <v>46</v>
      </c>
      <c r="E173" s="1">
        <v>1.333E-2</v>
      </c>
      <c r="F173" s="1">
        <v>1.316E-2</v>
      </c>
      <c r="G173" s="1">
        <v>1.064E-2</v>
      </c>
      <c r="H173" s="1">
        <v>7.9190000000000007E-3</v>
      </c>
      <c r="I173" s="1">
        <v>0</v>
      </c>
      <c r="J173" s="1">
        <v>1.333E-2</v>
      </c>
      <c r="K173" s="1" t="s">
        <v>47</v>
      </c>
      <c r="L173" s="1" t="s">
        <v>48</v>
      </c>
      <c r="M173" s="1" t="s">
        <v>7851</v>
      </c>
      <c r="N173" s="1" t="s">
        <v>7852</v>
      </c>
      <c r="O173" s="1" t="s">
        <v>51</v>
      </c>
      <c r="P173" s="1" t="s">
        <v>7853</v>
      </c>
      <c r="Q173" s="1" t="s">
        <v>5423</v>
      </c>
      <c r="R173" s="1" t="s">
        <v>5424</v>
      </c>
      <c r="S173" s="1" t="s">
        <v>7854</v>
      </c>
      <c r="T173" s="1" t="s">
        <v>7855</v>
      </c>
      <c r="U173" s="1" t="s">
        <v>7856</v>
      </c>
      <c r="V173" s="1" t="s">
        <v>58</v>
      </c>
      <c r="W173" s="1" t="s">
        <v>58</v>
      </c>
      <c r="X173" s="1" t="s">
        <v>58</v>
      </c>
      <c r="Y173" s="1" t="s">
        <v>58</v>
      </c>
      <c r="Z173" s="1" t="s">
        <v>58</v>
      </c>
      <c r="AA173" s="1" t="s">
        <v>58</v>
      </c>
      <c r="AB173" s="1" t="s">
        <v>58</v>
      </c>
      <c r="AC173" s="1" t="s">
        <v>58</v>
      </c>
      <c r="AD173" s="1" t="s">
        <v>58</v>
      </c>
      <c r="AE173" s="1" t="s">
        <v>58</v>
      </c>
      <c r="AF173" s="1" t="s">
        <v>58</v>
      </c>
      <c r="AG173" s="1" t="s">
        <v>58</v>
      </c>
      <c r="AH173" s="1" t="s">
        <v>58</v>
      </c>
      <c r="AI173" s="1" t="s">
        <v>58</v>
      </c>
      <c r="AJ173" s="1" t="s">
        <v>58</v>
      </c>
      <c r="AK173" s="1">
        <v>3</v>
      </c>
      <c r="AL173" s="1" t="s">
        <v>61</v>
      </c>
      <c r="AM173" s="1" t="s">
        <v>147</v>
      </c>
      <c r="AN173" s="1">
        <v>0.72499999999999998</v>
      </c>
      <c r="AO173" s="1">
        <v>1.59</v>
      </c>
      <c r="AP173" s="1" t="s">
        <v>7857</v>
      </c>
      <c r="AQ173" s="1" t="s">
        <v>127</v>
      </c>
      <c r="AR173" s="1" t="s">
        <v>1053</v>
      </c>
      <c r="AS173" s="1">
        <v>4.99</v>
      </c>
      <c r="AT173" s="1">
        <v>363</v>
      </c>
      <c r="AU173" s="1">
        <v>24.1</v>
      </c>
      <c r="AV173" s="1">
        <v>0.154</v>
      </c>
      <c r="AW173" s="1" t="s">
        <v>64</v>
      </c>
      <c r="AX173" s="1" t="s">
        <v>7858</v>
      </c>
      <c r="AY173" s="1" t="s">
        <v>77</v>
      </c>
      <c r="AZ173" s="1" t="s">
        <v>58</v>
      </c>
      <c r="BA173" s="1" t="s">
        <v>58</v>
      </c>
      <c r="BB173" s="1" t="s">
        <v>58</v>
      </c>
      <c r="BC173" s="1" t="s">
        <v>78</v>
      </c>
      <c r="BD173" s="1">
        <v>7.3022299999999998</v>
      </c>
    </row>
    <row r="174" spans="1:56" x14ac:dyDescent="0.2">
      <c r="A174" s="1" t="s">
        <v>7972</v>
      </c>
      <c r="B174" s="1">
        <v>19</v>
      </c>
      <c r="C174" s="1" t="s">
        <v>45</v>
      </c>
      <c r="D174" s="1" t="s">
        <v>46</v>
      </c>
      <c r="E174" s="1">
        <v>1.333E-2</v>
      </c>
      <c r="F174" s="1">
        <v>1.754E-2</v>
      </c>
      <c r="G174" s="1">
        <v>8.8649999999999996E-3</v>
      </c>
      <c r="H174" s="1">
        <v>9.0500000000000008E-3</v>
      </c>
      <c r="I174" s="1">
        <v>0</v>
      </c>
      <c r="J174" s="1">
        <v>6.6670000000000002E-3</v>
      </c>
      <c r="K174" s="1" t="s">
        <v>47</v>
      </c>
      <c r="L174" s="1" t="s">
        <v>48</v>
      </c>
      <c r="M174" s="1" t="s">
        <v>7963</v>
      </c>
      <c r="N174" s="1" t="s">
        <v>7964</v>
      </c>
      <c r="O174" s="1" t="s">
        <v>51</v>
      </c>
      <c r="P174" s="1" t="s">
        <v>7965</v>
      </c>
      <c r="Q174" s="1" t="s">
        <v>7973</v>
      </c>
      <c r="R174" s="1" t="s">
        <v>7974</v>
      </c>
      <c r="S174" s="1" t="s">
        <v>7975</v>
      </c>
      <c r="T174" s="1" t="s">
        <v>7976</v>
      </c>
      <c r="U174" s="1" t="s">
        <v>7977</v>
      </c>
      <c r="V174" s="1" t="s">
        <v>58</v>
      </c>
      <c r="W174" s="1" t="s">
        <v>58</v>
      </c>
      <c r="X174" s="1" t="s">
        <v>58</v>
      </c>
      <c r="Y174" s="1" t="s">
        <v>58</v>
      </c>
      <c r="Z174" s="1" t="s">
        <v>58</v>
      </c>
      <c r="AA174" s="1" t="s">
        <v>58</v>
      </c>
      <c r="AB174" s="1" t="s">
        <v>58</v>
      </c>
      <c r="AC174" s="1" t="s">
        <v>58</v>
      </c>
      <c r="AD174" s="1" t="s">
        <v>58</v>
      </c>
      <c r="AE174" s="1" t="s">
        <v>58</v>
      </c>
      <c r="AF174" s="1" t="s">
        <v>58</v>
      </c>
      <c r="AG174" s="1" t="s">
        <v>58</v>
      </c>
      <c r="AH174" s="1" t="s">
        <v>58</v>
      </c>
      <c r="AI174" s="1" t="s">
        <v>58</v>
      </c>
      <c r="AJ174" s="1" t="s">
        <v>58</v>
      </c>
      <c r="AK174" s="1" t="s">
        <v>58</v>
      </c>
      <c r="AL174" s="1" t="s">
        <v>61</v>
      </c>
      <c r="AM174" s="1" t="s">
        <v>132</v>
      </c>
      <c r="AN174" s="1">
        <v>4.0000000000000001E-3</v>
      </c>
      <c r="AO174" s="1">
        <v>-5.79</v>
      </c>
      <c r="AP174" s="1" t="s">
        <v>7978</v>
      </c>
      <c r="AQ174" s="1" t="s">
        <v>95</v>
      </c>
      <c r="AR174" s="1" t="s">
        <v>95</v>
      </c>
      <c r="AS174" s="1">
        <v>2.89</v>
      </c>
      <c r="AT174" s="1">
        <v>194</v>
      </c>
      <c r="AU174" s="1">
        <v>1E-3</v>
      </c>
      <c r="AV174" s="1">
        <v>0.03</v>
      </c>
      <c r="AW174" s="1" t="s">
        <v>64</v>
      </c>
      <c r="AX174" s="1" t="s">
        <v>58</v>
      </c>
      <c r="AY174" s="1" t="s">
        <v>58</v>
      </c>
      <c r="AZ174" s="1" t="s">
        <v>58</v>
      </c>
      <c r="BA174" s="1">
        <v>91.814107100000001</v>
      </c>
      <c r="BB174" s="1">
        <v>1.0840107910000001</v>
      </c>
      <c r="BC174" s="1" t="s">
        <v>58</v>
      </c>
      <c r="BD174" s="1">
        <v>6.6632100000000003</v>
      </c>
    </row>
    <row r="175" spans="1:56" x14ac:dyDescent="0.2">
      <c r="A175" s="1" t="s">
        <v>4014</v>
      </c>
      <c r="B175" s="1">
        <v>9</v>
      </c>
      <c r="C175" s="1" t="s">
        <v>70</v>
      </c>
      <c r="D175" s="1" t="s">
        <v>46</v>
      </c>
      <c r="E175" s="1">
        <v>6.6670000000000002E-3</v>
      </c>
      <c r="F175" s="1">
        <v>0</v>
      </c>
      <c r="G175" s="1">
        <v>1.7730000000000001E-3</v>
      </c>
      <c r="H175" s="1">
        <v>0</v>
      </c>
      <c r="I175" s="1">
        <v>1.8519999999999998E-2</v>
      </c>
      <c r="J175" s="1">
        <v>6.6670000000000002E-3</v>
      </c>
      <c r="K175" s="1" t="s">
        <v>2765</v>
      </c>
      <c r="L175" s="1" t="s">
        <v>215</v>
      </c>
      <c r="M175" s="1" t="s">
        <v>4015</v>
      </c>
      <c r="N175" s="1" t="s">
        <v>4016</v>
      </c>
      <c r="O175" s="1" t="s">
        <v>51</v>
      </c>
      <c r="P175" s="1" t="s">
        <v>4017</v>
      </c>
      <c r="Q175" s="1" t="s">
        <v>9297</v>
      </c>
      <c r="R175" s="1" t="s">
        <v>58</v>
      </c>
      <c r="S175" s="1" t="s">
        <v>58</v>
      </c>
      <c r="T175" s="1" t="s">
        <v>58</v>
      </c>
      <c r="U175" s="1" t="s">
        <v>58</v>
      </c>
      <c r="V175" s="1" t="s">
        <v>58</v>
      </c>
      <c r="W175" s="1" t="s">
        <v>58</v>
      </c>
      <c r="X175" s="1" t="s">
        <v>4018</v>
      </c>
      <c r="Y175" s="1" t="s">
        <v>58</v>
      </c>
      <c r="Z175" s="1" t="s">
        <v>58</v>
      </c>
      <c r="AA175" s="1" t="s">
        <v>58</v>
      </c>
      <c r="AB175" s="1" t="s">
        <v>58</v>
      </c>
      <c r="AC175" s="1" t="s">
        <v>58</v>
      </c>
      <c r="AD175" s="1" t="s">
        <v>58</v>
      </c>
      <c r="AE175" s="1" t="s">
        <v>58</v>
      </c>
      <c r="AF175" s="1" t="s">
        <v>58</v>
      </c>
      <c r="AG175" s="1" t="s">
        <v>58</v>
      </c>
      <c r="AH175" s="1" t="s">
        <v>58</v>
      </c>
      <c r="AI175" s="1" t="s">
        <v>58</v>
      </c>
      <c r="AJ175" s="1" t="s">
        <v>58</v>
      </c>
      <c r="AK175" s="1" t="s">
        <v>58</v>
      </c>
      <c r="AL175" s="1" t="s">
        <v>58</v>
      </c>
      <c r="AM175" s="1" t="s">
        <v>62</v>
      </c>
      <c r="AN175" s="1">
        <v>0.106</v>
      </c>
      <c r="AO175" s="1">
        <v>4.93</v>
      </c>
      <c r="AP175" s="1" t="s">
        <v>58</v>
      </c>
      <c r="AQ175" s="1" t="s">
        <v>58</v>
      </c>
      <c r="AR175" s="1" t="s">
        <v>58</v>
      </c>
      <c r="AS175" s="1">
        <v>4.93</v>
      </c>
      <c r="AT175" s="1" t="s">
        <v>58</v>
      </c>
      <c r="AU175" s="1">
        <v>25.1</v>
      </c>
      <c r="AV175" s="1">
        <v>0.998</v>
      </c>
      <c r="AW175" s="1" t="s">
        <v>58</v>
      </c>
      <c r="AX175" s="1" t="s">
        <v>4019</v>
      </c>
      <c r="AY175" s="1" t="s">
        <v>61</v>
      </c>
      <c r="AZ175" s="1" t="s">
        <v>58</v>
      </c>
      <c r="BA175" s="1" t="s">
        <v>58</v>
      </c>
      <c r="BB175" s="1" t="s">
        <v>58</v>
      </c>
      <c r="BC175" s="1" t="s">
        <v>58</v>
      </c>
      <c r="BD175" s="1">
        <v>0.98729</v>
      </c>
    </row>
    <row r="176" spans="1:56" x14ac:dyDescent="0.2">
      <c r="A176" s="1" t="s">
        <v>8376</v>
      </c>
      <c r="B176" s="1">
        <v>19</v>
      </c>
      <c r="C176" s="1" t="s">
        <v>46</v>
      </c>
      <c r="D176" s="1" t="s">
        <v>45</v>
      </c>
      <c r="E176" s="1">
        <v>1.333E-2</v>
      </c>
      <c r="F176" s="1">
        <v>0</v>
      </c>
      <c r="G176" s="1">
        <v>3.5460000000000001E-3</v>
      </c>
      <c r="H176" s="1">
        <v>1.1310000000000001E-3</v>
      </c>
      <c r="I176" s="1">
        <v>0</v>
      </c>
      <c r="J176" s="1">
        <v>6.6670000000000002E-3</v>
      </c>
      <c r="K176" s="1" t="s">
        <v>47</v>
      </c>
      <c r="L176" s="1" t="s">
        <v>48</v>
      </c>
      <c r="M176" s="1" t="s">
        <v>8377</v>
      </c>
      <c r="N176" s="1" t="s">
        <v>8378</v>
      </c>
      <c r="O176" s="1" t="s">
        <v>51</v>
      </c>
      <c r="P176" s="1" t="s">
        <v>8379</v>
      </c>
      <c r="Q176" s="1" t="s">
        <v>8380</v>
      </c>
      <c r="R176" s="1" t="s">
        <v>8381</v>
      </c>
      <c r="S176" s="1" t="s">
        <v>8382</v>
      </c>
      <c r="T176" s="1" t="s">
        <v>8383</v>
      </c>
      <c r="U176" s="1" t="s">
        <v>8384</v>
      </c>
      <c r="V176" s="1" t="s">
        <v>58</v>
      </c>
      <c r="W176" s="1" t="s">
        <v>58</v>
      </c>
      <c r="X176" s="1" t="s">
        <v>58</v>
      </c>
      <c r="Y176" s="1" t="s">
        <v>58</v>
      </c>
      <c r="Z176" s="1">
        <v>7.9409999999999995E-4</v>
      </c>
      <c r="AA176" s="1">
        <v>4.3929700000000004E-3</v>
      </c>
      <c r="AB176" s="1">
        <v>0.99560700000000002</v>
      </c>
      <c r="AC176" s="1" t="s">
        <v>97</v>
      </c>
      <c r="AD176" s="1">
        <v>0</v>
      </c>
      <c r="AE176" s="1">
        <v>2.1964900000000002E-3</v>
      </c>
      <c r="AF176" s="1">
        <v>2</v>
      </c>
      <c r="AG176" s="1" t="s">
        <v>122</v>
      </c>
      <c r="AH176" s="1" t="s">
        <v>123</v>
      </c>
      <c r="AI176" s="1" t="s">
        <v>124</v>
      </c>
      <c r="AJ176" s="1" t="s">
        <v>58</v>
      </c>
      <c r="AK176" s="1" t="s">
        <v>58</v>
      </c>
      <c r="AL176" s="1" t="s">
        <v>61</v>
      </c>
      <c r="AM176" s="1" t="s">
        <v>94</v>
      </c>
      <c r="AN176" s="1">
        <v>0.38</v>
      </c>
      <c r="AO176" s="1">
        <v>3.05</v>
      </c>
      <c r="AP176" s="1" t="s">
        <v>8385</v>
      </c>
      <c r="AQ176" s="1" t="s">
        <v>1053</v>
      </c>
      <c r="AR176" s="1" t="s">
        <v>62</v>
      </c>
      <c r="AS176" s="1">
        <v>4.09</v>
      </c>
      <c r="AT176" s="8">
        <v>345337345</v>
      </c>
      <c r="AU176" s="1">
        <v>22.5</v>
      </c>
      <c r="AV176" s="1">
        <v>0.88800000000000001</v>
      </c>
      <c r="AW176" s="1" t="s">
        <v>8386</v>
      </c>
      <c r="AX176" s="1" t="s">
        <v>8387</v>
      </c>
      <c r="AY176" s="1" t="s">
        <v>61</v>
      </c>
      <c r="AZ176" s="7">
        <v>2.92E-2</v>
      </c>
      <c r="BA176" s="1">
        <v>1.3092710540000001</v>
      </c>
      <c r="BB176" s="1">
        <v>-2.2366659769999999</v>
      </c>
      <c r="BC176" s="1" t="s">
        <v>58</v>
      </c>
      <c r="BD176" s="1">
        <v>7.8807900000000002</v>
      </c>
    </row>
    <row r="177" spans="1:56" x14ac:dyDescent="0.2">
      <c r="A177" s="1" t="s">
        <v>5794</v>
      </c>
      <c r="B177" s="1">
        <v>14</v>
      </c>
      <c r="C177" s="1" t="s">
        <v>64</v>
      </c>
      <c r="D177" s="1" t="s">
        <v>45</v>
      </c>
      <c r="E177" s="1">
        <v>7.463E-3</v>
      </c>
      <c r="F177" s="1">
        <v>1.0529999999999999E-2</v>
      </c>
      <c r="G177" s="1">
        <v>3.9839999999999997E-3</v>
      </c>
      <c r="H177" s="1">
        <v>0</v>
      </c>
      <c r="I177" s="1">
        <v>1.9230000000000001E-2</v>
      </c>
      <c r="J177" s="1">
        <v>1.4930000000000001E-2</v>
      </c>
      <c r="K177" s="1" t="s">
        <v>47</v>
      </c>
      <c r="L177" s="1" t="s">
        <v>48</v>
      </c>
      <c r="M177" s="1" t="s">
        <v>5760</v>
      </c>
      <c r="N177" s="1" t="s">
        <v>5761</v>
      </c>
      <c r="O177" s="1" t="s">
        <v>51</v>
      </c>
      <c r="P177" s="1" t="s">
        <v>5762</v>
      </c>
      <c r="Q177" s="1" t="s">
        <v>5795</v>
      </c>
      <c r="R177" s="1" t="s">
        <v>5796</v>
      </c>
      <c r="S177" s="1" t="s">
        <v>5797</v>
      </c>
      <c r="T177" s="1" t="s">
        <v>5798</v>
      </c>
      <c r="U177" s="1" t="s">
        <v>5799</v>
      </c>
      <c r="V177" s="1" t="s">
        <v>58</v>
      </c>
      <c r="W177" s="1" t="s">
        <v>58</v>
      </c>
      <c r="X177" s="1" t="s">
        <v>58</v>
      </c>
      <c r="Y177" s="1" t="s">
        <v>58</v>
      </c>
      <c r="Z177" s="1">
        <v>2.4469999999999998E-4</v>
      </c>
      <c r="AA177" s="1">
        <v>7.9872199999999997E-4</v>
      </c>
      <c r="AB177" s="1">
        <v>0.99920100000000001</v>
      </c>
      <c r="AC177" s="1" t="s">
        <v>110</v>
      </c>
      <c r="AD177" s="1">
        <v>0</v>
      </c>
      <c r="AE177" s="1">
        <v>3.9936099999999999E-4</v>
      </c>
      <c r="AF177" s="1" t="s">
        <v>58</v>
      </c>
      <c r="AG177" s="1" t="s">
        <v>58</v>
      </c>
      <c r="AH177" s="1" t="s">
        <v>58</v>
      </c>
      <c r="AI177" s="1" t="s">
        <v>58</v>
      </c>
      <c r="AJ177" s="1" t="s">
        <v>58</v>
      </c>
      <c r="AK177" s="1" t="s">
        <v>58</v>
      </c>
      <c r="AL177" s="1" t="s">
        <v>93</v>
      </c>
      <c r="AM177" s="1" t="s">
        <v>147</v>
      </c>
      <c r="AN177" s="1">
        <v>1E-3</v>
      </c>
      <c r="AO177" s="1">
        <v>-0.13300000000000001</v>
      </c>
      <c r="AP177" s="1" t="s">
        <v>5768</v>
      </c>
      <c r="AQ177" s="1" t="s">
        <v>95</v>
      </c>
      <c r="AR177" s="1" t="s">
        <v>127</v>
      </c>
      <c r="AS177" s="1">
        <v>4.2699999999999996</v>
      </c>
      <c r="AT177" s="1">
        <v>1351</v>
      </c>
      <c r="AU177" s="1">
        <v>16.46</v>
      </c>
      <c r="AV177" s="1">
        <v>-0.51800000000000002</v>
      </c>
      <c r="AW177" s="1" t="s">
        <v>64</v>
      </c>
      <c r="AX177" s="1" t="s">
        <v>5769</v>
      </c>
      <c r="AY177" s="1" t="s">
        <v>58</v>
      </c>
      <c r="AZ177" s="7">
        <v>0.90800000000000003</v>
      </c>
      <c r="BA177" s="1">
        <v>99.994102380000001</v>
      </c>
      <c r="BB177" s="1">
        <v>27.59634509</v>
      </c>
      <c r="BC177" s="1" t="s">
        <v>58</v>
      </c>
      <c r="BD177" s="1">
        <v>32.499319999999997</v>
      </c>
    </row>
    <row r="178" spans="1:56" x14ac:dyDescent="0.2">
      <c r="A178" s="1" t="s">
        <v>6184</v>
      </c>
      <c r="B178" s="1">
        <v>15</v>
      </c>
      <c r="C178" s="1" t="s">
        <v>45</v>
      </c>
      <c r="D178" s="1" t="s">
        <v>46</v>
      </c>
      <c r="E178" s="1">
        <v>7.3530000000000002E-3</v>
      </c>
      <c r="F178" s="1">
        <v>0</v>
      </c>
      <c r="G178" s="1">
        <v>2E-3</v>
      </c>
      <c r="H178" s="1">
        <v>1.302E-3</v>
      </c>
      <c r="I178" s="1">
        <v>0</v>
      </c>
      <c r="J178" s="1">
        <v>7.463E-3</v>
      </c>
      <c r="K178" s="1" t="s">
        <v>47</v>
      </c>
      <c r="L178" s="1" t="s">
        <v>48</v>
      </c>
      <c r="M178" s="1" t="s">
        <v>6185</v>
      </c>
      <c r="N178" s="1" t="s">
        <v>6186</v>
      </c>
      <c r="O178" s="1" t="s">
        <v>51</v>
      </c>
      <c r="P178" s="1" t="s">
        <v>6187</v>
      </c>
      <c r="Q178" s="1" t="s">
        <v>6188</v>
      </c>
      <c r="R178" s="1" t="s">
        <v>6189</v>
      </c>
      <c r="S178" s="1" t="s">
        <v>6190</v>
      </c>
      <c r="T178" s="1" t="s">
        <v>6191</v>
      </c>
      <c r="U178" s="1" t="s">
        <v>6192</v>
      </c>
      <c r="V178" s="1" t="s">
        <v>58</v>
      </c>
      <c r="W178" s="1" t="s">
        <v>58</v>
      </c>
      <c r="X178" s="1" t="s">
        <v>58</v>
      </c>
      <c r="Y178" s="1" t="s">
        <v>58</v>
      </c>
      <c r="Z178" s="1" t="s">
        <v>58</v>
      </c>
      <c r="AA178" s="1" t="s">
        <v>58</v>
      </c>
      <c r="AB178" s="1" t="s">
        <v>58</v>
      </c>
      <c r="AC178" s="1" t="s">
        <v>58</v>
      </c>
      <c r="AD178" s="1" t="s">
        <v>58</v>
      </c>
      <c r="AE178" s="1" t="s">
        <v>58</v>
      </c>
      <c r="AF178" s="1" t="s">
        <v>58</v>
      </c>
      <c r="AG178" s="1" t="s">
        <v>58</v>
      </c>
      <c r="AH178" s="1" t="s">
        <v>58</v>
      </c>
      <c r="AI178" s="1" t="s">
        <v>58</v>
      </c>
      <c r="AJ178" s="1" t="s">
        <v>58</v>
      </c>
      <c r="AK178" s="1" t="s">
        <v>58</v>
      </c>
      <c r="AL178" s="1" t="s">
        <v>58</v>
      </c>
      <c r="AM178" s="1" t="s">
        <v>102</v>
      </c>
      <c r="AN178" s="1">
        <v>1E-3</v>
      </c>
      <c r="AO178" s="1">
        <v>-1.1200000000000001</v>
      </c>
      <c r="AP178" s="1" t="s">
        <v>58</v>
      </c>
      <c r="AQ178" s="1" t="s">
        <v>95</v>
      </c>
      <c r="AR178" s="1" t="s">
        <v>95</v>
      </c>
      <c r="AS178" s="1">
        <v>0.56100000000000005</v>
      </c>
      <c r="AT178" s="1">
        <v>371</v>
      </c>
      <c r="AU178" s="1">
        <v>1E-3</v>
      </c>
      <c r="AV178" s="1">
        <v>-3.6579999999999999</v>
      </c>
      <c r="AW178" s="1" t="s">
        <v>64</v>
      </c>
      <c r="AX178" s="1" t="s">
        <v>58</v>
      </c>
      <c r="AY178" s="1" t="s">
        <v>58</v>
      </c>
      <c r="AZ178" s="1" t="s">
        <v>58</v>
      </c>
      <c r="BA178" s="1" t="s">
        <v>58</v>
      </c>
      <c r="BB178" s="1" t="s">
        <v>58</v>
      </c>
      <c r="BC178" s="1" t="s">
        <v>58</v>
      </c>
      <c r="BD178" s="1">
        <v>1.6855199999999999</v>
      </c>
    </row>
    <row r="179" spans="1:56" x14ac:dyDescent="0.2">
      <c r="A179" s="1" t="s">
        <v>4305</v>
      </c>
      <c r="B179" s="1">
        <v>9</v>
      </c>
      <c r="C179" s="1" t="s">
        <v>45</v>
      </c>
      <c r="D179" s="1" t="s">
        <v>2156</v>
      </c>
      <c r="E179" s="1">
        <v>6.6670000000000002E-3</v>
      </c>
      <c r="F179" s="1">
        <v>0</v>
      </c>
      <c r="G179" s="1">
        <v>1.7730000000000001E-3</v>
      </c>
      <c r="H179" s="1">
        <v>0</v>
      </c>
      <c r="I179" s="1">
        <v>1.8519999999999998E-2</v>
      </c>
      <c r="J179" s="1">
        <v>6.6670000000000002E-3</v>
      </c>
      <c r="K179" s="1" t="s">
        <v>348</v>
      </c>
      <c r="L179" s="1" t="s">
        <v>215</v>
      </c>
      <c r="M179" s="1" t="s">
        <v>4306</v>
      </c>
      <c r="N179" s="1" t="s">
        <v>4307</v>
      </c>
      <c r="O179" s="1" t="s">
        <v>51</v>
      </c>
      <c r="P179" s="1" t="s">
        <v>4308</v>
      </c>
      <c r="Q179" s="1" t="s">
        <v>4309</v>
      </c>
      <c r="R179" s="1" t="s">
        <v>4310</v>
      </c>
      <c r="S179" s="1" t="s">
        <v>4311</v>
      </c>
      <c r="T179" s="1" t="s">
        <v>4312</v>
      </c>
      <c r="U179" s="1" t="s">
        <v>4313</v>
      </c>
      <c r="V179" s="1" t="s">
        <v>58</v>
      </c>
      <c r="W179" s="1" t="s">
        <v>58</v>
      </c>
      <c r="X179" s="1" t="s">
        <v>4314</v>
      </c>
      <c r="Y179" s="1" t="s">
        <v>58</v>
      </c>
      <c r="Z179" s="1" t="s">
        <v>58</v>
      </c>
      <c r="AA179" s="1" t="s">
        <v>58</v>
      </c>
      <c r="AB179" s="1" t="s">
        <v>58</v>
      </c>
      <c r="AC179" s="1" t="s">
        <v>58</v>
      </c>
      <c r="AD179" s="1" t="s">
        <v>58</v>
      </c>
      <c r="AE179" s="1" t="s">
        <v>58</v>
      </c>
      <c r="AF179" s="1" t="s">
        <v>58</v>
      </c>
      <c r="AG179" s="1" t="s">
        <v>58</v>
      </c>
      <c r="AH179" s="1" t="s">
        <v>58</v>
      </c>
      <c r="AI179" s="1" t="s">
        <v>58</v>
      </c>
      <c r="AJ179" s="1" t="s">
        <v>58</v>
      </c>
      <c r="AK179" s="1" t="s">
        <v>58</v>
      </c>
      <c r="AL179" s="1" t="s">
        <v>58</v>
      </c>
      <c r="AM179" s="1" t="s">
        <v>58</v>
      </c>
      <c r="AN179" s="1" t="s">
        <v>58</v>
      </c>
      <c r="AO179" s="1" t="s">
        <v>58</v>
      </c>
      <c r="AP179" s="1" t="s">
        <v>58</v>
      </c>
      <c r="AQ179" s="1" t="s">
        <v>58</v>
      </c>
      <c r="AR179" s="1" t="s">
        <v>58</v>
      </c>
      <c r="AS179" s="1" t="s">
        <v>58</v>
      </c>
      <c r="AT179" s="1" t="s">
        <v>58</v>
      </c>
      <c r="AU179" s="1" t="s">
        <v>58</v>
      </c>
      <c r="AV179" s="1" t="s">
        <v>58</v>
      </c>
      <c r="AW179" s="1" t="s">
        <v>58</v>
      </c>
      <c r="AX179" s="1" t="s">
        <v>58</v>
      </c>
      <c r="AY179" s="1" t="s">
        <v>58</v>
      </c>
      <c r="AZ179" s="7">
        <v>0.80300000000000005</v>
      </c>
      <c r="BA179" s="1">
        <v>92.793111580000001</v>
      </c>
      <c r="BB179" s="1">
        <v>1.1794796540000001</v>
      </c>
      <c r="BC179" s="1" t="s">
        <v>58</v>
      </c>
      <c r="BD179" s="1">
        <v>4.6009500000000001</v>
      </c>
    </row>
    <row r="180" spans="1:56" x14ac:dyDescent="0.2">
      <c r="A180" s="1" t="s">
        <v>5788</v>
      </c>
      <c r="B180" s="1">
        <v>14</v>
      </c>
      <c r="C180" s="1" t="s">
        <v>64</v>
      </c>
      <c r="D180" s="1" t="s">
        <v>46</v>
      </c>
      <c r="E180" s="1">
        <v>6.8490000000000001E-3</v>
      </c>
      <c r="F180" s="1">
        <v>0</v>
      </c>
      <c r="G180" s="1">
        <v>3.5839999999999999E-3</v>
      </c>
      <c r="H180" s="1">
        <v>0</v>
      </c>
      <c r="I180" s="1">
        <v>0</v>
      </c>
      <c r="J180" s="1">
        <v>1.37E-2</v>
      </c>
      <c r="K180" s="1" t="s">
        <v>47</v>
      </c>
      <c r="L180" s="1" t="s">
        <v>48</v>
      </c>
      <c r="M180" s="1" t="s">
        <v>5760</v>
      </c>
      <c r="N180" s="1" t="s">
        <v>5761</v>
      </c>
      <c r="O180" s="1" t="s">
        <v>51</v>
      </c>
      <c r="P180" s="1" t="s">
        <v>5762</v>
      </c>
      <c r="Q180" s="1" t="s">
        <v>5789</v>
      </c>
      <c r="R180" s="1" t="s">
        <v>5790</v>
      </c>
      <c r="S180" s="1" t="s">
        <v>5791</v>
      </c>
      <c r="T180" s="1" t="s">
        <v>5792</v>
      </c>
      <c r="U180" s="1" t="s">
        <v>5793</v>
      </c>
      <c r="V180" s="1" t="s">
        <v>58</v>
      </c>
      <c r="W180" s="1" t="s">
        <v>58</v>
      </c>
      <c r="X180" s="1" t="s">
        <v>58</v>
      </c>
      <c r="Y180" s="1" t="s">
        <v>58</v>
      </c>
      <c r="Z180" s="1">
        <v>1.166E-4</v>
      </c>
      <c r="AA180" s="1" t="s">
        <v>58</v>
      </c>
      <c r="AB180" s="1" t="s">
        <v>58</v>
      </c>
      <c r="AC180" s="1" t="s">
        <v>58</v>
      </c>
      <c r="AD180" s="1" t="s">
        <v>58</v>
      </c>
      <c r="AE180" s="1" t="s">
        <v>58</v>
      </c>
      <c r="AF180" s="1" t="s">
        <v>58</v>
      </c>
      <c r="AG180" s="1" t="s">
        <v>58</v>
      </c>
      <c r="AH180" s="1" t="s">
        <v>58</v>
      </c>
      <c r="AI180" s="1" t="s">
        <v>58</v>
      </c>
      <c r="AJ180" s="1" t="s">
        <v>58</v>
      </c>
      <c r="AK180" s="1" t="s">
        <v>58</v>
      </c>
      <c r="AL180" s="1" t="s">
        <v>60</v>
      </c>
      <c r="AM180" s="1" t="s">
        <v>147</v>
      </c>
      <c r="AN180" s="1">
        <v>0</v>
      </c>
      <c r="AO180" s="1">
        <v>-6.04</v>
      </c>
      <c r="AP180" s="1" t="s">
        <v>5768</v>
      </c>
      <c r="AQ180" s="1" t="s">
        <v>62</v>
      </c>
      <c r="AR180" s="1" t="s">
        <v>62</v>
      </c>
      <c r="AS180" s="1">
        <v>3.72</v>
      </c>
      <c r="AT180" s="1">
        <v>2015</v>
      </c>
      <c r="AU180" s="1">
        <v>1E-3</v>
      </c>
      <c r="AV180" s="1">
        <v>-6.18</v>
      </c>
      <c r="AW180" s="1" t="s">
        <v>64</v>
      </c>
      <c r="AX180" s="1" t="s">
        <v>5769</v>
      </c>
      <c r="AY180" s="1" t="s">
        <v>58</v>
      </c>
      <c r="AZ180" s="7">
        <v>0.90800000000000003</v>
      </c>
      <c r="BA180" s="1">
        <v>99.994102380000001</v>
      </c>
      <c r="BB180" s="1">
        <v>27.59634509</v>
      </c>
      <c r="BC180" s="1" t="s">
        <v>58</v>
      </c>
      <c r="BD180" s="1">
        <v>32.499319999999997</v>
      </c>
    </row>
    <row r="181" spans="1:56" x14ac:dyDescent="0.2">
      <c r="A181" s="1" t="s">
        <v>6152</v>
      </c>
      <c r="B181" s="1">
        <v>15</v>
      </c>
      <c r="C181" s="1" t="s">
        <v>45</v>
      </c>
      <c r="D181" s="1" t="s">
        <v>64</v>
      </c>
      <c r="E181" s="1">
        <v>6.8490000000000001E-3</v>
      </c>
      <c r="F181" s="1">
        <v>8.7720000000000003E-3</v>
      </c>
      <c r="G181" s="1">
        <v>5.3759999999999997E-3</v>
      </c>
      <c r="H181" s="1">
        <v>0</v>
      </c>
      <c r="I181" s="1">
        <v>0.02</v>
      </c>
      <c r="J181" s="1">
        <v>6.6670000000000002E-3</v>
      </c>
      <c r="K181" s="1" t="s">
        <v>47</v>
      </c>
      <c r="L181" s="1" t="s">
        <v>48</v>
      </c>
      <c r="M181" s="1" t="s">
        <v>6153</v>
      </c>
      <c r="N181" s="1" t="s">
        <v>6154</v>
      </c>
      <c r="O181" s="1" t="s">
        <v>51</v>
      </c>
      <c r="P181" s="1" t="s">
        <v>6155</v>
      </c>
      <c r="Q181" s="1" t="s">
        <v>6156</v>
      </c>
      <c r="R181" s="1" t="s">
        <v>6157</v>
      </c>
      <c r="S181" s="1" t="s">
        <v>6158</v>
      </c>
      <c r="T181" s="1" t="s">
        <v>6159</v>
      </c>
      <c r="U181" s="1" t="s">
        <v>6160</v>
      </c>
      <c r="V181" s="1" t="s">
        <v>58</v>
      </c>
      <c r="W181" s="1" t="s">
        <v>58</v>
      </c>
      <c r="X181" s="1" t="s">
        <v>58</v>
      </c>
      <c r="Y181" s="1" t="s">
        <v>58</v>
      </c>
      <c r="Z181" s="1">
        <v>1.84E-4</v>
      </c>
      <c r="AA181" s="1" t="s">
        <v>58</v>
      </c>
      <c r="AB181" s="1" t="s">
        <v>58</v>
      </c>
      <c r="AC181" s="1" t="s">
        <v>58</v>
      </c>
      <c r="AD181" s="1" t="s">
        <v>58</v>
      </c>
      <c r="AE181" s="1" t="s">
        <v>58</v>
      </c>
      <c r="AF181" s="1" t="s">
        <v>58</v>
      </c>
      <c r="AG181" s="1" t="s">
        <v>58</v>
      </c>
      <c r="AH181" s="1" t="s">
        <v>58</v>
      </c>
      <c r="AI181" s="1" t="s">
        <v>58</v>
      </c>
      <c r="AJ181" s="1" t="s">
        <v>58</v>
      </c>
      <c r="AK181" s="1" t="s">
        <v>58</v>
      </c>
      <c r="AL181" s="1" t="s">
        <v>61</v>
      </c>
      <c r="AM181" s="1" t="s">
        <v>61</v>
      </c>
      <c r="AN181" s="1">
        <v>0</v>
      </c>
      <c r="AO181" s="1" t="s">
        <v>58</v>
      </c>
      <c r="AP181" s="1" t="s">
        <v>6161</v>
      </c>
      <c r="AQ181" s="1" t="s">
        <v>95</v>
      </c>
      <c r="AR181" s="1" t="s">
        <v>95</v>
      </c>
      <c r="AS181" s="1" t="s">
        <v>58</v>
      </c>
      <c r="AT181" s="1">
        <v>621</v>
      </c>
      <c r="AU181" s="1">
        <v>1E-3</v>
      </c>
      <c r="AV181" s="1">
        <v>-1.0640000000000001</v>
      </c>
      <c r="AW181" s="1" t="s">
        <v>58</v>
      </c>
      <c r="AX181" s="1" t="s">
        <v>58</v>
      </c>
      <c r="AY181" s="1" t="s">
        <v>58</v>
      </c>
      <c r="AZ181" s="1" t="s">
        <v>58</v>
      </c>
      <c r="BA181" s="1" t="s">
        <v>58</v>
      </c>
      <c r="BB181" s="1" t="s">
        <v>58</v>
      </c>
      <c r="BC181" s="1" t="s">
        <v>58</v>
      </c>
      <c r="BD181" s="1">
        <v>6.9759500000000001</v>
      </c>
    </row>
    <row r="182" spans="1:56" x14ac:dyDescent="0.2">
      <c r="A182" s="1" t="s">
        <v>1852</v>
      </c>
      <c r="B182" s="1">
        <v>3</v>
      </c>
      <c r="C182" s="1" t="s">
        <v>1853</v>
      </c>
      <c r="D182" s="1" t="s">
        <v>45</v>
      </c>
      <c r="E182" s="1">
        <v>6.757E-3</v>
      </c>
      <c r="F182" s="1">
        <v>0</v>
      </c>
      <c r="G182" s="1">
        <v>1.8450000000000001E-3</v>
      </c>
      <c r="H182" s="1">
        <v>0</v>
      </c>
      <c r="I182" s="1">
        <v>0</v>
      </c>
      <c r="J182" s="1">
        <v>7.0419999999999996E-3</v>
      </c>
      <c r="K182" s="1" t="s">
        <v>774</v>
      </c>
      <c r="L182" s="1" t="s">
        <v>48</v>
      </c>
      <c r="M182" s="1" t="s">
        <v>1835</v>
      </c>
      <c r="N182" s="1" t="s">
        <v>1836</v>
      </c>
      <c r="O182" s="1" t="s">
        <v>51</v>
      </c>
      <c r="P182" s="1" t="s">
        <v>1837</v>
      </c>
      <c r="Q182" s="1" t="s">
        <v>1854</v>
      </c>
      <c r="R182" s="1" t="s">
        <v>1855</v>
      </c>
      <c r="S182" s="1" t="s">
        <v>1856</v>
      </c>
      <c r="T182" s="1" t="s">
        <v>1857</v>
      </c>
      <c r="U182" s="1" t="s">
        <v>1858</v>
      </c>
      <c r="V182" s="1" t="s">
        <v>58</v>
      </c>
      <c r="W182" s="1" t="s">
        <v>58</v>
      </c>
      <c r="X182" s="1" t="s">
        <v>58</v>
      </c>
      <c r="Y182" s="1" t="s">
        <v>58</v>
      </c>
      <c r="Z182" s="1" t="s">
        <v>58</v>
      </c>
      <c r="AA182" s="1" t="s">
        <v>58</v>
      </c>
      <c r="AB182" s="1" t="s">
        <v>58</v>
      </c>
      <c r="AC182" s="1" t="s">
        <v>58</v>
      </c>
      <c r="AD182" s="1" t="s">
        <v>58</v>
      </c>
      <c r="AE182" s="1" t="s">
        <v>58</v>
      </c>
      <c r="AF182" s="1" t="s">
        <v>58</v>
      </c>
      <c r="AG182" s="1" t="s">
        <v>58</v>
      </c>
      <c r="AH182" s="1" t="s">
        <v>58</v>
      </c>
      <c r="AI182" s="1" t="s">
        <v>58</v>
      </c>
      <c r="AJ182" s="1" t="s">
        <v>58</v>
      </c>
      <c r="AK182" s="1" t="s">
        <v>58</v>
      </c>
      <c r="AL182" s="1" t="s">
        <v>58</v>
      </c>
      <c r="AM182" s="1" t="s">
        <v>58</v>
      </c>
      <c r="AN182" s="1" t="s">
        <v>58</v>
      </c>
      <c r="AO182" s="1" t="s">
        <v>58</v>
      </c>
      <c r="AP182" s="1" t="s">
        <v>58</v>
      </c>
      <c r="AQ182" s="1" t="s">
        <v>58</v>
      </c>
      <c r="AR182" s="1" t="s">
        <v>58</v>
      </c>
      <c r="AS182" s="1" t="s">
        <v>58</v>
      </c>
      <c r="AT182" s="1" t="s">
        <v>58</v>
      </c>
      <c r="AU182" s="1" t="s">
        <v>58</v>
      </c>
      <c r="AV182" s="1" t="s">
        <v>58</v>
      </c>
      <c r="AW182" s="1" t="s">
        <v>58</v>
      </c>
      <c r="AX182" s="1" t="s">
        <v>58</v>
      </c>
      <c r="AY182" s="1" t="s">
        <v>58</v>
      </c>
      <c r="AZ182" s="7">
        <v>0.93799999999999994</v>
      </c>
      <c r="BA182" s="1">
        <v>99.864354800000001</v>
      </c>
      <c r="BB182" s="1">
        <v>6.320387277</v>
      </c>
      <c r="BC182" s="1" t="s">
        <v>58</v>
      </c>
      <c r="BD182" s="1">
        <v>26.011279999999999</v>
      </c>
    </row>
    <row r="183" spans="1:56" x14ac:dyDescent="0.2">
      <c r="A183" s="1" t="s">
        <v>4389</v>
      </c>
      <c r="B183" s="1">
        <v>10</v>
      </c>
      <c r="C183" s="1" t="s">
        <v>70</v>
      </c>
      <c r="D183" s="1" t="s">
        <v>64</v>
      </c>
      <c r="E183" s="1">
        <v>6.6670000000000002E-3</v>
      </c>
      <c r="F183" s="1">
        <v>0</v>
      </c>
      <c r="G183" s="1">
        <v>1.7730000000000001E-3</v>
      </c>
      <c r="H183" s="1">
        <v>1.1310000000000001E-3</v>
      </c>
      <c r="I183" s="1">
        <v>1.8519999999999998E-2</v>
      </c>
      <c r="J183" s="1">
        <v>6.6670000000000002E-3</v>
      </c>
      <c r="K183" s="1" t="s">
        <v>489</v>
      </c>
      <c r="L183" s="1" t="s">
        <v>215</v>
      </c>
      <c r="M183" s="1" t="s">
        <v>4390</v>
      </c>
      <c r="N183" s="1" t="s">
        <v>4391</v>
      </c>
      <c r="O183" s="1" t="s">
        <v>313</v>
      </c>
      <c r="P183" s="1" t="s">
        <v>9301</v>
      </c>
      <c r="Q183" s="1" t="s">
        <v>4392</v>
      </c>
      <c r="R183" s="1" t="s">
        <v>58</v>
      </c>
      <c r="S183" s="1" t="s">
        <v>58</v>
      </c>
      <c r="T183" s="1" t="s">
        <v>58</v>
      </c>
      <c r="U183" s="1" t="s">
        <v>58</v>
      </c>
      <c r="V183" s="1" t="s">
        <v>58</v>
      </c>
      <c r="W183" s="1" t="s">
        <v>58</v>
      </c>
      <c r="X183" s="1" t="s">
        <v>58</v>
      </c>
      <c r="Y183" s="1" t="s">
        <v>58</v>
      </c>
      <c r="Z183" s="7">
        <v>6.5889999999999994E-5</v>
      </c>
      <c r="AA183" s="1">
        <v>3.9936099999999999E-4</v>
      </c>
      <c r="AB183" s="1">
        <v>0.99960099999999996</v>
      </c>
      <c r="AC183" s="1" t="s">
        <v>74</v>
      </c>
      <c r="AD183" s="1">
        <v>0</v>
      </c>
      <c r="AE183" s="1">
        <v>1.99681E-4</v>
      </c>
      <c r="AF183" s="1" t="s">
        <v>58</v>
      </c>
      <c r="AG183" s="1" t="s">
        <v>58</v>
      </c>
      <c r="AH183" s="1" t="s">
        <v>58</v>
      </c>
      <c r="AI183" s="1" t="s">
        <v>58</v>
      </c>
      <c r="AJ183" s="1" t="s">
        <v>58</v>
      </c>
      <c r="AK183" s="1" t="s">
        <v>58</v>
      </c>
      <c r="AL183" s="1" t="s">
        <v>93</v>
      </c>
      <c r="AM183" s="1" t="s">
        <v>156</v>
      </c>
      <c r="AN183" s="1">
        <v>1</v>
      </c>
      <c r="AO183" s="1">
        <v>6.03</v>
      </c>
      <c r="AP183" s="1" t="s">
        <v>4393</v>
      </c>
      <c r="AQ183" s="1" t="s">
        <v>127</v>
      </c>
      <c r="AR183" s="1" t="s">
        <v>95</v>
      </c>
      <c r="AS183" s="1">
        <v>6.03</v>
      </c>
      <c r="AT183" s="1">
        <v>750</v>
      </c>
      <c r="AU183" s="1">
        <v>31</v>
      </c>
      <c r="AV183" s="1">
        <v>1.0609999999999999</v>
      </c>
      <c r="AW183" s="1" t="s">
        <v>62</v>
      </c>
      <c r="AX183" s="1" t="s">
        <v>4394</v>
      </c>
      <c r="AY183" s="1" t="s">
        <v>61</v>
      </c>
      <c r="AZ183" s="7">
        <v>0.55200000000000005</v>
      </c>
      <c r="BA183" s="1">
        <v>98.313281430000004</v>
      </c>
      <c r="BB183" s="1">
        <v>2.2948453550000001</v>
      </c>
      <c r="BC183" s="1" t="s">
        <v>58</v>
      </c>
      <c r="BD183" s="1">
        <v>3.3530000000000002</v>
      </c>
    </row>
    <row r="184" spans="1:56" x14ac:dyDescent="0.2">
      <c r="A184" s="1" t="s">
        <v>3439</v>
      </c>
      <c r="B184" s="1">
        <v>7</v>
      </c>
      <c r="C184" s="1" t="s">
        <v>70</v>
      </c>
      <c r="D184" s="1" t="s">
        <v>46</v>
      </c>
      <c r="E184" s="1">
        <v>6.757E-3</v>
      </c>
      <c r="F184" s="1">
        <v>0</v>
      </c>
      <c r="G184" s="1">
        <v>1.799E-3</v>
      </c>
      <c r="H184" s="1">
        <v>0</v>
      </c>
      <c r="I184" s="1">
        <v>0</v>
      </c>
      <c r="J184" s="1">
        <v>6.6670000000000002E-3</v>
      </c>
      <c r="K184" s="1" t="s">
        <v>47</v>
      </c>
      <c r="L184" s="1" t="s">
        <v>48</v>
      </c>
      <c r="M184" s="1" t="s">
        <v>3440</v>
      </c>
      <c r="N184" s="1" t="s">
        <v>3441</v>
      </c>
      <c r="O184" s="1" t="s">
        <v>51</v>
      </c>
      <c r="P184" s="1" t="s">
        <v>3442</v>
      </c>
      <c r="Q184" s="1" t="s">
        <v>3443</v>
      </c>
      <c r="R184" s="1" t="s">
        <v>3444</v>
      </c>
      <c r="S184" s="1" t="s">
        <v>3445</v>
      </c>
      <c r="T184" s="1" t="s">
        <v>3446</v>
      </c>
      <c r="U184" s="1" t="s">
        <v>3447</v>
      </c>
      <c r="V184" s="1" t="s">
        <v>58</v>
      </c>
      <c r="W184" s="1" t="s">
        <v>58</v>
      </c>
      <c r="X184" s="1" t="s">
        <v>58</v>
      </c>
      <c r="Y184" s="1" t="s">
        <v>58</v>
      </c>
      <c r="Z184" s="7">
        <v>1.787E-5</v>
      </c>
      <c r="AA184" s="1">
        <v>3.9936099999999999E-4</v>
      </c>
      <c r="AB184" s="1">
        <v>0.99960099999999996</v>
      </c>
      <c r="AC184" s="1" t="s">
        <v>74</v>
      </c>
      <c r="AD184" s="1">
        <v>0</v>
      </c>
      <c r="AE184" s="1">
        <v>1.99681E-4</v>
      </c>
      <c r="AF184" s="1" t="s">
        <v>58</v>
      </c>
      <c r="AG184" s="1" t="s">
        <v>58</v>
      </c>
      <c r="AH184" s="1" t="s">
        <v>58</v>
      </c>
      <c r="AI184" s="1" t="s">
        <v>58</v>
      </c>
      <c r="AJ184" s="1" t="s">
        <v>58</v>
      </c>
      <c r="AK184" s="1" t="s">
        <v>58</v>
      </c>
      <c r="AL184" s="1" t="s">
        <v>60</v>
      </c>
      <c r="AM184" s="1" t="s">
        <v>61</v>
      </c>
      <c r="AN184" s="1">
        <v>7.0000000000000007E-2</v>
      </c>
      <c r="AO184" s="1">
        <v>-2.9</v>
      </c>
      <c r="AP184" s="1" t="s">
        <v>3448</v>
      </c>
      <c r="AQ184" s="1" t="s">
        <v>95</v>
      </c>
      <c r="AR184" s="1" t="s">
        <v>95</v>
      </c>
      <c r="AS184" s="1">
        <v>3.7</v>
      </c>
      <c r="AT184" s="1">
        <v>354</v>
      </c>
      <c r="AU184" s="1">
        <v>0.52900000000000003</v>
      </c>
      <c r="AV184" s="1">
        <v>-0.33900000000000002</v>
      </c>
      <c r="AW184" s="1" t="s">
        <v>64</v>
      </c>
      <c r="AX184" s="1" t="s">
        <v>3449</v>
      </c>
      <c r="AY184" s="1" t="s">
        <v>61</v>
      </c>
      <c r="AZ184" s="1" t="s">
        <v>58</v>
      </c>
      <c r="BA184" s="1" t="s">
        <v>58</v>
      </c>
      <c r="BB184" s="1" t="s">
        <v>58</v>
      </c>
      <c r="BC184" s="1" t="s">
        <v>58</v>
      </c>
      <c r="BD184" s="1">
        <v>1.9913000000000001</v>
      </c>
    </row>
    <row r="185" spans="1:56" x14ac:dyDescent="0.2">
      <c r="A185" s="1" t="s">
        <v>5079</v>
      </c>
      <c r="B185" s="1">
        <v>11</v>
      </c>
      <c r="C185" s="1" t="s">
        <v>45</v>
      </c>
      <c r="D185" s="1" t="s">
        <v>64</v>
      </c>
      <c r="E185" s="1">
        <v>6.757E-3</v>
      </c>
      <c r="F185" s="1">
        <v>0</v>
      </c>
      <c r="G185" s="1">
        <v>1.779E-3</v>
      </c>
      <c r="H185" s="1">
        <v>0</v>
      </c>
      <c r="I185" s="1">
        <v>0</v>
      </c>
      <c r="J185" s="1">
        <v>6.757E-3</v>
      </c>
      <c r="K185" s="1" t="s">
        <v>47</v>
      </c>
      <c r="L185" s="1" t="s">
        <v>48</v>
      </c>
      <c r="M185" s="1" t="s">
        <v>5075</v>
      </c>
      <c r="N185" s="1" t="s">
        <v>5076</v>
      </c>
      <c r="O185" s="1" t="s">
        <v>51</v>
      </c>
      <c r="P185" s="1" t="s">
        <v>5077</v>
      </c>
      <c r="Q185" s="1" t="s">
        <v>5080</v>
      </c>
      <c r="R185" s="1" t="s">
        <v>5081</v>
      </c>
      <c r="S185" s="1" t="s">
        <v>5082</v>
      </c>
      <c r="T185" s="1" t="s">
        <v>5083</v>
      </c>
      <c r="U185" s="1" t="s">
        <v>5084</v>
      </c>
      <c r="V185" s="1" t="s">
        <v>58</v>
      </c>
      <c r="W185" s="1" t="s">
        <v>58</v>
      </c>
      <c r="X185" s="1" t="s">
        <v>58</v>
      </c>
      <c r="Y185" s="1" t="s">
        <v>58</v>
      </c>
      <c r="Z185" s="1">
        <v>6.845E-4</v>
      </c>
      <c r="AA185" s="1" t="s">
        <v>58</v>
      </c>
      <c r="AB185" s="1" t="s">
        <v>58</v>
      </c>
      <c r="AC185" s="1" t="s">
        <v>58</v>
      </c>
      <c r="AD185" s="1" t="s">
        <v>58</v>
      </c>
      <c r="AE185" s="1" t="s">
        <v>58</v>
      </c>
      <c r="AF185" s="1" t="s">
        <v>58</v>
      </c>
      <c r="AG185" s="1" t="s">
        <v>58</v>
      </c>
      <c r="AH185" s="1" t="s">
        <v>58</v>
      </c>
      <c r="AI185" s="1" t="s">
        <v>58</v>
      </c>
      <c r="AJ185" s="1" t="s">
        <v>58</v>
      </c>
      <c r="AK185" s="1" t="s">
        <v>58</v>
      </c>
      <c r="AL185" s="1" t="s">
        <v>58</v>
      </c>
      <c r="AM185" s="1" t="s">
        <v>61</v>
      </c>
      <c r="AN185" s="1">
        <v>0</v>
      </c>
      <c r="AO185" s="1">
        <v>-2.96</v>
      </c>
      <c r="AP185" s="1" t="s">
        <v>58</v>
      </c>
      <c r="AQ185" s="1" t="s">
        <v>58</v>
      </c>
      <c r="AR185" s="1" t="s">
        <v>58</v>
      </c>
      <c r="AS185" s="1">
        <v>1.81</v>
      </c>
      <c r="AT185" s="1" t="s">
        <v>58</v>
      </c>
      <c r="AU185" s="1">
        <v>1.0999999999999999E-2</v>
      </c>
      <c r="AV185" s="1">
        <v>-1.331</v>
      </c>
      <c r="AW185" s="1" t="s">
        <v>64</v>
      </c>
      <c r="AX185" s="1" t="s">
        <v>5078</v>
      </c>
      <c r="AY185" s="1" t="s">
        <v>61</v>
      </c>
      <c r="AZ185" s="1" t="s">
        <v>58</v>
      </c>
      <c r="BA185" s="1" t="s">
        <v>58</v>
      </c>
      <c r="BB185" s="1" t="s">
        <v>58</v>
      </c>
      <c r="BC185" s="1" t="s">
        <v>78</v>
      </c>
      <c r="BD185" s="1">
        <v>6.5183799999999996</v>
      </c>
    </row>
    <row r="186" spans="1:56" x14ac:dyDescent="0.2">
      <c r="A186" s="1" t="s">
        <v>4389</v>
      </c>
      <c r="B186" s="1">
        <v>10</v>
      </c>
      <c r="C186" s="1" t="s">
        <v>70</v>
      </c>
      <c r="D186" s="1" t="s">
        <v>64</v>
      </c>
      <c r="E186" s="1">
        <v>6.6670000000000002E-3</v>
      </c>
      <c r="F186" s="1">
        <v>0</v>
      </c>
      <c r="G186" s="1">
        <v>1.7730000000000001E-3</v>
      </c>
      <c r="H186" s="1">
        <v>1.1310000000000001E-3</v>
      </c>
      <c r="I186" s="1">
        <v>1.8519999999999998E-2</v>
      </c>
      <c r="J186" s="1">
        <v>6.6670000000000002E-3</v>
      </c>
      <c r="K186" s="1" t="s">
        <v>489</v>
      </c>
      <c r="L186" s="1" t="s">
        <v>215</v>
      </c>
      <c r="M186" s="1" t="s">
        <v>4390</v>
      </c>
      <c r="N186" s="1" t="s">
        <v>4391</v>
      </c>
      <c r="O186" s="1" t="s">
        <v>313</v>
      </c>
      <c r="P186" s="1" t="s">
        <v>9302</v>
      </c>
      <c r="Q186" s="1" t="s">
        <v>4392</v>
      </c>
      <c r="R186" s="1" t="s">
        <v>58</v>
      </c>
      <c r="S186" s="1" t="s">
        <v>58</v>
      </c>
      <c r="T186" s="1" t="s">
        <v>58</v>
      </c>
      <c r="U186" s="1" t="s">
        <v>58</v>
      </c>
      <c r="V186" s="1" t="s">
        <v>58</v>
      </c>
      <c r="W186" s="1" t="s">
        <v>58</v>
      </c>
      <c r="X186" s="1" t="s">
        <v>58</v>
      </c>
      <c r="Y186" s="1" t="s">
        <v>58</v>
      </c>
      <c r="Z186" s="7">
        <v>6.5889999999999994E-5</v>
      </c>
      <c r="AA186" s="1">
        <v>3.9936099999999999E-4</v>
      </c>
      <c r="AB186" s="1">
        <v>0.99960099999999996</v>
      </c>
      <c r="AC186" s="1" t="s">
        <v>74</v>
      </c>
      <c r="AD186" s="1">
        <v>0</v>
      </c>
      <c r="AE186" s="1">
        <v>1.99681E-4</v>
      </c>
      <c r="AF186" s="1" t="s">
        <v>58</v>
      </c>
      <c r="AG186" s="1" t="s">
        <v>58</v>
      </c>
      <c r="AH186" s="1" t="s">
        <v>58</v>
      </c>
      <c r="AI186" s="1" t="s">
        <v>58</v>
      </c>
      <c r="AJ186" s="1" t="s">
        <v>58</v>
      </c>
      <c r="AK186" s="1" t="s">
        <v>58</v>
      </c>
      <c r="AL186" s="1" t="s">
        <v>93</v>
      </c>
      <c r="AM186" s="1" t="s">
        <v>156</v>
      </c>
      <c r="AN186" s="1">
        <v>1</v>
      </c>
      <c r="AO186" s="1">
        <v>6.03</v>
      </c>
      <c r="AP186" s="1" t="s">
        <v>4393</v>
      </c>
      <c r="AQ186" s="1" t="s">
        <v>127</v>
      </c>
      <c r="AR186" s="1" t="s">
        <v>95</v>
      </c>
      <c r="AS186" s="1">
        <v>6.03</v>
      </c>
      <c r="AT186" s="1">
        <v>750</v>
      </c>
      <c r="AU186" s="1">
        <v>31</v>
      </c>
      <c r="AV186" s="1">
        <v>1.0609999999999999</v>
      </c>
      <c r="AW186" s="1" t="s">
        <v>62</v>
      </c>
      <c r="AX186" s="1" t="s">
        <v>4394</v>
      </c>
      <c r="AY186" s="1" t="s">
        <v>61</v>
      </c>
      <c r="AZ186" s="7">
        <v>0.55200000000000005</v>
      </c>
      <c r="BA186" s="1">
        <v>98.313281430000004</v>
      </c>
      <c r="BB186" s="1">
        <v>2.2948453550000001</v>
      </c>
      <c r="BC186" s="1" t="s">
        <v>58</v>
      </c>
      <c r="BD186" s="1">
        <v>3.3530000000000002</v>
      </c>
    </row>
    <row r="187" spans="1:56" x14ac:dyDescent="0.2">
      <c r="A187" s="1" t="s">
        <v>4389</v>
      </c>
      <c r="B187" s="1">
        <v>10</v>
      </c>
      <c r="C187" s="1" t="s">
        <v>70</v>
      </c>
      <c r="D187" s="1" t="s">
        <v>64</v>
      </c>
      <c r="E187" s="1">
        <v>6.6670000000000002E-3</v>
      </c>
      <c r="F187" s="1">
        <v>0</v>
      </c>
      <c r="G187" s="1">
        <v>1.7730000000000001E-3</v>
      </c>
      <c r="H187" s="1">
        <v>1.1310000000000001E-3</v>
      </c>
      <c r="I187" s="1">
        <v>1.8519999999999998E-2</v>
      </c>
      <c r="J187" s="1">
        <v>6.6670000000000002E-3</v>
      </c>
      <c r="K187" s="1" t="s">
        <v>489</v>
      </c>
      <c r="L187" s="1" t="s">
        <v>215</v>
      </c>
      <c r="M187" s="1" t="s">
        <v>4390</v>
      </c>
      <c r="N187" s="1" t="s">
        <v>4391</v>
      </c>
      <c r="O187" s="1" t="s">
        <v>313</v>
      </c>
      <c r="P187" s="1" t="s">
        <v>9303</v>
      </c>
      <c r="Q187" s="1" t="s">
        <v>4392</v>
      </c>
      <c r="R187" s="1" t="s">
        <v>58</v>
      </c>
      <c r="S187" s="1" t="s">
        <v>58</v>
      </c>
      <c r="T187" s="1" t="s">
        <v>58</v>
      </c>
      <c r="U187" s="1" t="s">
        <v>58</v>
      </c>
      <c r="V187" s="1" t="s">
        <v>58</v>
      </c>
      <c r="W187" s="1" t="s">
        <v>58</v>
      </c>
      <c r="X187" s="1" t="s">
        <v>58</v>
      </c>
      <c r="Y187" s="1" t="s">
        <v>58</v>
      </c>
      <c r="Z187" s="7">
        <v>6.5889999999999994E-5</v>
      </c>
      <c r="AA187" s="1">
        <v>3.9936099999999999E-4</v>
      </c>
      <c r="AB187" s="1">
        <v>0.99960099999999996</v>
      </c>
      <c r="AC187" s="1" t="s">
        <v>74</v>
      </c>
      <c r="AD187" s="1">
        <v>0</v>
      </c>
      <c r="AE187" s="1">
        <v>1.99681E-4</v>
      </c>
      <c r="AF187" s="1" t="s">
        <v>58</v>
      </c>
      <c r="AG187" s="1" t="s">
        <v>58</v>
      </c>
      <c r="AH187" s="1" t="s">
        <v>58</v>
      </c>
      <c r="AI187" s="1" t="s">
        <v>58</v>
      </c>
      <c r="AJ187" s="1" t="s">
        <v>58</v>
      </c>
      <c r="AK187" s="1" t="s">
        <v>58</v>
      </c>
      <c r="AL187" s="1" t="s">
        <v>93</v>
      </c>
      <c r="AM187" s="1" t="s">
        <v>156</v>
      </c>
      <c r="AN187" s="1">
        <v>1</v>
      </c>
      <c r="AO187" s="1">
        <v>6.03</v>
      </c>
      <c r="AP187" s="1" t="s">
        <v>4393</v>
      </c>
      <c r="AQ187" s="1" t="s">
        <v>127</v>
      </c>
      <c r="AR187" s="1" t="s">
        <v>95</v>
      </c>
      <c r="AS187" s="1">
        <v>6.03</v>
      </c>
      <c r="AT187" s="1">
        <v>750</v>
      </c>
      <c r="AU187" s="1">
        <v>31</v>
      </c>
      <c r="AV187" s="1">
        <v>1.0609999999999999</v>
      </c>
      <c r="AW187" s="1" t="s">
        <v>62</v>
      </c>
      <c r="AX187" s="1" t="s">
        <v>4394</v>
      </c>
      <c r="AY187" s="1" t="s">
        <v>61</v>
      </c>
      <c r="AZ187" s="7">
        <v>0.55200000000000005</v>
      </c>
      <c r="BA187" s="1">
        <v>98.313281430000004</v>
      </c>
      <c r="BB187" s="1">
        <v>2.2948453550000001</v>
      </c>
      <c r="BC187" s="1" t="s">
        <v>58</v>
      </c>
      <c r="BD187" s="1">
        <v>3.3530000000000002</v>
      </c>
    </row>
    <row r="188" spans="1:56" x14ac:dyDescent="0.2">
      <c r="A188" s="1" t="s">
        <v>9171</v>
      </c>
      <c r="B188" s="1">
        <v>22</v>
      </c>
      <c r="C188" s="1" t="s">
        <v>46</v>
      </c>
      <c r="D188" s="1" t="s">
        <v>45</v>
      </c>
      <c r="E188" s="1">
        <v>6.757E-3</v>
      </c>
      <c r="F188" s="1">
        <v>0</v>
      </c>
      <c r="G188" s="1">
        <v>1.7730000000000001E-3</v>
      </c>
      <c r="H188" s="1">
        <v>3.3939999999999999E-3</v>
      </c>
      <c r="I188" s="1">
        <v>1.8519999999999998E-2</v>
      </c>
      <c r="J188" s="1">
        <v>6.6670000000000002E-3</v>
      </c>
      <c r="K188" s="1" t="s">
        <v>47</v>
      </c>
      <c r="L188" s="1" t="s">
        <v>48</v>
      </c>
      <c r="M188" s="1" t="s">
        <v>9172</v>
      </c>
      <c r="N188" s="1" t="s">
        <v>9173</v>
      </c>
      <c r="O188" s="1" t="s">
        <v>51</v>
      </c>
      <c r="P188" s="1" t="s">
        <v>9178</v>
      </c>
      <c r="Q188" s="1" t="s">
        <v>9174</v>
      </c>
      <c r="R188" s="1" t="s">
        <v>9179</v>
      </c>
      <c r="S188" s="1" t="s">
        <v>9180</v>
      </c>
      <c r="T188" s="1" t="s">
        <v>9181</v>
      </c>
      <c r="U188" s="1" t="s">
        <v>9182</v>
      </c>
      <c r="V188" s="1" t="s">
        <v>58</v>
      </c>
      <c r="W188" s="1" t="s">
        <v>58</v>
      </c>
      <c r="X188" s="1" t="s">
        <v>58</v>
      </c>
      <c r="Y188" s="1" t="s">
        <v>58</v>
      </c>
      <c r="Z188" s="1">
        <v>3.0499999999999999E-4</v>
      </c>
      <c r="AA188" s="1" t="s">
        <v>58</v>
      </c>
      <c r="AB188" s="1" t="s">
        <v>58</v>
      </c>
      <c r="AC188" s="1" t="s">
        <v>58</v>
      </c>
      <c r="AD188" s="1" t="s">
        <v>58</v>
      </c>
      <c r="AE188" s="1" t="s">
        <v>58</v>
      </c>
      <c r="AF188" s="1" t="s">
        <v>58</v>
      </c>
      <c r="AG188" s="1" t="s">
        <v>58</v>
      </c>
      <c r="AH188" s="1" t="s">
        <v>58</v>
      </c>
      <c r="AI188" s="1" t="s">
        <v>58</v>
      </c>
      <c r="AJ188" s="1" t="s">
        <v>58</v>
      </c>
      <c r="AK188" s="1" t="s">
        <v>58</v>
      </c>
      <c r="AL188" s="1" t="s">
        <v>185</v>
      </c>
      <c r="AM188" s="1" t="s">
        <v>132</v>
      </c>
      <c r="AN188" s="1">
        <v>0.51800000000000002</v>
      </c>
      <c r="AO188" s="1">
        <v>2.81</v>
      </c>
      <c r="AP188" s="1" t="s">
        <v>58</v>
      </c>
      <c r="AQ188" s="1" t="s">
        <v>62</v>
      </c>
      <c r="AR188" s="1" t="s">
        <v>62</v>
      </c>
      <c r="AS188" s="1">
        <v>4.93</v>
      </c>
      <c r="AT188" s="8">
        <v>330279330</v>
      </c>
      <c r="AU188" s="1">
        <v>29.7</v>
      </c>
      <c r="AV188" s="1">
        <v>-0.32500000000000001</v>
      </c>
      <c r="AW188" s="1" t="s">
        <v>853</v>
      </c>
      <c r="AX188" s="1" t="s">
        <v>58</v>
      </c>
      <c r="AY188" s="1" t="s">
        <v>58</v>
      </c>
      <c r="AZ188" s="1" t="s">
        <v>58</v>
      </c>
      <c r="BA188" s="1" t="s">
        <v>9175</v>
      </c>
      <c r="BB188" s="1" t="s">
        <v>9176</v>
      </c>
      <c r="BC188" s="1" t="s">
        <v>58</v>
      </c>
      <c r="BD188" s="1" t="s">
        <v>9177</v>
      </c>
    </row>
    <row r="189" spans="1:56" x14ac:dyDescent="0.2">
      <c r="A189" s="1" t="s">
        <v>44</v>
      </c>
      <c r="B189" s="1">
        <v>1</v>
      </c>
      <c r="C189" s="1" t="s">
        <v>45</v>
      </c>
      <c r="D189" s="1" t="s">
        <v>46</v>
      </c>
      <c r="E189" s="1">
        <v>6.6670000000000002E-3</v>
      </c>
      <c r="F189" s="1">
        <v>0</v>
      </c>
      <c r="G189" s="1">
        <v>3.5460000000000001E-3</v>
      </c>
      <c r="H189" s="1">
        <v>0</v>
      </c>
      <c r="I189" s="1">
        <v>0</v>
      </c>
      <c r="J189" s="1">
        <v>1.333E-2</v>
      </c>
      <c r="K189" s="1" t="s">
        <v>47</v>
      </c>
      <c r="L189" s="1" t="s">
        <v>48</v>
      </c>
      <c r="M189" s="1" t="s">
        <v>49</v>
      </c>
      <c r="N189" s="1" t="s">
        <v>50</v>
      </c>
      <c r="O189" s="1" t="s">
        <v>51</v>
      </c>
      <c r="P189" s="1" t="s">
        <v>52</v>
      </c>
      <c r="Q189" s="1" t="s">
        <v>53</v>
      </c>
      <c r="R189" s="1" t="s">
        <v>54</v>
      </c>
      <c r="S189" s="1" t="s">
        <v>55</v>
      </c>
      <c r="T189" s="1" t="s">
        <v>56</v>
      </c>
      <c r="U189" s="1" t="s">
        <v>57</v>
      </c>
      <c r="V189" s="1" t="s">
        <v>58</v>
      </c>
      <c r="W189" s="1" t="s">
        <v>58</v>
      </c>
      <c r="X189" s="1" t="s">
        <v>58</v>
      </c>
      <c r="Y189" s="1" t="s">
        <v>58</v>
      </c>
      <c r="Z189" s="1" t="s">
        <v>58</v>
      </c>
      <c r="AA189" s="1">
        <v>1.5974400000000001E-3</v>
      </c>
      <c r="AB189" s="1">
        <v>0.99840300000000004</v>
      </c>
      <c r="AC189" s="1" t="s">
        <v>59</v>
      </c>
      <c r="AD189" s="1">
        <v>0</v>
      </c>
      <c r="AE189" s="1">
        <v>7.9872199999999997E-4</v>
      </c>
      <c r="AF189" s="1" t="s">
        <v>58</v>
      </c>
      <c r="AG189" s="1" t="s">
        <v>58</v>
      </c>
      <c r="AH189" s="1" t="s">
        <v>58</v>
      </c>
      <c r="AI189" s="1" t="s">
        <v>58</v>
      </c>
      <c r="AJ189" s="1" t="s">
        <v>58</v>
      </c>
      <c r="AK189" s="1" t="s">
        <v>58</v>
      </c>
      <c r="AL189" s="1" t="s">
        <v>60</v>
      </c>
      <c r="AM189" s="1" t="s">
        <v>61</v>
      </c>
      <c r="AN189" s="1">
        <v>1E-3</v>
      </c>
      <c r="AO189" s="1">
        <v>4.53</v>
      </c>
      <c r="AP189" s="1" t="s">
        <v>58</v>
      </c>
      <c r="AQ189" s="1" t="s">
        <v>58</v>
      </c>
      <c r="AR189" s="1" t="s">
        <v>58</v>
      </c>
      <c r="AS189" s="1">
        <v>4.53</v>
      </c>
      <c r="AT189" s="1" t="s">
        <v>58</v>
      </c>
      <c r="AU189" s="1">
        <v>16.059999999999999</v>
      </c>
      <c r="AV189" s="1">
        <v>0.9</v>
      </c>
      <c r="AW189" s="1" t="s">
        <v>62</v>
      </c>
      <c r="AX189" s="1" t="s">
        <v>63</v>
      </c>
      <c r="AY189" s="1" t="s">
        <v>58</v>
      </c>
      <c r="AZ189" s="1" t="s">
        <v>58</v>
      </c>
      <c r="BA189" s="1" t="s">
        <v>58</v>
      </c>
      <c r="BB189" s="1" t="s">
        <v>58</v>
      </c>
      <c r="BC189" s="1" t="s">
        <v>58</v>
      </c>
      <c r="BD189" s="1">
        <v>3.9684200000000001</v>
      </c>
    </row>
    <row r="190" spans="1:56" x14ac:dyDescent="0.2">
      <c r="A190" s="1" t="s">
        <v>79</v>
      </c>
      <c r="B190" s="1">
        <v>1</v>
      </c>
      <c r="C190" s="1" t="s">
        <v>64</v>
      </c>
      <c r="D190" s="1" t="s">
        <v>45</v>
      </c>
      <c r="E190" s="1">
        <v>6.6670000000000002E-3</v>
      </c>
      <c r="F190" s="1">
        <v>4.3860000000000001E-3</v>
      </c>
      <c r="G190" s="1">
        <v>5.3189999999999999E-3</v>
      </c>
      <c r="H190" s="1">
        <v>3.3939999999999999E-3</v>
      </c>
      <c r="I190" s="1">
        <v>1.8519999999999998E-2</v>
      </c>
      <c r="J190" s="1">
        <v>6.6670000000000002E-3</v>
      </c>
      <c r="K190" s="1" t="s">
        <v>47</v>
      </c>
      <c r="L190" s="1" t="s">
        <v>48</v>
      </c>
      <c r="M190" s="1" t="s">
        <v>80</v>
      </c>
      <c r="N190" s="1" t="s">
        <v>81</v>
      </c>
      <c r="O190" s="1" t="s">
        <v>51</v>
      </c>
      <c r="P190" s="1" t="s">
        <v>82</v>
      </c>
      <c r="Q190" s="1" t="s">
        <v>83</v>
      </c>
      <c r="R190" s="1" t="s">
        <v>84</v>
      </c>
      <c r="S190" s="1" t="s">
        <v>85</v>
      </c>
      <c r="T190" s="1" t="s">
        <v>86</v>
      </c>
      <c r="U190" s="1" t="s">
        <v>87</v>
      </c>
      <c r="V190" s="1" t="s">
        <v>58</v>
      </c>
      <c r="W190" s="1" t="s">
        <v>58</v>
      </c>
      <c r="X190" s="1" t="s">
        <v>58</v>
      </c>
      <c r="Y190" s="1" t="s">
        <v>58</v>
      </c>
      <c r="Z190" s="1">
        <v>3.3600000000000001E-3</v>
      </c>
      <c r="AA190" s="1">
        <v>2.39617E-3</v>
      </c>
      <c r="AB190" s="1">
        <v>0.99760400000000005</v>
      </c>
      <c r="AC190" s="1" t="s">
        <v>88</v>
      </c>
      <c r="AD190" s="1">
        <v>0</v>
      </c>
      <c r="AE190" s="1">
        <v>1.19808E-3</v>
      </c>
      <c r="AF190" s="1" t="s">
        <v>58</v>
      </c>
      <c r="AG190" s="1" t="s">
        <v>58</v>
      </c>
      <c r="AH190" s="1" t="s">
        <v>58</v>
      </c>
      <c r="AI190" s="1" t="s">
        <v>58</v>
      </c>
      <c r="AJ190" s="1" t="s">
        <v>58</v>
      </c>
      <c r="AK190" s="1">
        <v>1</v>
      </c>
      <c r="AL190" s="1" t="s">
        <v>60</v>
      </c>
      <c r="AM190" s="1" t="s">
        <v>89</v>
      </c>
      <c r="AN190" s="1">
        <v>0.999</v>
      </c>
      <c r="AO190" s="1">
        <v>4.18</v>
      </c>
      <c r="AP190" s="1" t="s">
        <v>90</v>
      </c>
      <c r="AQ190" s="1" t="s">
        <v>91</v>
      </c>
      <c r="AR190" s="1" t="s">
        <v>62</v>
      </c>
      <c r="AS190" s="1">
        <v>5.09</v>
      </c>
      <c r="AT190" s="8">
        <v>625661653654</v>
      </c>
      <c r="AU190" s="1">
        <v>34</v>
      </c>
      <c r="AV190" s="1">
        <v>0.89200000000000002</v>
      </c>
      <c r="AW190" s="1" t="s">
        <v>62</v>
      </c>
      <c r="AX190" s="1" t="s">
        <v>92</v>
      </c>
      <c r="AY190" s="1" t="s">
        <v>58</v>
      </c>
      <c r="AZ190" s="7">
        <v>0.26600000000000001</v>
      </c>
      <c r="BA190" s="1">
        <v>13.446567590000001</v>
      </c>
      <c r="BB190" s="1">
        <v>-0.75677825899999995</v>
      </c>
      <c r="BC190" s="1" t="s">
        <v>58</v>
      </c>
      <c r="BD190" s="1">
        <v>2.68072</v>
      </c>
    </row>
    <row r="191" spans="1:56" x14ac:dyDescent="0.2">
      <c r="A191" s="1" t="s">
        <v>104</v>
      </c>
      <c r="B191" s="1">
        <v>1</v>
      </c>
      <c r="C191" s="1" t="s">
        <v>70</v>
      </c>
      <c r="D191" s="1" t="s">
        <v>46</v>
      </c>
      <c r="E191" s="1">
        <v>6.6670000000000002E-3</v>
      </c>
      <c r="F191" s="1">
        <v>0</v>
      </c>
      <c r="G191" s="1">
        <v>1.7730000000000001E-3</v>
      </c>
      <c r="H191" s="1">
        <v>0</v>
      </c>
      <c r="I191" s="1">
        <v>0</v>
      </c>
      <c r="J191" s="1">
        <v>6.6670000000000002E-3</v>
      </c>
      <c r="K191" s="1" t="s">
        <v>47</v>
      </c>
      <c r="L191" s="1" t="s">
        <v>48</v>
      </c>
      <c r="M191" s="1" t="s">
        <v>98</v>
      </c>
      <c r="N191" s="1" t="s">
        <v>99</v>
      </c>
      <c r="O191" s="1" t="s">
        <v>51</v>
      </c>
      <c r="P191" s="1" t="s">
        <v>100</v>
      </c>
      <c r="Q191" s="1" t="s">
        <v>105</v>
      </c>
      <c r="R191" s="1" t="s">
        <v>106</v>
      </c>
      <c r="S191" s="1" t="s">
        <v>107</v>
      </c>
      <c r="T191" s="1" t="s">
        <v>108</v>
      </c>
      <c r="U191" s="1" t="s">
        <v>109</v>
      </c>
      <c r="V191" s="1" t="s">
        <v>58</v>
      </c>
      <c r="W191" s="1" t="s">
        <v>58</v>
      </c>
      <c r="X191" s="1" t="s">
        <v>58</v>
      </c>
      <c r="Y191" s="1" t="s">
        <v>58</v>
      </c>
      <c r="Z191" s="1">
        <v>7.0899999999999999E-4</v>
      </c>
      <c r="AA191" s="1">
        <v>7.9872199999999997E-4</v>
      </c>
      <c r="AB191" s="1">
        <v>0.99920100000000001</v>
      </c>
      <c r="AC191" s="1" t="s">
        <v>110</v>
      </c>
      <c r="AD191" s="1">
        <v>0</v>
      </c>
      <c r="AE191" s="1">
        <v>3.9936099999999999E-4</v>
      </c>
      <c r="AF191" s="1" t="s">
        <v>58</v>
      </c>
      <c r="AG191" s="1" t="s">
        <v>58</v>
      </c>
      <c r="AH191" s="1" t="s">
        <v>58</v>
      </c>
      <c r="AI191" s="1" t="s">
        <v>58</v>
      </c>
      <c r="AJ191" s="1" t="s">
        <v>58</v>
      </c>
      <c r="AK191" s="1" t="s">
        <v>58</v>
      </c>
      <c r="AL191" s="1" t="s">
        <v>61</v>
      </c>
      <c r="AM191" s="1" t="s">
        <v>94</v>
      </c>
      <c r="AN191" s="1">
        <v>0.72299999999999998</v>
      </c>
      <c r="AO191" s="1">
        <v>-1.94</v>
      </c>
      <c r="AP191" s="1" t="s">
        <v>111</v>
      </c>
      <c r="AQ191" s="1" t="s">
        <v>95</v>
      </c>
      <c r="AR191" s="1" t="s">
        <v>95</v>
      </c>
      <c r="AS191" s="1">
        <v>5.19</v>
      </c>
      <c r="AT191" s="1">
        <v>718</v>
      </c>
      <c r="AU191" s="1">
        <v>11.14</v>
      </c>
      <c r="AV191" s="1">
        <v>-9.7000000000000003E-2</v>
      </c>
      <c r="AW191" s="1" t="s">
        <v>64</v>
      </c>
      <c r="AX191" s="1" t="s">
        <v>103</v>
      </c>
      <c r="AY191" s="1" t="s">
        <v>58</v>
      </c>
      <c r="AZ191" s="7">
        <v>2.9600000000000001E-2</v>
      </c>
      <c r="BA191" s="1">
        <v>2.6539278130000001</v>
      </c>
      <c r="BB191" s="1">
        <v>-1.682848699</v>
      </c>
      <c r="BC191" s="1" t="s">
        <v>58</v>
      </c>
      <c r="BD191" s="1">
        <v>1.63022</v>
      </c>
    </row>
    <row r="192" spans="1:56" x14ac:dyDescent="0.2">
      <c r="A192" s="1" t="s">
        <v>112</v>
      </c>
      <c r="B192" s="1">
        <v>1</v>
      </c>
      <c r="C192" s="1" t="s">
        <v>45</v>
      </c>
      <c r="D192" s="1" t="s">
        <v>64</v>
      </c>
      <c r="E192" s="1">
        <v>6.6670000000000002E-3</v>
      </c>
      <c r="F192" s="1">
        <v>0</v>
      </c>
      <c r="G192" s="1">
        <v>1.7730000000000001E-3</v>
      </c>
      <c r="H192" s="1">
        <v>4.5250000000000004E-3</v>
      </c>
      <c r="I192" s="1">
        <v>0</v>
      </c>
      <c r="J192" s="1">
        <v>6.6670000000000002E-3</v>
      </c>
      <c r="K192" s="1" t="s">
        <v>47</v>
      </c>
      <c r="L192" s="1" t="s">
        <v>48</v>
      </c>
      <c r="M192" s="1" t="s">
        <v>113</v>
      </c>
      <c r="N192" s="1" t="s">
        <v>114</v>
      </c>
      <c r="O192" s="1" t="s">
        <v>51</v>
      </c>
      <c r="P192" s="1" t="s">
        <v>115</v>
      </c>
      <c r="Q192" s="1" t="s">
        <v>116</v>
      </c>
      <c r="R192" s="1" t="s">
        <v>117</v>
      </c>
      <c r="S192" s="1" t="s">
        <v>118</v>
      </c>
      <c r="T192" s="1" t="s">
        <v>119</v>
      </c>
      <c r="U192" s="1" t="s">
        <v>120</v>
      </c>
      <c r="V192" s="1" t="s">
        <v>58</v>
      </c>
      <c r="W192" s="1" t="s">
        <v>58</v>
      </c>
      <c r="X192" s="1" t="s">
        <v>58</v>
      </c>
      <c r="Y192" s="1" t="s">
        <v>58</v>
      </c>
      <c r="Z192" s="1">
        <v>1.194E-3</v>
      </c>
      <c r="AA192" s="1">
        <v>7.9872199999999997E-3</v>
      </c>
      <c r="AB192" s="1">
        <v>0.99161299999999997</v>
      </c>
      <c r="AC192" s="1" t="s">
        <v>121</v>
      </c>
      <c r="AD192" s="1">
        <v>3.9936099999999999E-4</v>
      </c>
      <c r="AE192" s="1">
        <v>4.3929700000000004E-3</v>
      </c>
      <c r="AF192" s="1">
        <v>2</v>
      </c>
      <c r="AG192" s="1" t="s">
        <v>122</v>
      </c>
      <c r="AH192" s="1" t="s">
        <v>123</v>
      </c>
      <c r="AI192" s="1" t="s">
        <v>124</v>
      </c>
      <c r="AJ192" s="1" t="s">
        <v>58</v>
      </c>
      <c r="AK192" s="1" t="s">
        <v>58</v>
      </c>
      <c r="AL192" s="1" t="s">
        <v>61</v>
      </c>
      <c r="AM192" s="1" t="s">
        <v>67</v>
      </c>
      <c r="AN192" s="1">
        <v>0.98</v>
      </c>
      <c r="AO192" s="1">
        <v>3.22</v>
      </c>
      <c r="AP192" s="1" t="s">
        <v>125</v>
      </c>
      <c r="AQ192" s="1" t="s">
        <v>126</v>
      </c>
      <c r="AR192" s="1" t="s">
        <v>127</v>
      </c>
      <c r="AS192" s="1">
        <v>5.52</v>
      </c>
      <c r="AT192" s="8">
        <v>229397298</v>
      </c>
      <c r="AU192" s="1">
        <v>11.29</v>
      </c>
      <c r="AV192" s="1">
        <v>0.96399999999999997</v>
      </c>
      <c r="AW192" s="1" t="s">
        <v>64</v>
      </c>
      <c r="AX192" s="1" t="s">
        <v>128</v>
      </c>
      <c r="AY192" s="1" t="s">
        <v>129</v>
      </c>
      <c r="AZ192" s="1" t="s">
        <v>9238</v>
      </c>
      <c r="BA192" s="1" t="s">
        <v>130</v>
      </c>
      <c r="BB192" s="1" t="s">
        <v>9239</v>
      </c>
      <c r="BC192" s="1" t="s">
        <v>58</v>
      </c>
      <c r="BD192" s="1" t="s">
        <v>131</v>
      </c>
    </row>
    <row r="193" spans="1:56" x14ac:dyDescent="0.2">
      <c r="A193" s="1" t="s">
        <v>133</v>
      </c>
      <c r="B193" s="1">
        <v>1</v>
      </c>
      <c r="C193" s="1" t="s">
        <v>70</v>
      </c>
      <c r="D193" s="1" t="s">
        <v>46</v>
      </c>
      <c r="E193" s="1">
        <v>6.6670000000000002E-3</v>
      </c>
      <c r="F193" s="1">
        <v>0</v>
      </c>
      <c r="G193" s="1">
        <v>1.7730000000000001E-3</v>
      </c>
      <c r="H193" s="1">
        <v>0</v>
      </c>
      <c r="I193" s="1">
        <v>0</v>
      </c>
      <c r="J193" s="1">
        <v>6.6670000000000002E-3</v>
      </c>
      <c r="K193" s="1" t="s">
        <v>47</v>
      </c>
      <c r="L193" s="1" t="s">
        <v>48</v>
      </c>
      <c r="M193" s="1" t="s">
        <v>134</v>
      </c>
      <c r="N193" s="1" t="s">
        <v>135</v>
      </c>
      <c r="O193" s="1" t="s">
        <v>51</v>
      </c>
      <c r="P193" s="1" t="s">
        <v>136</v>
      </c>
      <c r="Q193" s="1" t="s">
        <v>137</v>
      </c>
      <c r="R193" s="1" t="s">
        <v>138</v>
      </c>
      <c r="S193" s="1" t="s">
        <v>139</v>
      </c>
      <c r="T193" s="1" t="s">
        <v>140</v>
      </c>
      <c r="U193" s="1" t="s">
        <v>141</v>
      </c>
      <c r="V193" s="1" t="s">
        <v>58</v>
      </c>
      <c r="W193" s="1" t="s">
        <v>58</v>
      </c>
      <c r="X193" s="1" t="s">
        <v>58</v>
      </c>
      <c r="Y193" s="1" t="s">
        <v>58</v>
      </c>
      <c r="Z193" s="7">
        <v>7.4129999999999997E-5</v>
      </c>
      <c r="AA193" s="1" t="s">
        <v>58</v>
      </c>
      <c r="AB193" s="1" t="s">
        <v>58</v>
      </c>
      <c r="AC193" s="1" t="s">
        <v>58</v>
      </c>
      <c r="AD193" s="1" t="s">
        <v>58</v>
      </c>
      <c r="AE193" s="1" t="s">
        <v>58</v>
      </c>
      <c r="AF193" s="1" t="s">
        <v>58</v>
      </c>
      <c r="AG193" s="1" t="s">
        <v>58</v>
      </c>
      <c r="AH193" s="1" t="s">
        <v>58</v>
      </c>
      <c r="AI193" s="1" t="s">
        <v>58</v>
      </c>
      <c r="AJ193" s="1" t="s">
        <v>58</v>
      </c>
      <c r="AK193" s="1" t="s">
        <v>58</v>
      </c>
      <c r="AL193" s="1" t="s">
        <v>93</v>
      </c>
      <c r="AM193" s="1" t="s">
        <v>61</v>
      </c>
      <c r="AN193" s="1">
        <v>0.1</v>
      </c>
      <c r="AO193" s="1">
        <v>-0.92100000000000004</v>
      </c>
      <c r="AP193" s="1" t="s">
        <v>142</v>
      </c>
      <c r="AQ193" s="1" t="s">
        <v>95</v>
      </c>
      <c r="AR193" s="1" t="s">
        <v>95</v>
      </c>
      <c r="AS193" s="1">
        <v>5.59</v>
      </c>
      <c r="AT193" s="1">
        <v>765</v>
      </c>
      <c r="AU193" s="1">
        <v>16.649999999999999</v>
      </c>
      <c r="AV193" s="1">
        <v>-0.67</v>
      </c>
      <c r="AW193" s="1" t="s">
        <v>64</v>
      </c>
      <c r="AX193" s="1" t="s">
        <v>143</v>
      </c>
      <c r="AY193" s="1" t="s">
        <v>58</v>
      </c>
      <c r="AZ193" s="7">
        <v>0.56799999999999995</v>
      </c>
      <c r="BA193" s="1">
        <v>36.282142010000001</v>
      </c>
      <c r="BB193" s="1">
        <v>-0.24061166</v>
      </c>
      <c r="BC193" s="1" t="s">
        <v>58</v>
      </c>
      <c r="BD193" s="1">
        <v>13.361179999999999</v>
      </c>
    </row>
    <row r="194" spans="1:56" x14ac:dyDescent="0.2">
      <c r="A194" s="1" t="s">
        <v>165</v>
      </c>
      <c r="B194" s="1">
        <v>1</v>
      </c>
      <c r="C194" s="1" t="s">
        <v>64</v>
      </c>
      <c r="D194" s="1" t="s">
        <v>46</v>
      </c>
      <c r="E194" s="1">
        <v>6.6670000000000002E-3</v>
      </c>
      <c r="F194" s="1">
        <v>0</v>
      </c>
      <c r="G194" s="1">
        <v>7.0920000000000002E-3</v>
      </c>
      <c r="H194" s="1">
        <v>1.1310000000000001E-3</v>
      </c>
      <c r="I194" s="1">
        <v>0</v>
      </c>
      <c r="J194" s="1">
        <v>1.333E-2</v>
      </c>
      <c r="K194" s="1" t="s">
        <v>47</v>
      </c>
      <c r="L194" s="1" t="s">
        <v>48</v>
      </c>
      <c r="M194" s="1" t="s">
        <v>166</v>
      </c>
      <c r="N194" s="1" t="s">
        <v>167</v>
      </c>
      <c r="O194" s="1" t="s">
        <v>51</v>
      </c>
      <c r="P194" s="1" t="s">
        <v>168</v>
      </c>
      <c r="Q194" s="1" t="s">
        <v>169</v>
      </c>
      <c r="R194" s="1" t="s">
        <v>170</v>
      </c>
      <c r="S194" s="1" t="s">
        <v>171</v>
      </c>
      <c r="T194" s="1" t="s">
        <v>172</v>
      </c>
      <c r="U194" s="1" t="s">
        <v>173</v>
      </c>
      <c r="V194" s="1" t="s">
        <v>58</v>
      </c>
      <c r="W194" s="1" t="s">
        <v>58</v>
      </c>
      <c r="X194" s="1" t="s">
        <v>58</v>
      </c>
      <c r="Y194" s="1" t="s">
        <v>58</v>
      </c>
      <c r="Z194" s="7">
        <v>6.5889999999999994E-5</v>
      </c>
      <c r="AA194" s="1" t="s">
        <v>58</v>
      </c>
      <c r="AB194" s="1" t="s">
        <v>58</v>
      </c>
      <c r="AC194" s="1" t="s">
        <v>58</v>
      </c>
      <c r="AD194" s="1" t="s">
        <v>58</v>
      </c>
      <c r="AE194" s="1" t="s">
        <v>58</v>
      </c>
      <c r="AF194" s="1" t="s">
        <v>58</v>
      </c>
      <c r="AG194" s="1" t="s">
        <v>58</v>
      </c>
      <c r="AH194" s="1" t="s">
        <v>58</v>
      </c>
      <c r="AI194" s="1" t="s">
        <v>58</v>
      </c>
      <c r="AJ194" s="1" t="s">
        <v>58</v>
      </c>
      <c r="AK194" s="1" t="s">
        <v>58</v>
      </c>
      <c r="AL194" s="1" t="s">
        <v>61</v>
      </c>
      <c r="AM194" s="1" t="s">
        <v>147</v>
      </c>
      <c r="AN194" s="1">
        <v>0.28999999999999998</v>
      </c>
      <c r="AO194" s="1">
        <v>2.3199999999999998E-2</v>
      </c>
      <c r="AP194" s="1" t="s">
        <v>174</v>
      </c>
      <c r="AQ194" s="1" t="s">
        <v>95</v>
      </c>
      <c r="AR194" s="1" t="s">
        <v>95</v>
      </c>
      <c r="AS194" s="1">
        <v>5.54</v>
      </c>
      <c r="AT194" s="8">
        <v>332332239366</v>
      </c>
      <c r="AU194" s="1">
        <v>0.77900000000000003</v>
      </c>
      <c r="AV194" s="1">
        <v>1.048</v>
      </c>
      <c r="AW194" s="1" t="s">
        <v>64</v>
      </c>
      <c r="AX194" s="1" t="s">
        <v>175</v>
      </c>
      <c r="AY194" s="1" t="s">
        <v>77</v>
      </c>
      <c r="AZ194" s="7">
        <v>0.151</v>
      </c>
      <c r="BA194" s="1">
        <v>17.356687900000001</v>
      </c>
      <c r="BB194" s="1">
        <v>-0.62085763699999996</v>
      </c>
      <c r="BC194" s="1" t="s">
        <v>58</v>
      </c>
      <c r="BD194" s="1">
        <v>1.9814799999999999</v>
      </c>
    </row>
    <row r="195" spans="1:56" x14ac:dyDescent="0.2">
      <c r="A195" s="1" t="s">
        <v>188</v>
      </c>
      <c r="B195" s="1">
        <v>1</v>
      </c>
      <c r="C195" s="1" t="s">
        <v>70</v>
      </c>
      <c r="D195" s="1" t="s">
        <v>46</v>
      </c>
      <c r="E195" s="1">
        <v>6.6670000000000002E-3</v>
      </c>
      <c r="F195" s="1">
        <v>8.7720000000000003E-3</v>
      </c>
      <c r="G195" s="1">
        <v>1.7730000000000001E-3</v>
      </c>
      <c r="H195" s="1">
        <v>1.1310000000000001E-3</v>
      </c>
      <c r="I195" s="1">
        <v>0</v>
      </c>
      <c r="J195" s="1">
        <v>6.6670000000000002E-3</v>
      </c>
      <c r="K195" s="1" t="s">
        <v>47</v>
      </c>
      <c r="L195" s="1" t="s">
        <v>48</v>
      </c>
      <c r="M195" s="1" t="s">
        <v>189</v>
      </c>
      <c r="N195" s="1" t="s">
        <v>190</v>
      </c>
      <c r="O195" s="1" t="s">
        <v>51</v>
      </c>
      <c r="P195" s="1" t="s">
        <v>191</v>
      </c>
      <c r="Q195" s="1" t="s">
        <v>192</v>
      </c>
      <c r="R195" s="1" t="s">
        <v>193</v>
      </c>
      <c r="S195" s="1" t="s">
        <v>194</v>
      </c>
      <c r="T195" s="1" t="s">
        <v>195</v>
      </c>
      <c r="U195" s="1" t="s">
        <v>196</v>
      </c>
      <c r="V195" s="1" t="s">
        <v>58</v>
      </c>
      <c r="W195" s="1" t="s">
        <v>58</v>
      </c>
      <c r="X195" s="1" t="s">
        <v>58</v>
      </c>
      <c r="Y195" s="1" t="s">
        <v>58</v>
      </c>
      <c r="Z195" s="1" t="s">
        <v>58</v>
      </c>
      <c r="AA195" s="1" t="s">
        <v>58</v>
      </c>
      <c r="AB195" s="1" t="s">
        <v>58</v>
      </c>
      <c r="AC195" s="1" t="s">
        <v>58</v>
      </c>
      <c r="AD195" s="1" t="s">
        <v>58</v>
      </c>
      <c r="AE195" s="1" t="s">
        <v>58</v>
      </c>
      <c r="AF195" s="1" t="s">
        <v>58</v>
      </c>
      <c r="AG195" s="1" t="s">
        <v>58</v>
      </c>
      <c r="AH195" s="1" t="s">
        <v>58</v>
      </c>
      <c r="AI195" s="1" t="s">
        <v>58</v>
      </c>
      <c r="AJ195" s="1" t="s">
        <v>58</v>
      </c>
      <c r="AK195" s="1" t="s">
        <v>58</v>
      </c>
      <c r="AL195" s="1" t="s">
        <v>60</v>
      </c>
      <c r="AM195" s="1" t="s">
        <v>94</v>
      </c>
      <c r="AN195" s="1">
        <v>0.60299999999999998</v>
      </c>
      <c r="AO195" s="1">
        <v>-4.75</v>
      </c>
      <c r="AP195" s="1" t="s">
        <v>197</v>
      </c>
      <c r="AQ195" s="1" t="s">
        <v>95</v>
      </c>
      <c r="AR195" s="1" t="s">
        <v>95</v>
      </c>
      <c r="AS195" s="1">
        <v>4</v>
      </c>
      <c r="AT195" s="1">
        <v>175</v>
      </c>
      <c r="AU195" s="1">
        <v>7.9619999999999997</v>
      </c>
      <c r="AV195" s="1">
        <v>-0.79400000000000004</v>
      </c>
      <c r="AW195" s="1" t="s">
        <v>198</v>
      </c>
      <c r="AX195" s="1" t="s">
        <v>58</v>
      </c>
      <c r="AY195" s="1" t="s">
        <v>58</v>
      </c>
      <c r="AZ195" s="1" t="s">
        <v>58</v>
      </c>
      <c r="BA195" s="1" t="s">
        <v>58</v>
      </c>
      <c r="BB195" s="1" t="s">
        <v>58</v>
      </c>
      <c r="BC195" s="1" t="s">
        <v>58</v>
      </c>
      <c r="BD195" s="1">
        <v>6.4925600000000001</v>
      </c>
    </row>
    <row r="196" spans="1:56" x14ac:dyDescent="0.2">
      <c r="A196" s="1" t="s">
        <v>207</v>
      </c>
      <c r="B196" s="1">
        <v>1</v>
      </c>
      <c r="C196" s="1" t="s">
        <v>64</v>
      </c>
      <c r="D196" s="1" t="s">
        <v>46</v>
      </c>
      <c r="E196" s="1">
        <v>6.6670000000000002E-3</v>
      </c>
      <c r="F196" s="1">
        <v>0</v>
      </c>
      <c r="G196" s="1">
        <v>1.7730000000000001E-3</v>
      </c>
      <c r="H196" s="1">
        <v>0</v>
      </c>
      <c r="I196" s="1">
        <v>0</v>
      </c>
      <c r="J196" s="1">
        <v>6.6670000000000002E-3</v>
      </c>
      <c r="K196" s="1" t="s">
        <v>47</v>
      </c>
      <c r="L196" s="1" t="s">
        <v>48</v>
      </c>
      <c r="M196" s="1" t="s">
        <v>201</v>
      </c>
      <c r="N196" s="1" t="s">
        <v>202</v>
      </c>
      <c r="O196" s="1" t="s">
        <v>51</v>
      </c>
      <c r="P196" s="1" t="s">
        <v>203</v>
      </c>
      <c r="Q196" s="1" t="s">
        <v>208</v>
      </c>
      <c r="R196" s="1" t="s">
        <v>209</v>
      </c>
      <c r="S196" s="1" t="s">
        <v>210</v>
      </c>
      <c r="T196" s="1" t="s">
        <v>211</v>
      </c>
      <c r="U196" s="1" t="s">
        <v>212</v>
      </c>
      <c r="V196" s="1" t="s">
        <v>58</v>
      </c>
      <c r="W196" s="1" t="s">
        <v>58</v>
      </c>
      <c r="X196" s="1" t="s">
        <v>58</v>
      </c>
      <c r="Y196" s="1" t="s">
        <v>58</v>
      </c>
      <c r="Z196" s="1" t="s">
        <v>58</v>
      </c>
      <c r="AA196" s="1" t="s">
        <v>58</v>
      </c>
      <c r="AB196" s="1" t="s">
        <v>58</v>
      </c>
      <c r="AC196" s="1" t="s">
        <v>58</v>
      </c>
      <c r="AD196" s="1" t="s">
        <v>58</v>
      </c>
      <c r="AE196" s="1" t="s">
        <v>58</v>
      </c>
      <c r="AF196" s="1" t="s">
        <v>58</v>
      </c>
      <c r="AG196" s="1" t="s">
        <v>58</v>
      </c>
      <c r="AH196" s="1" t="s">
        <v>58</v>
      </c>
      <c r="AI196" s="1" t="s">
        <v>58</v>
      </c>
      <c r="AJ196" s="1" t="s">
        <v>58</v>
      </c>
      <c r="AK196" s="1" t="s">
        <v>58</v>
      </c>
      <c r="AL196" s="1" t="s">
        <v>60</v>
      </c>
      <c r="AM196" s="1" t="s">
        <v>156</v>
      </c>
      <c r="AN196" s="1">
        <v>0.91500000000000004</v>
      </c>
      <c r="AO196" s="1">
        <v>5.62</v>
      </c>
      <c r="AP196" s="1" t="s">
        <v>204</v>
      </c>
      <c r="AQ196" s="1" t="s">
        <v>95</v>
      </c>
      <c r="AR196" s="1" t="s">
        <v>205</v>
      </c>
      <c r="AS196" s="1">
        <v>5.62</v>
      </c>
      <c r="AT196" s="8">
        <v>36603684</v>
      </c>
      <c r="AU196" s="1">
        <v>23.1</v>
      </c>
      <c r="AV196" s="1">
        <v>1.0389999999999999</v>
      </c>
      <c r="AW196" s="1" t="s">
        <v>58</v>
      </c>
      <c r="AX196" s="1" t="s">
        <v>206</v>
      </c>
      <c r="AY196" s="1" t="s">
        <v>77</v>
      </c>
      <c r="AZ196" s="7">
        <v>0.65500000000000003</v>
      </c>
      <c r="BA196" s="1">
        <v>0.13564519899999999</v>
      </c>
      <c r="BB196" s="1">
        <v>-4.2331863170000004</v>
      </c>
      <c r="BC196" s="1" t="s">
        <v>58</v>
      </c>
      <c r="BD196" s="1">
        <v>9.6335300000000004</v>
      </c>
    </row>
    <row r="197" spans="1:56" x14ac:dyDescent="0.2">
      <c r="A197" s="1" t="s">
        <v>225</v>
      </c>
      <c r="B197" s="1">
        <v>1</v>
      </c>
      <c r="C197" s="1" t="s">
        <v>64</v>
      </c>
      <c r="D197" s="1" t="s">
        <v>45</v>
      </c>
      <c r="E197" s="1">
        <v>6.6670000000000002E-3</v>
      </c>
      <c r="F197" s="1">
        <v>0</v>
      </c>
      <c r="G197" s="1">
        <v>1.7730000000000001E-3</v>
      </c>
      <c r="H197" s="1">
        <v>0</v>
      </c>
      <c r="I197" s="1">
        <v>0</v>
      </c>
      <c r="J197" s="1">
        <v>6.6670000000000002E-3</v>
      </c>
      <c r="K197" s="1" t="s">
        <v>47</v>
      </c>
      <c r="L197" s="1" t="s">
        <v>48</v>
      </c>
      <c r="M197" s="1" t="s">
        <v>226</v>
      </c>
      <c r="N197" s="1" t="s">
        <v>227</v>
      </c>
      <c r="O197" s="1" t="s">
        <v>51</v>
      </c>
      <c r="P197" s="1" t="s">
        <v>228</v>
      </c>
      <c r="Q197" s="1" t="s">
        <v>229</v>
      </c>
      <c r="R197" s="1" t="s">
        <v>230</v>
      </c>
      <c r="S197" s="1" t="s">
        <v>231</v>
      </c>
      <c r="T197" s="1" t="s">
        <v>232</v>
      </c>
      <c r="U197" s="1" t="s">
        <v>233</v>
      </c>
      <c r="V197" s="1" t="s">
        <v>58</v>
      </c>
      <c r="W197" s="1" t="s">
        <v>58</v>
      </c>
      <c r="X197" s="1" t="s">
        <v>58</v>
      </c>
      <c r="Y197" s="1" t="s">
        <v>58</v>
      </c>
      <c r="Z197" s="1">
        <v>1.1620000000000001E-4</v>
      </c>
      <c r="AA197" s="1">
        <v>3.9936099999999999E-4</v>
      </c>
      <c r="AB197" s="1">
        <v>0.99960099999999996</v>
      </c>
      <c r="AC197" s="1" t="s">
        <v>74</v>
      </c>
      <c r="AD197" s="1">
        <v>0</v>
      </c>
      <c r="AE197" s="1">
        <v>1.99681E-4</v>
      </c>
      <c r="AF197" s="1" t="s">
        <v>58</v>
      </c>
      <c r="AG197" s="1" t="s">
        <v>58</v>
      </c>
      <c r="AH197" s="1" t="s">
        <v>58</v>
      </c>
      <c r="AI197" s="1" t="s">
        <v>58</v>
      </c>
      <c r="AJ197" s="1" t="s">
        <v>58</v>
      </c>
      <c r="AK197" s="1" t="s">
        <v>58</v>
      </c>
      <c r="AL197" s="1" t="s">
        <v>93</v>
      </c>
      <c r="AM197" s="1" t="s">
        <v>234</v>
      </c>
      <c r="AN197" s="1">
        <v>1E-3</v>
      </c>
      <c r="AO197" s="1">
        <v>1.56</v>
      </c>
      <c r="AP197" s="1" t="s">
        <v>235</v>
      </c>
      <c r="AQ197" s="1" t="s">
        <v>95</v>
      </c>
      <c r="AR197" s="1" t="s">
        <v>95</v>
      </c>
      <c r="AS197" s="1">
        <v>4.47</v>
      </c>
      <c r="AT197" s="1">
        <v>626</v>
      </c>
      <c r="AU197" s="1">
        <v>14.14</v>
      </c>
      <c r="AV197" s="1">
        <v>-1.0589999999999999</v>
      </c>
      <c r="AW197" s="1" t="s">
        <v>64</v>
      </c>
      <c r="AX197" s="1" t="s">
        <v>236</v>
      </c>
      <c r="AY197" s="1" t="s">
        <v>58</v>
      </c>
      <c r="AZ197" s="7">
        <v>0.47099999999999997</v>
      </c>
      <c r="BA197" s="1">
        <v>29.488086809999999</v>
      </c>
      <c r="BB197" s="1">
        <v>-0.352661697</v>
      </c>
      <c r="BC197" s="1" t="s">
        <v>58</v>
      </c>
      <c r="BD197" s="1">
        <v>2.50129</v>
      </c>
    </row>
    <row r="198" spans="1:56" x14ac:dyDescent="0.2">
      <c r="A198" s="1" t="s">
        <v>248</v>
      </c>
      <c r="B198" s="1">
        <v>1</v>
      </c>
      <c r="C198" s="1" t="s">
        <v>70</v>
      </c>
      <c r="D198" s="1" t="s">
        <v>46</v>
      </c>
      <c r="E198" s="1">
        <v>6.6670000000000002E-3</v>
      </c>
      <c r="F198" s="1">
        <v>0</v>
      </c>
      <c r="G198" s="1">
        <v>1.7730000000000001E-3</v>
      </c>
      <c r="H198" s="1">
        <v>0</v>
      </c>
      <c r="I198" s="1">
        <v>0</v>
      </c>
      <c r="J198" s="1">
        <v>6.6670000000000002E-3</v>
      </c>
      <c r="K198" s="1" t="s">
        <v>47</v>
      </c>
      <c r="L198" s="1" t="s">
        <v>48</v>
      </c>
      <c r="M198" s="1" t="s">
        <v>249</v>
      </c>
      <c r="N198" s="1" t="s">
        <v>250</v>
      </c>
      <c r="O198" s="1" t="s">
        <v>51</v>
      </c>
      <c r="P198" s="1" t="s">
        <v>251</v>
      </c>
      <c r="Q198" s="1" t="s">
        <v>252</v>
      </c>
      <c r="R198" s="1" t="s">
        <v>253</v>
      </c>
      <c r="S198" s="1" t="s">
        <v>254</v>
      </c>
      <c r="T198" s="1" t="s">
        <v>255</v>
      </c>
      <c r="U198" s="1" t="s">
        <v>256</v>
      </c>
      <c r="V198" s="1" t="s">
        <v>58</v>
      </c>
      <c r="W198" s="1" t="s">
        <v>58</v>
      </c>
      <c r="X198" s="1" t="s">
        <v>58</v>
      </c>
      <c r="Y198" s="1" t="s">
        <v>58</v>
      </c>
      <c r="Z198" s="1">
        <v>1.3210000000000001E-4</v>
      </c>
      <c r="AA198" s="1">
        <v>3.9936099999999999E-4</v>
      </c>
      <c r="AB198" s="1">
        <v>0.99960099999999996</v>
      </c>
      <c r="AC198" s="1" t="s">
        <v>74</v>
      </c>
      <c r="AD198" s="1">
        <v>0</v>
      </c>
      <c r="AE198" s="1">
        <v>1.99681E-4</v>
      </c>
      <c r="AF198" s="1" t="s">
        <v>58</v>
      </c>
      <c r="AG198" s="1" t="s">
        <v>58</v>
      </c>
      <c r="AH198" s="1" t="s">
        <v>58</v>
      </c>
      <c r="AI198" s="1" t="s">
        <v>58</v>
      </c>
      <c r="AJ198" s="1" t="s">
        <v>58</v>
      </c>
      <c r="AK198" s="1" t="s">
        <v>58</v>
      </c>
      <c r="AL198" s="1" t="s">
        <v>93</v>
      </c>
      <c r="AM198" s="1" t="s">
        <v>62</v>
      </c>
      <c r="AN198" s="1">
        <v>2.3E-2</v>
      </c>
      <c r="AO198" s="1">
        <v>4.8600000000000003</v>
      </c>
      <c r="AP198" s="1" t="s">
        <v>257</v>
      </c>
      <c r="AQ198" s="1" t="s">
        <v>62</v>
      </c>
      <c r="AR198" s="1" t="s">
        <v>62</v>
      </c>
      <c r="AS198" s="1">
        <v>4.8600000000000003</v>
      </c>
      <c r="AT198" s="1">
        <v>448</v>
      </c>
      <c r="AU198" s="1">
        <v>25.6</v>
      </c>
      <c r="AV198" s="1">
        <v>0.86399999999999999</v>
      </c>
      <c r="AW198" s="1" t="s">
        <v>62</v>
      </c>
      <c r="AX198" s="1" t="s">
        <v>258</v>
      </c>
      <c r="AY198" s="1" t="s">
        <v>61</v>
      </c>
      <c r="AZ198" s="1" t="s">
        <v>58</v>
      </c>
      <c r="BA198" s="1">
        <v>1.7397971219999999</v>
      </c>
      <c r="BB198" s="1">
        <v>-1.9993001239999999</v>
      </c>
      <c r="BC198" s="1" t="s">
        <v>58</v>
      </c>
      <c r="BD198" s="1">
        <v>4.3939399999999997</v>
      </c>
    </row>
    <row r="199" spans="1:56" x14ac:dyDescent="0.2">
      <c r="A199" s="1" t="s">
        <v>270</v>
      </c>
      <c r="B199" s="1">
        <v>1</v>
      </c>
      <c r="C199" s="1" t="s">
        <v>70</v>
      </c>
      <c r="D199" s="1" t="s">
        <v>45</v>
      </c>
      <c r="E199" s="1">
        <v>6.6670000000000002E-3</v>
      </c>
      <c r="F199" s="1">
        <v>8.7720000000000003E-3</v>
      </c>
      <c r="G199" s="1">
        <v>5.3189999999999999E-3</v>
      </c>
      <c r="H199" s="1">
        <v>1.1310000000000001E-3</v>
      </c>
      <c r="I199" s="1">
        <v>0</v>
      </c>
      <c r="J199" s="1">
        <v>1.333E-2</v>
      </c>
      <c r="K199" s="1" t="s">
        <v>47</v>
      </c>
      <c r="L199" s="1" t="s">
        <v>48</v>
      </c>
      <c r="M199" s="1" t="s">
        <v>271</v>
      </c>
      <c r="N199" s="1" t="s">
        <v>272</v>
      </c>
      <c r="O199" s="1" t="s">
        <v>51</v>
      </c>
      <c r="P199" s="1" t="s">
        <v>273</v>
      </c>
      <c r="Q199" s="1" t="s">
        <v>274</v>
      </c>
      <c r="R199" s="1" t="s">
        <v>275</v>
      </c>
      <c r="S199" s="1" t="s">
        <v>276</v>
      </c>
      <c r="T199" s="1" t="s">
        <v>277</v>
      </c>
      <c r="U199" s="1" t="s">
        <v>278</v>
      </c>
      <c r="V199" s="1" t="s">
        <v>58</v>
      </c>
      <c r="W199" s="1" t="s">
        <v>58</v>
      </c>
      <c r="X199" s="1" t="s">
        <v>58</v>
      </c>
      <c r="Y199" s="1" t="s">
        <v>58</v>
      </c>
      <c r="Z199" s="1" t="s">
        <v>58</v>
      </c>
      <c r="AA199" s="1" t="s">
        <v>58</v>
      </c>
      <c r="AB199" s="1" t="s">
        <v>58</v>
      </c>
      <c r="AC199" s="1" t="s">
        <v>58</v>
      </c>
      <c r="AD199" s="1" t="s">
        <v>58</v>
      </c>
      <c r="AE199" s="1" t="s">
        <v>58</v>
      </c>
      <c r="AF199" s="1" t="s">
        <v>58</v>
      </c>
      <c r="AG199" s="1" t="s">
        <v>58</v>
      </c>
      <c r="AH199" s="1" t="s">
        <v>58</v>
      </c>
      <c r="AI199" s="1" t="s">
        <v>58</v>
      </c>
      <c r="AJ199" s="1" t="s">
        <v>58</v>
      </c>
      <c r="AK199" s="1" t="s">
        <v>58</v>
      </c>
      <c r="AL199" s="1" t="s">
        <v>93</v>
      </c>
      <c r="AM199" s="1" t="s">
        <v>61</v>
      </c>
      <c r="AN199" s="1">
        <v>0</v>
      </c>
      <c r="AO199" s="1" t="s">
        <v>58</v>
      </c>
      <c r="AP199" s="1" t="s">
        <v>279</v>
      </c>
      <c r="AQ199" s="1" t="s">
        <v>127</v>
      </c>
      <c r="AR199" s="1" t="s">
        <v>62</v>
      </c>
      <c r="AS199" s="1" t="s">
        <v>58</v>
      </c>
      <c r="AT199" s="1">
        <v>65</v>
      </c>
      <c r="AU199" s="1">
        <v>13.66</v>
      </c>
      <c r="AV199" s="1">
        <v>-0.622</v>
      </c>
      <c r="AW199" s="1" t="s">
        <v>58</v>
      </c>
      <c r="AX199" s="1" t="s">
        <v>58</v>
      </c>
      <c r="AY199" s="1" t="s">
        <v>58</v>
      </c>
      <c r="AZ199" s="1" t="s">
        <v>58</v>
      </c>
      <c r="BA199" s="1" t="s">
        <v>58</v>
      </c>
      <c r="BB199" s="1" t="s">
        <v>58</v>
      </c>
      <c r="BC199" s="1" t="s">
        <v>58</v>
      </c>
      <c r="BD199" s="1" t="s">
        <v>58</v>
      </c>
    </row>
    <row r="200" spans="1:56" x14ac:dyDescent="0.2">
      <c r="A200" s="1" t="s">
        <v>280</v>
      </c>
      <c r="B200" s="1">
        <v>1</v>
      </c>
      <c r="C200" s="1" t="s">
        <v>45</v>
      </c>
      <c r="D200" s="1" t="s">
        <v>64</v>
      </c>
      <c r="E200" s="1">
        <v>6.6670000000000002E-3</v>
      </c>
      <c r="F200" s="1">
        <v>0</v>
      </c>
      <c r="G200" s="1">
        <v>7.143E-3</v>
      </c>
      <c r="H200" s="1">
        <v>1.134E-3</v>
      </c>
      <c r="I200" s="1">
        <v>0</v>
      </c>
      <c r="J200" s="1">
        <v>1.333E-2</v>
      </c>
      <c r="K200" s="1" t="s">
        <v>47</v>
      </c>
      <c r="L200" s="1" t="s">
        <v>48</v>
      </c>
      <c r="M200" s="1" t="s">
        <v>271</v>
      </c>
      <c r="N200" s="1" t="s">
        <v>272</v>
      </c>
      <c r="O200" s="1" t="s">
        <v>51</v>
      </c>
      <c r="P200" s="1" t="s">
        <v>273</v>
      </c>
      <c r="Q200" s="1" t="s">
        <v>281</v>
      </c>
      <c r="R200" s="1" t="s">
        <v>282</v>
      </c>
      <c r="S200" s="1" t="s">
        <v>283</v>
      </c>
      <c r="T200" s="1" t="s">
        <v>284</v>
      </c>
      <c r="U200" s="1" t="s">
        <v>285</v>
      </c>
      <c r="V200" s="1" t="s">
        <v>58</v>
      </c>
      <c r="W200" s="1" t="s">
        <v>58</v>
      </c>
      <c r="X200" s="1" t="s">
        <v>58</v>
      </c>
      <c r="Y200" s="1" t="s">
        <v>58</v>
      </c>
      <c r="Z200" s="1" t="s">
        <v>58</v>
      </c>
      <c r="AA200" s="1" t="s">
        <v>58</v>
      </c>
      <c r="AB200" s="1" t="s">
        <v>58</v>
      </c>
      <c r="AC200" s="1" t="s">
        <v>58</v>
      </c>
      <c r="AD200" s="1" t="s">
        <v>58</v>
      </c>
      <c r="AE200" s="1" t="s">
        <v>58</v>
      </c>
      <c r="AF200" s="1" t="s">
        <v>58</v>
      </c>
      <c r="AG200" s="1" t="s">
        <v>58</v>
      </c>
      <c r="AH200" s="1" t="s">
        <v>58</v>
      </c>
      <c r="AI200" s="1" t="s">
        <v>58</v>
      </c>
      <c r="AJ200" s="1" t="s">
        <v>58</v>
      </c>
      <c r="AK200" s="1" t="s">
        <v>58</v>
      </c>
      <c r="AL200" s="1" t="s">
        <v>58</v>
      </c>
      <c r="AM200" s="1" t="s">
        <v>58</v>
      </c>
      <c r="AN200" s="1">
        <v>2.4E-2</v>
      </c>
      <c r="AO200" s="1">
        <v>1.18</v>
      </c>
      <c r="AP200" s="1" t="s">
        <v>58</v>
      </c>
      <c r="AQ200" s="1" t="s">
        <v>58</v>
      </c>
      <c r="AR200" s="1" t="s">
        <v>58</v>
      </c>
      <c r="AS200" s="1">
        <v>1.18</v>
      </c>
      <c r="AT200" s="1" t="s">
        <v>58</v>
      </c>
      <c r="AU200" s="1" t="s">
        <v>58</v>
      </c>
      <c r="AV200" s="1">
        <v>0.218</v>
      </c>
      <c r="AW200" s="1" t="s">
        <v>58</v>
      </c>
      <c r="AX200" s="1" t="s">
        <v>58</v>
      </c>
      <c r="AY200" s="1" t="s">
        <v>58</v>
      </c>
      <c r="AZ200" s="1" t="s">
        <v>58</v>
      </c>
      <c r="BA200" s="1" t="s">
        <v>58</v>
      </c>
      <c r="BB200" s="1" t="s">
        <v>58</v>
      </c>
      <c r="BC200" s="1" t="s">
        <v>58</v>
      </c>
      <c r="BD200" s="1" t="s">
        <v>58</v>
      </c>
    </row>
    <row r="201" spans="1:56" x14ac:dyDescent="0.2">
      <c r="A201" s="1" t="s">
        <v>286</v>
      </c>
      <c r="B201" s="1">
        <v>1</v>
      </c>
      <c r="C201" s="1" t="s">
        <v>46</v>
      </c>
      <c r="D201" s="1" t="s">
        <v>70</v>
      </c>
      <c r="E201" s="1">
        <v>6.6670000000000002E-3</v>
      </c>
      <c r="F201" s="1">
        <v>8.7720000000000003E-3</v>
      </c>
      <c r="G201" s="1">
        <v>1.7730000000000001E-3</v>
      </c>
      <c r="H201" s="1">
        <v>0</v>
      </c>
      <c r="I201" s="1">
        <v>0</v>
      </c>
      <c r="J201" s="1">
        <v>6.6670000000000002E-3</v>
      </c>
      <c r="K201" s="1" t="s">
        <v>47</v>
      </c>
      <c r="L201" s="1" t="s">
        <v>48</v>
      </c>
      <c r="M201" s="1" t="s">
        <v>287</v>
      </c>
      <c r="N201" s="1" t="s">
        <v>288</v>
      </c>
      <c r="O201" s="1" t="s">
        <v>51</v>
      </c>
      <c r="P201" s="1" t="s">
        <v>289</v>
      </c>
      <c r="Q201" s="1" t="s">
        <v>290</v>
      </c>
      <c r="R201" s="1" t="s">
        <v>291</v>
      </c>
      <c r="S201" s="1" t="s">
        <v>292</v>
      </c>
      <c r="T201" s="1" t="s">
        <v>293</v>
      </c>
      <c r="U201" s="1" t="s">
        <v>294</v>
      </c>
      <c r="V201" s="1" t="s">
        <v>58</v>
      </c>
      <c r="W201" s="1" t="s">
        <v>58</v>
      </c>
      <c r="X201" s="1" t="s">
        <v>58</v>
      </c>
      <c r="Y201" s="1" t="s">
        <v>58</v>
      </c>
      <c r="Z201" s="1" t="s">
        <v>58</v>
      </c>
      <c r="AA201" s="1" t="s">
        <v>58</v>
      </c>
      <c r="AB201" s="1" t="s">
        <v>58</v>
      </c>
      <c r="AC201" s="1" t="s">
        <v>58</v>
      </c>
      <c r="AD201" s="1" t="s">
        <v>58</v>
      </c>
      <c r="AE201" s="1" t="s">
        <v>58</v>
      </c>
      <c r="AF201" s="1" t="s">
        <v>58</v>
      </c>
      <c r="AG201" s="1" t="s">
        <v>58</v>
      </c>
      <c r="AH201" s="1" t="s">
        <v>58</v>
      </c>
      <c r="AI201" s="1" t="s">
        <v>58</v>
      </c>
      <c r="AJ201" s="1" t="s">
        <v>58</v>
      </c>
      <c r="AK201" s="1" t="s">
        <v>58</v>
      </c>
      <c r="AL201" s="1" t="s">
        <v>58</v>
      </c>
      <c r="AM201" s="1" t="s">
        <v>58</v>
      </c>
      <c r="AN201" s="1">
        <v>1</v>
      </c>
      <c r="AO201" s="1">
        <v>3.7</v>
      </c>
      <c r="AP201" s="1" t="s">
        <v>58</v>
      </c>
      <c r="AQ201" s="1" t="s">
        <v>58</v>
      </c>
      <c r="AR201" s="1" t="s">
        <v>58</v>
      </c>
      <c r="AS201" s="1">
        <v>6.07</v>
      </c>
      <c r="AT201" s="1" t="s">
        <v>58</v>
      </c>
      <c r="AU201" s="1" t="s">
        <v>58</v>
      </c>
      <c r="AV201" s="1">
        <v>1.026</v>
      </c>
      <c r="AW201" s="1" t="s">
        <v>58</v>
      </c>
      <c r="AX201" s="1" t="s">
        <v>295</v>
      </c>
      <c r="AY201" s="1" t="s">
        <v>58</v>
      </c>
      <c r="AZ201" s="7">
        <v>0.98399999999999999</v>
      </c>
      <c r="BA201" s="1">
        <v>99.946921439999997</v>
      </c>
      <c r="BB201" s="1">
        <v>7.985992467</v>
      </c>
      <c r="BC201" s="1" t="s">
        <v>58</v>
      </c>
      <c r="BD201" s="1">
        <v>19.352989999999998</v>
      </c>
    </row>
    <row r="202" spans="1:56" x14ac:dyDescent="0.2">
      <c r="A202" s="1" t="s">
        <v>298</v>
      </c>
      <c r="B202" s="1">
        <v>1</v>
      </c>
      <c r="C202" s="1" t="s">
        <v>46</v>
      </c>
      <c r="D202" s="1" t="s">
        <v>45</v>
      </c>
      <c r="E202" s="1">
        <v>6.6670000000000002E-3</v>
      </c>
      <c r="F202" s="1">
        <v>0</v>
      </c>
      <c r="G202" s="1">
        <v>1.7730000000000001E-3</v>
      </c>
      <c r="H202" s="1">
        <v>0</v>
      </c>
      <c r="I202" s="1">
        <v>0</v>
      </c>
      <c r="J202" s="1">
        <v>6.6670000000000002E-3</v>
      </c>
      <c r="K202" s="1" t="s">
        <v>47</v>
      </c>
      <c r="L202" s="1" t="s">
        <v>48</v>
      </c>
      <c r="M202" s="1" t="s">
        <v>299</v>
      </c>
      <c r="N202" s="1" t="s">
        <v>300</v>
      </c>
      <c r="O202" s="1" t="s">
        <v>51</v>
      </c>
      <c r="P202" s="1" t="s">
        <v>301</v>
      </c>
      <c r="Q202" s="1" t="s">
        <v>302</v>
      </c>
      <c r="R202" s="1" t="s">
        <v>303</v>
      </c>
      <c r="S202" s="1" t="s">
        <v>304</v>
      </c>
      <c r="T202" s="1" t="s">
        <v>305</v>
      </c>
      <c r="U202" s="1" t="s">
        <v>306</v>
      </c>
      <c r="V202" s="1" t="s">
        <v>58</v>
      </c>
      <c r="W202" s="1" t="s">
        <v>58</v>
      </c>
      <c r="X202" s="1" t="s">
        <v>58</v>
      </c>
      <c r="Y202" s="1" t="s">
        <v>58</v>
      </c>
      <c r="Z202" s="1">
        <v>1.018E-3</v>
      </c>
      <c r="AA202" s="1">
        <v>6.7891399999999999E-3</v>
      </c>
      <c r="AB202" s="1">
        <v>0.99321099999999996</v>
      </c>
      <c r="AC202" s="1" t="s">
        <v>307</v>
      </c>
      <c r="AD202" s="1">
        <v>0</v>
      </c>
      <c r="AE202" s="1">
        <v>3.39457E-3</v>
      </c>
      <c r="AF202" s="1" t="s">
        <v>58</v>
      </c>
      <c r="AG202" s="1" t="s">
        <v>58</v>
      </c>
      <c r="AH202" s="1" t="s">
        <v>58</v>
      </c>
      <c r="AI202" s="1" t="s">
        <v>58</v>
      </c>
      <c r="AJ202" s="1" t="s">
        <v>58</v>
      </c>
      <c r="AK202" s="1" t="s">
        <v>58</v>
      </c>
      <c r="AL202" s="1" t="s">
        <v>93</v>
      </c>
      <c r="AM202" s="1" t="s">
        <v>61</v>
      </c>
      <c r="AN202" s="1">
        <v>0</v>
      </c>
      <c r="AO202" s="1">
        <v>-1.1499999999999999</v>
      </c>
      <c r="AP202" s="1" t="s">
        <v>308</v>
      </c>
      <c r="AQ202" s="1" t="s">
        <v>95</v>
      </c>
      <c r="AR202" s="1" t="s">
        <v>95</v>
      </c>
      <c r="AS202" s="1">
        <v>4.66</v>
      </c>
      <c r="AT202" s="1">
        <v>1331</v>
      </c>
      <c r="AU202" s="1">
        <v>13.94</v>
      </c>
      <c r="AV202" s="1">
        <v>-0.37</v>
      </c>
      <c r="AW202" s="1" t="s">
        <v>309</v>
      </c>
      <c r="AX202" s="1" t="s">
        <v>58</v>
      </c>
      <c r="AY202" s="1" t="s">
        <v>58</v>
      </c>
      <c r="AZ202" s="7">
        <v>0.98299999999999998</v>
      </c>
      <c r="BA202" s="1">
        <v>95.582684599999993</v>
      </c>
      <c r="BB202" s="1">
        <v>1.539633859</v>
      </c>
      <c r="BC202" s="1" t="s">
        <v>58</v>
      </c>
      <c r="BD202" s="1">
        <v>7.3261599999999998</v>
      </c>
    </row>
    <row r="203" spans="1:56" x14ac:dyDescent="0.2">
      <c r="A203" s="1" t="s">
        <v>4389</v>
      </c>
      <c r="B203" s="1">
        <v>10</v>
      </c>
      <c r="C203" s="1" t="s">
        <v>70</v>
      </c>
      <c r="D203" s="1" t="s">
        <v>64</v>
      </c>
      <c r="E203" s="1">
        <v>6.6670000000000002E-3</v>
      </c>
      <c r="F203" s="1">
        <v>0</v>
      </c>
      <c r="G203" s="1">
        <v>1.7730000000000001E-3</v>
      </c>
      <c r="H203" s="1">
        <v>1.1310000000000001E-3</v>
      </c>
      <c r="I203" s="1">
        <v>1.8519999999999998E-2</v>
      </c>
      <c r="J203" s="1">
        <v>6.6670000000000002E-3</v>
      </c>
      <c r="K203" s="1" t="s">
        <v>489</v>
      </c>
      <c r="L203" s="1" t="s">
        <v>215</v>
      </c>
      <c r="M203" s="1" t="s">
        <v>4390</v>
      </c>
      <c r="N203" s="1" t="s">
        <v>4391</v>
      </c>
      <c r="O203" s="1" t="s">
        <v>313</v>
      </c>
      <c r="P203" s="1" t="s">
        <v>9304</v>
      </c>
      <c r="Q203" s="1" t="s">
        <v>4392</v>
      </c>
      <c r="R203" s="1" t="s">
        <v>58</v>
      </c>
      <c r="S203" s="1" t="s">
        <v>58</v>
      </c>
      <c r="T203" s="1" t="s">
        <v>58</v>
      </c>
      <c r="U203" s="1" t="s">
        <v>58</v>
      </c>
      <c r="V203" s="1" t="s">
        <v>58</v>
      </c>
      <c r="W203" s="1" t="s">
        <v>58</v>
      </c>
      <c r="X203" s="1" t="s">
        <v>58</v>
      </c>
      <c r="Y203" s="1" t="s">
        <v>58</v>
      </c>
      <c r="Z203" s="7">
        <v>6.5889999999999994E-5</v>
      </c>
      <c r="AA203" s="1">
        <v>3.9936099999999999E-4</v>
      </c>
      <c r="AB203" s="1">
        <v>0.99960099999999996</v>
      </c>
      <c r="AC203" s="1" t="s">
        <v>74</v>
      </c>
      <c r="AD203" s="1">
        <v>0</v>
      </c>
      <c r="AE203" s="1">
        <v>1.99681E-4</v>
      </c>
      <c r="AF203" s="1" t="s">
        <v>58</v>
      </c>
      <c r="AG203" s="1" t="s">
        <v>58</v>
      </c>
      <c r="AH203" s="1" t="s">
        <v>58</v>
      </c>
      <c r="AI203" s="1" t="s">
        <v>58</v>
      </c>
      <c r="AJ203" s="1" t="s">
        <v>58</v>
      </c>
      <c r="AK203" s="1" t="s">
        <v>58</v>
      </c>
      <c r="AL203" s="1" t="s">
        <v>93</v>
      </c>
      <c r="AM203" s="1" t="s">
        <v>156</v>
      </c>
      <c r="AN203" s="1">
        <v>1</v>
      </c>
      <c r="AO203" s="1">
        <v>6.03</v>
      </c>
      <c r="AP203" s="1" t="s">
        <v>4393</v>
      </c>
      <c r="AQ203" s="1" t="s">
        <v>127</v>
      </c>
      <c r="AR203" s="1" t="s">
        <v>95</v>
      </c>
      <c r="AS203" s="1">
        <v>6.03</v>
      </c>
      <c r="AT203" s="1">
        <v>750</v>
      </c>
      <c r="AU203" s="1">
        <v>31</v>
      </c>
      <c r="AV203" s="1">
        <v>1.0609999999999999</v>
      </c>
      <c r="AW203" s="1" t="s">
        <v>62</v>
      </c>
      <c r="AX203" s="1" t="s">
        <v>4394</v>
      </c>
      <c r="AY203" s="1" t="s">
        <v>61</v>
      </c>
      <c r="AZ203" s="7">
        <v>0.55200000000000005</v>
      </c>
      <c r="BA203" s="1">
        <v>98.313281430000004</v>
      </c>
      <c r="BB203" s="1">
        <v>2.2948453550000001</v>
      </c>
      <c r="BC203" s="1" t="s">
        <v>58</v>
      </c>
      <c r="BD203" s="1">
        <v>3.3530000000000002</v>
      </c>
    </row>
    <row r="204" spans="1:56" x14ac:dyDescent="0.2">
      <c r="A204" s="1" t="s">
        <v>4742</v>
      </c>
      <c r="B204" s="1">
        <v>11</v>
      </c>
      <c r="C204" s="1" t="s">
        <v>46</v>
      </c>
      <c r="D204" s="1" t="s">
        <v>70</v>
      </c>
      <c r="E204" s="1">
        <v>6.6670000000000002E-3</v>
      </c>
      <c r="F204" s="1">
        <v>8.7720000000000003E-3</v>
      </c>
      <c r="G204" s="1">
        <v>1.7730000000000001E-3</v>
      </c>
      <c r="H204" s="1">
        <v>3.3939999999999999E-3</v>
      </c>
      <c r="I204" s="1">
        <v>1.8519999999999998E-2</v>
      </c>
      <c r="J204" s="1">
        <v>6.6670000000000002E-3</v>
      </c>
      <c r="K204" s="1" t="s">
        <v>2765</v>
      </c>
      <c r="L204" s="1" t="s">
        <v>215</v>
      </c>
      <c r="M204" s="1" t="s">
        <v>9308</v>
      </c>
      <c r="N204" s="1" t="s">
        <v>4743</v>
      </c>
      <c r="O204" s="1" t="s">
        <v>51</v>
      </c>
      <c r="P204" s="1" t="s">
        <v>4744</v>
      </c>
      <c r="Q204" s="1" t="s">
        <v>9309</v>
      </c>
      <c r="R204" s="1" t="s">
        <v>58</v>
      </c>
      <c r="S204" s="1" t="s">
        <v>58</v>
      </c>
      <c r="T204" s="1" t="s">
        <v>58</v>
      </c>
      <c r="U204" s="1" t="s">
        <v>58</v>
      </c>
      <c r="V204" s="1" t="s">
        <v>58</v>
      </c>
      <c r="W204" s="1" t="s">
        <v>58</v>
      </c>
      <c r="X204" s="1" t="s">
        <v>58</v>
      </c>
      <c r="Y204" s="1" t="s">
        <v>58</v>
      </c>
      <c r="Z204" s="1" t="s">
        <v>58</v>
      </c>
      <c r="AA204" s="1" t="s">
        <v>58</v>
      </c>
      <c r="AB204" s="1" t="s">
        <v>58</v>
      </c>
      <c r="AC204" s="1" t="s">
        <v>58</v>
      </c>
      <c r="AD204" s="1" t="s">
        <v>58</v>
      </c>
      <c r="AE204" s="1" t="s">
        <v>58</v>
      </c>
      <c r="AF204" s="1" t="s">
        <v>58</v>
      </c>
      <c r="AG204" s="1" t="s">
        <v>58</v>
      </c>
      <c r="AH204" s="1" t="s">
        <v>58</v>
      </c>
      <c r="AI204" s="1" t="s">
        <v>58</v>
      </c>
      <c r="AJ204" s="1" t="s">
        <v>58</v>
      </c>
      <c r="AK204" s="1" t="s">
        <v>58</v>
      </c>
      <c r="AL204" s="1" t="s">
        <v>58</v>
      </c>
      <c r="AM204" s="1" t="s">
        <v>58</v>
      </c>
      <c r="AN204" s="1" t="s">
        <v>58</v>
      </c>
      <c r="AO204" s="1" t="s">
        <v>58</v>
      </c>
      <c r="AP204" s="1" t="s">
        <v>58</v>
      </c>
      <c r="AQ204" s="1" t="s">
        <v>58</v>
      </c>
      <c r="AR204" s="1" t="s">
        <v>58</v>
      </c>
      <c r="AS204" s="1" t="s">
        <v>58</v>
      </c>
      <c r="AT204" s="1" t="s">
        <v>58</v>
      </c>
      <c r="AU204" s="1" t="s">
        <v>58</v>
      </c>
      <c r="AV204" s="1" t="s">
        <v>58</v>
      </c>
      <c r="AW204" s="1" t="s">
        <v>58</v>
      </c>
      <c r="AX204" s="1" t="s">
        <v>4745</v>
      </c>
      <c r="AY204" s="1" t="s">
        <v>61</v>
      </c>
      <c r="AZ204" s="7">
        <v>0.65700000000000003</v>
      </c>
      <c r="BA204" s="1">
        <v>3.7154989380000001</v>
      </c>
      <c r="BB204" s="1">
        <v>-1.4753385290000001</v>
      </c>
      <c r="BC204" s="1" t="s">
        <v>78</v>
      </c>
      <c r="BD204" s="1">
        <v>5.6126899999999997</v>
      </c>
    </row>
    <row r="205" spans="1:56" x14ac:dyDescent="0.2">
      <c r="A205" s="1" t="s">
        <v>6119</v>
      </c>
      <c r="B205" s="1">
        <v>14</v>
      </c>
      <c r="C205" s="1" t="s">
        <v>70</v>
      </c>
      <c r="D205" s="1" t="s">
        <v>46</v>
      </c>
      <c r="E205" s="1">
        <v>6.6670000000000002E-3</v>
      </c>
      <c r="F205" s="1">
        <v>0</v>
      </c>
      <c r="G205" s="1">
        <v>1.7730000000000001E-3</v>
      </c>
      <c r="H205" s="1">
        <v>0</v>
      </c>
      <c r="I205" s="1">
        <v>1.8519999999999998E-2</v>
      </c>
      <c r="J205" s="1">
        <v>6.6670000000000002E-3</v>
      </c>
      <c r="K205" s="1" t="s">
        <v>489</v>
      </c>
      <c r="L205" s="1" t="s">
        <v>215</v>
      </c>
      <c r="M205" s="1" t="s">
        <v>6120</v>
      </c>
      <c r="N205" s="1" t="s">
        <v>6121</v>
      </c>
      <c r="O205" s="1" t="s">
        <v>313</v>
      </c>
      <c r="P205" s="1" t="s">
        <v>9374</v>
      </c>
      <c r="Q205" s="1" t="s">
        <v>6122</v>
      </c>
      <c r="R205" s="1" t="s">
        <v>58</v>
      </c>
      <c r="S205" s="1" t="s">
        <v>58</v>
      </c>
      <c r="T205" s="1" t="s">
        <v>58</v>
      </c>
      <c r="U205" s="1" t="s">
        <v>58</v>
      </c>
      <c r="V205" s="1" t="s">
        <v>58</v>
      </c>
      <c r="W205" s="1" t="s">
        <v>58</v>
      </c>
      <c r="X205" s="1" t="s">
        <v>58</v>
      </c>
      <c r="Y205" s="1" t="s">
        <v>58</v>
      </c>
      <c r="Z205" s="1" t="s">
        <v>58</v>
      </c>
      <c r="AA205" s="1" t="s">
        <v>58</v>
      </c>
      <c r="AB205" s="1" t="s">
        <v>58</v>
      </c>
      <c r="AC205" s="1" t="s">
        <v>58</v>
      </c>
      <c r="AD205" s="1" t="s">
        <v>58</v>
      </c>
      <c r="AE205" s="1" t="s">
        <v>58</v>
      </c>
      <c r="AF205" s="1" t="s">
        <v>58</v>
      </c>
      <c r="AG205" s="1" t="s">
        <v>58</v>
      </c>
      <c r="AH205" s="1" t="s">
        <v>58</v>
      </c>
      <c r="AI205" s="1" t="s">
        <v>58</v>
      </c>
      <c r="AJ205" s="1" t="s">
        <v>58</v>
      </c>
      <c r="AK205" s="1">
        <v>1</v>
      </c>
      <c r="AL205" s="1" t="s">
        <v>93</v>
      </c>
      <c r="AM205" s="1" t="s">
        <v>62</v>
      </c>
      <c r="AN205" s="1">
        <v>1</v>
      </c>
      <c r="AO205" s="1">
        <v>5.95</v>
      </c>
      <c r="AP205" s="1" t="s">
        <v>6123</v>
      </c>
      <c r="AQ205" s="1" t="s">
        <v>95</v>
      </c>
      <c r="AR205" s="1" t="s">
        <v>62</v>
      </c>
      <c r="AS205" s="1">
        <v>5.95</v>
      </c>
      <c r="AT205" s="1">
        <v>203</v>
      </c>
      <c r="AU205" s="1">
        <v>28.7</v>
      </c>
      <c r="AV205" s="1">
        <v>1.048</v>
      </c>
      <c r="AW205" s="1" t="s">
        <v>62</v>
      </c>
      <c r="AX205" s="1" t="s">
        <v>6124</v>
      </c>
      <c r="AY205" s="1" t="s">
        <v>61</v>
      </c>
      <c r="AZ205" s="7">
        <v>0.84799999999999998</v>
      </c>
      <c r="BA205" s="1">
        <v>27.689313519999999</v>
      </c>
      <c r="BB205" s="1">
        <v>-0.38198648699999999</v>
      </c>
      <c r="BC205" s="1" t="s">
        <v>58</v>
      </c>
      <c r="BD205" s="1">
        <v>0.82640999999999998</v>
      </c>
    </row>
    <row r="206" spans="1:56" x14ac:dyDescent="0.2">
      <c r="A206" s="1" t="s">
        <v>6119</v>
      </c>
      <c r="B206" s="1">
        <v>14</v>
      </c>
      <c r="C206" s="1" t="s">
        <v>70</v>
      </c>
      <c r="D206" s="1" t="s">
        <v>46</v>
      </c>
      <c r="E206" s="1">
        <v>6.6670000000000002E-3</v>
      </c>
      <c r="F206" s="1">
        <v>0</v>
      </c>
      <c r="G206" s="1">
        <v>1.7730000000000001E-3</v>
      </c>
      <c r="H206" s="1">
        <v>0</v>
      </c>
      <c r="I206" s="1">
        <v>1.8519999999999998E-2</v>
      </c>
      <c r="J206" s="1">
        <v>6.6670000000000002E-3</v>
      </c>
      <c r="K206" s="1" t="s">
        <v>489</v>
      </c>
      <c r="L206" s="1" t="s">
        <v>215</v>
      </c>
      <c r="M206" s="1" t="s">
        <v>6120</v>
      </c>
      <c r="N206" s="1" t="s">
        <v>6121</v>
      </c>
      <c r="O206" s="1" t="s">
        <v>313</v>
      </c>
      <c r="P206" s="1" t="s">
        <v>9375</v>
      </c>
      <c r="Q206" s="1" t="s">
        <v>6122</v>
      </c>
      <c r="R206" s="1" t="s">
        <v>58</v>
      </c>
      <c r="S206" s="1" t="s">
        <v>58</v>
      </c>
      <c r="T206" s="1" t="s">
        <v>58</v>
      </c>
      <c r="U206" s="1" t="s">
        <v>58</v>
      </c>
      <c r="V206" s="1" t="s">
        <v>58</v>
      </c>
      <c r="W206" s="1" t="s">
        <v>58</v>
      </c>
      <c r="X206" s="1" t="s">
        <v>58</v>
      </c>
      <c r="Y206" s="1" t="s">
        <v>58</v>
      </c>
      <c r="Z206" s="1" t="s">
        <v>58</v>
      </c>
      <c r="AA206" s="1" t="s">
        <v>58</v>
      </c>
      <c r="AB206" s="1" t="s">
        <v>58</v>
      </c>
      <c r="AC206" s="1" t="s">
        <v>58</v>
      </c>
      <c r="AD206" s="1" t="s">
        <v>58</v>
      </c>
      <c r="AE206" s="1" t="s">
        <v>58</v>
      </c>
      <c r="AF206" s="1" t="s">
        <v>58</v>
      </c>
      <c r="AG206" s="1" t="s">
        <v>58</v>
      </c>
      <c r="AH206" s="1" t="s">
        <v>58</v>
      </c>
      <c r="AI206" s="1" t="s">
        <v>58</v>
      </c>
      <c r="AJ206" s="1" t="s">
        <v>58</v>
      </c>
      <c r="AK206" s="1">
        <v>1</v>
      </c>
      <c r="AL206" s="1" t="s">
        <v>93</v>
      </c>
      <c r="AM206" s="1" t="s">
        <v>62</v>
      </c>
      <c r="AN206" s="1">
        <v>1</v>
      </c>
      <c r="AO206" s="1">
        <v>5.95</v>
      </c>
      <c r="AP206" s="1" t="s">
        <v>6123</v>
      </c>
      <c r="AQ206" s="1" t="s">
        <v>95</v>
      </c>
      <c r="AR206" s="1" t="s">
        <v>62</v>
      </c>
      <c r="AS206" s="1">
        <v>5.95</v>
      </c>
      <c r="AT206" s="1">
        <v>203</v>
      </c>
      <c r="AU206" s="1">
        <v>28.7</v>
      </c>
      <c r="AV206" s="1">
        <v>1.048</v>
      </c>
      <c r="AW206" s="1" t="s">
        <v>62</v>
      </c>
      <c r="AX206" s="1" t="s">
        <v>6124</v>
      </c>
      <c r="AY206" s="1" t="s">
        <v>61</v>
      </c>
      <c r="AZ206" s="7">
        <v>0.84799999999999998</v>
      </c>
      <c r="BA206" s="1">
        <v>27.689313519999999</v>
      </c>
      <c r="BB206" s="1">
        <v>-0.38198648699999999</v>
      </c>
      <c r="BC206" s="1" t="s">
        <v>58</v>
      </c>
      <c r="BD206" s="1">
        <v>0.82640999999999998</v>
      </c>
    </row>
    <row r="207" spans="1:56" x14ac:dyDescent="0.2">
      <c r="A207" s="1" t="s">
        <v>6119</v>
      </c>
      <c r="B207" s="1">
        <v>14</v>
      </c>
      <c r="C207" s="1" t="s">
        <v>70</v>
      </c>
      <c r="D207" s="1" t="s">
        <v>46</v>
      </c>
      <c r="E207" s="1">
        <v>6.6670000000000002E-3</v>
      </c>
      <c r="F207" s="1">
        <v>0</v>
      </c>
      <c r="G207" s="1">
        <v>1.7730000000000001E-3</v>
      </c>
      <c r="H207" s="1">
        <v>0</v>
      </c>
      <c r="I207" s="1">
        <v>1.8519999999999998E-2</v>
      </c>
      <c r="J207" s="1">
        <v>6.6670000000000002E-3</v>
      </c>
      <c r="K207" s="1" t="s">
        <v>489</v>
      </c>
      <c r="L207" s="1" t="s">
        <v>215</v>
      </c>
      <c r="M207" s="1" t="s">
        <v>6120</v>
      </c>
      <c r="N207" s="1" t="s">
        <v>6121</v>
      </c>
      <c r="O207" s="1" t="s">
        <v>313</v>
      </c>
      <c r="P207" s="1" t="s">
        <v>9376</v>
      </c>
      <c r="Q207" s="1" t="s">
        <v>6122</v>
      </c>
      <c r="R207" s="1" t="s">
        <v>58</v>
      </c>
      <c r="S207" s="1" t="s">
        <v>58</v>
      </c>
      <c r="T207" s="1" t="s">
        <v>58</v>
      </c>
      <c r="U207" s="1" t="s">
        <v>58</v>
      </c>
      <c r="V207" s="1" t="s">
        <v>58</v>
      </c>
      <c r="W207" s="1" t="s">
        <v>58</v>
      </c>
      <c r="X207" s="1" t="s">
        <v>58</v>
      </c>
      <c r="Y207" s="1" t="s">
        <v>58</v>
      </c>
      <c r="Z207" s="1" t="s">
        <v>58</v>
      </c>
      <c r="AA207" s="1" t="s">
        <v>58</v>
      </c>
      <c r="AB207" s="1" t="s">
        <v>58</v>
      </c>
      <c r="AC207" s="1" t="s">
        <v>58</v>
      </c>
      <c r="AD207" s="1" t="s">
        <v>58</v>
      </c>
      <c r="AE207" s="1" t="s">
        <v>58</v>
      </c>
      <c r="AF207" s="1" t="s">
        <v>58</v>
      </c>
      <c r="AG207" s="1" t="s">
        <v>58</v>
      </c>
      <c r="AH207" s="1" t="s">
        <v>58</v>
      </c>
      <c r="AI207" s="1" t="s">
        <v>58</v>
      </c>
      <c r="AJ207" s="1" t="s">
        <v>58</v>
      </c>
      <c r="AK207" s="1">
        <v>1</v>
      </c>
      <c r="AL207" s="1" t="s">
        <v>93</v>
      </c>
      <c r="AM207" s="1" t="s">
        <v>62</v>
      </c>
      <c r="AN207" s="1">
        <v>1</v>
      </c>
      <c r="AO207" s="1">
        <v>5.95</v>
      </c>
      <c r="AP207" s="1" t="s">
        <v>6123</v>
      </c>
      <c r="AQ207" s="1" t="s">
        <v>95</v>
      </c>
      <c r="AR207" s="1" t="s">
        <v>62</v>
      </c>
      <c r="AS207" s="1">
        <v>5.95</v>
      </c>
      <c r="AT207" s="1">
        <v>203</v>
      </c>
      <c r="AU207" s="1">
        <v>28.7</v>
      </c>
      <c r="AV207" s="1">
        <v>1.048</v>
      </c>
      <c r="AW207" s="1" t="s">
        <v>62</v>
      </c>
      <c r="AX207" s="1" t="s">
        <v>6124</v>
      </c>
      <c r="AY207" s="1" t="s">
        <v>61</v>
      </c>
      <c r="AZ207" s="7">
        <v>0.84799999999999998</v>
      </c>
      <c r="BA207" s="1">
        <v>27.689313519999999</v>
      </c>
      <c r="BB207" s="1">
        <v>-0.38198648699999999</v>
      </c>
      <c r="BC207" s="1" t="s">
        <v>58</v>
      </c>
      <c r="BD207" s="1">
        <v>0.82640999999999998</v>
      </c>
    </row>
    <row r="208" spans="1:56" x14ac:dyDescent="0.2">
      <c r="A208" s="1" t="s">
        <v>6119</v>
      </c>
      <c r="B208" s="1">
        <v>14</v>
      </c>
      <c r="C208" s="1" t="s">
        <v>70</v>
      </c>
      <c r="D208" s="1" t="s">
        <v>46</v>
      </c>
      <c r="E208" s="1">
        <v>6.6670000000000002E-3</v>
      </c>
      <c r="F208" s="1">
        <v>0</v>
      </c>
      <c r="G208" s="1">
        <v>1.7730000000000001E-3</v>
      </c>
      <c r="H208" s="1">
        <v>0</v>
      </c>
      <c r="I208" s="1">
        <v>1.8519999999999998E-2</v>
      </c>
      <c r="J208" s="1">
        <v>6.6670000000000002E-3</v>
      </c>
      <c r="K208" s="1" t="s">
        <v>489</v>
      </c>
      <c r="L208" s="1" t="s">
        <v>215</v>
      </c>
      <c r="M208" s="1" t="s">
        <v>6120</v>
      </c>
      <c r="N208" s="1" t="s">
        <v>6121</v>
      </c>
      <c r="O208" s="1" t="s">
        <v>313</v>
      </c>
      <c r="P208" s="1" t="s">
        <v>9377</v>
      </c>
      <c r="Q208" s="1" t="s">
        <v>6122</v>
      </c>
      <c r="R208" s="1" t="s">
        <v>58</v>
      </c>
      <c r="S208" s="1" t="s">
        <v>58</v>
      </c>
      <c r="T208" s="1" t="s">
        <v>58</v>
      </c>
      <c r="U208" s="1" t="s">
        <v>58</v>
      </c>
      <c r="V208" s="1" t="s">
        <v>58</v>
      </c>
      <c r="W208" s="1" t="s">
        <v>58</v>
      </c>
      <c r="X208" s="1" t="s">
        <v>58</v>
      </c>
      <c r="Y208" s="1" t="s">
        <v>58</v>
      </c>
      <c r="Z208" s="1" t="s">
        <v>58</v>
      </c>
      <c r="AA208" s="1" t="s">
        <v>58</v>
      </c>
      <c r="AB208" s="1" t="s">
        <v>58</v>
      </c>
      <c r="AC208" s="1" t="s">
        <v>58</v>
      </c>
      <c r="AD208" s="1" t="s">
        <v>58</v>
      </c>
      <c r="AE208" s="1" t="s">
        <v>58</v>
      </c>
      <c r="AF208" s="1" t="s">
        <v>58</v>
      </c>
      <c r="AG208" s="1" t="s">
        <v>58</v>
      </c>
      <c r="AH208" s="1" t="s">
        <v>58</v>
      </c>
      <c r="AI208" s="1" t="s">
        <v>58</v>
      </c>
      <c r="AJ208" s="1" t="s">
        <v>58</v>
      </c>
      <c r="AK208" s="1">
        <v>1</v>
      </c>
      <c r="AL208" s="1" t="s">
        <v>93</v>
      </c>
      <c r="AM208" s="1" t="s">
        <v>62</v>
      </c>
      <c r="AN208" s="1">
        <v>1</v>
      </c>
      <c r="AO208" s="1">
        <v>5.95</v>
      </c>
      <c r="AP208" s="1" t="s">
        <v>6123</v>
      </c>
      <c r="AQ208" s="1" t="s">
        <v>95</v>
      </c>
      <c r="AR208" s="1" t="s">
        <v>62</v>
      </c>
      <c r="AS208" s="1">
        <v>5.95</v>
      </c>
      <c r="AT208" s="1">
        <v>203</v>
      </c>
      <c r="AU208" s="1">
        <v>28.7</v>
      </c>
      <c r="AV208" s="1">
        <v>1.048</v>
      </c>
      <c r="AW208" s="1" t="s">
        <v>62</v>
      </c>
      <c r="AX208" s="1" t="s">
        <v>6124</v>
      </c>
      <c r="AY208" s="1" t="s">
        <v>61</v>
      </c>
      <c r="AZ208" s="7">
        <v>0.84799999999999998</v>
      </c>
      <c r="BA208" s="1">
        <v>27.689313519999999</v>
      </c>
      <c r="BB208" s="1">
        <v>-0.38198648699999999</v>
      </c>
      <c r="BC208" s="1" t="s">
        <v>58</v>
      </c>
      <c r="BD208" s="1">
        <v>0.82640999999999998</v>
      </c>
    </row>
    <row r="209" spans="1:56" x14ac:dyDescent="0.2">
      <c r="A209" s="1" t="s">
        <v>6430</v>
      </c>
      <c r="B209" s="1">
        <v>15</v>
      </c>
      <c r="C209" s="1" t="s">
        <v>45</v>
      </c>
      <c r="D209" s="1" t="s">
        <v>2966</v>
      </c>
      <c r="E209" s="1">
        <v>6.6670000000000002E-3</v>
      </c>
      <c r="F209" s="1">
        <v>0</v>
      </c>
      <c r="G209" s="1">
        <v>1.7730000000000001E-3</v>
      </c>
      <c r="H209" s="1">
        <v>0</v>
      </c>
      <c r="I209" s="1">
        <v>1.8519999999999998E-2</v>
      </c>
      <c r="J209" s="1">
        <v>6.6670000000000002E-3</v>
      </c>
      <c r="K209" s="1" t="s">
        <v>348</v>
      </c>
      <c r="L209" s="1" t="s">
        <v>215</v>
      </c>
      <c r="M209" s="1" t="s">
        <v>6431</v>
      </c>
      <c r="N209" s="1" t="s">
        <v>6432</v>
      </c>
      <c r="O209" s="1" t="s">
        <v>51</v>
      </c>
      <c r="P209" s="1" t="s">
        <v>6433</v>
      </c>
      <c r="Q209" s="1" t="s">
        <v>6434</v>
      </c>
      <c r="R209" s="1" t="s">
        <v>6435</v>
      </c>
      <c r="S209" s="1" t="s">
        <v>6436</v>
      </c>
      <c r="T209" s="1" t="s">
        <v>6437</v>
      </c>
      <c r="U209" s="1" t="s">
        <v>6438</v>
      </c>
      <c r="V209" s="1" t="s">
        <v>58</v>
      </c>
      <c r="W209" s="1" t="s">
        <v>58</v>
      </c>
      <c r="X209" s="1" t="s">
        <v>6439</v>
      </c>
      <c r="Y209" s="1" t="s">
        <v>58</v>
      </c>
      <c r="Z209" s="7">
        <v>9.0600000000000007E-5</v>
      </c>
      <c r="AA209" s="1" t="s">
        <v>58</v>
      </c>
      <c r="AB209" s="1" t="s">
        <v>58</v>
      </c>
      <c r="AC209" s="1" t="s">
        <v>58</v>
      </c>
      <c r="AD209" s="1" t="s">
        <v>58</v>
      </c>
      <c r="AE209" s="1" t="s">
        <v>58</v>
      </c>
      <c r="AF209" s="1" t="s">
        <v>58</v>
      </c>
      <c r="AG209" s="1" t="s">
        <v>58</v>
      </c>
      <c r="AH209" s="1" t="s">
        <v>58</v>
      </c>
      <c r="AI209" s="1" t="s">
        <v>58</v>
      </c>
      <c r="AJ209" s="1" t="s">
        <v>58</v>
      </c>
      <c r="AK209" s="1" t="s">
        <v>58</v>
      </c>
      <c r="AL209" s="1" t="s">
        <v>58</v>
      </c>
      <c r="AM209" s="1" t="s">
        <v>58</v>
      </c>
      <c r="AN209" s="1" t="s">
        <v>58</v>
      </c>
      <c r="AO209" s="1" t="s">
        <v>58</v>
      </c>
      <c r="AP209" s="1" t="s">
        <v>58</v>
      </c>
      <c r="AQ209" s="1" t="s">
        <v>58</v>
      </c>
      <c r="AR209" s="1" t="s">
        <v>58</v>
      </c>
      <c r="AS209" s="1" t="s">
        <v>58</v>
      </c>
      <c r="AT209" s="1" t="s">
        <v>58</v>
      </c>
      <c r="AU209" s="1" t="s">
        <v>58</v>
      </c>
      <c r="AV209" s="1" t="s">
        <v>58</v>
      </c>
      <c r="AW209" s="1" t="s">
        <v>58</v>
      </c>
      <c r="AX209" s="1" t="s">
        <v>6440</v>
      </c>
      <c r="AY209" s="1" t="s">
        <v>61</v>
      </c>
      <c r="AZ209" s="7">
        <v>0.65600000000000003</v>
      </c>
      <c r="BA209" s="1">
        <v>8.6518046710000007</v>
      </c>
      <c r="BB209" s="1">
        <v>-0.98479442100000003</v>
      </c>
      <c r="BC209" s="1" t="s">
        <v>58</v>
      </c>
      <c r="BD209" s="1">
        <v>4.20336</v>
      </c>
    </row>
    <row r="210" spans="1:56" x14ac:dyDescent="0.2">
      <c r="A210" s="1" t="s">
        <v>7067</v>
      </c>
      <c r="B210" s="1">
        <v>17</v>
      </c>
      <c r="C210" s="1" t="s">
        <v>46</v>
      </c>
      <c r="D210" s="1" t="s">
        <v>70</v>
      </c>
      <c r="E210" s="1">
        <v>6.6670000000000002E-3</v>
      </c>
      <c r="F210" s="1">
        <v>4.3860000000000001E-3</v>
      </c>
      <c r="G210" s="1">
        <v>1.7730000000000001E-3</v>
      </c>
      <c r="H210" s="1">
        <v>0</v>
      </c>
      <c r="I210" s="1">
        <v>1.8519999999999998E-2</v>
      </c>
      <c r="J210" s="1">
        <v>6.6670000000000002E-3</v>
      </c>
      <c r="K210" s="1" t="s">
        <v>489</v>
      </c>
      <c r="L210" s="1" t="s">
        <v>215</v>
      </c>
      <c r="M210" s="1" t="s">
        <v>7068</v>
      </c>
      <c r="N210" s="1" t="s">
        <v>7069</v>
      </c>
      <c r="O210" s="1" t="s">
        <v>313</v>
      </c>
      <c r="P210" s="1" t="s">
        <v>9392</v>
      </c>
      <c r="Q210" s="1" t="s">
        <v>7070</v>
      </c>
      <c r="R210" s="1" t="s">
        <v>58</v>
      </c>
      <c r="S210" s="1" t="s">
        <v>58</v>
      </c>
      <c r="T210" s="1" t="s">
        <v>58</v>
      </c>
      <c r="U210" s="1" t="s">
        <v>58</v>
      </c>
      <c r="V210" s="1" t="s">
        <v>58</v>
      </c>
      <c r="W210" s="1" t="s">
        <v>58</v>
      </c>
      <c r="X210" s="1" t="s">
        <v>58</v>
      </c>
      <c r="Y210" s="1" t="s">
        <v>58</v>
      </c>
      <c r="Z210" s="1">
        <v>3.8709999999999998E-4</v>
      </c>
      <c r="AA210" s="1">
        <v>1.9968099999999999E-3</v>
      </c>
      <c r="AB210" s="1">
        <v>0.99800299999999997</v>
      </c>
      <c r="AC210" s="1" t="s">
        <v>101</v>
      </c>
      <c r="AD210" s="1">
        <v>0</v>
      </c>
      <c r="AE210" s="1">
        <v>9.9840299999999992E-4</v>
      </c>
      <c r="AF210" s="1" t="s">
        <v>58</v>
      </c>
      <c r="AG210" s="1" t="s">
        <v>58</v>
      </c>
      <c r="AH210" s="1" t="s">
        <v>58</v>
      </c>
      <c r="AI210" s="1" t="s">
        <v>58</v>
      </c>
      <c r="AJ210" s="1" t="s">
        <v>58</v>
      </c>
      <c r="AK210" s="1" t="s">
        <v>58</v>
      </c>
      <c r="AL210" s="1" t="s">
        <v>60</v>
      </c>
      <c r="AM210" s="1" t="s">
        <v>156</v>
      </c>
      <c r="AN210" s="1">
        <v>0.998</v>
      </c>
      <c r="AO210" s="1">
        <v>4.46</v>
      </c>
      <c r="AP210" s="1" t="s">
        <v>7071</v>
      </c>
      <c r="AQ210" s="1" t="s">
        <v>95</v>
      </c>
      <c r="AR210" s="1" t="s">
        <v>95</v>
      </c>
      <c r="AS210" s="1">
        <v>5.55</v>
      </c>
      <c r="AT210" s="1">
        <v>86</v>
      </c>
      <c r="AU210" s="1">
        <v>13.28</v>
      </c>
      <c r="AV210" s="1">
        <v>1.085</v>
      </c>
      <c r="AW210" s="1" t="s">
        <v>5705</v>
      </c>
      <c r="AX210" s="1" t="s">
        <v>7072</v>
      </c>
      <c r="AY210" s="1" t="s">
        <v>58</v>
      </c>
      <c r="AZ210" s="7">
        <v>0.372</v>
      </c>
      <c r="BA210" s="1">
        <v>80.20169851</v>
      </c>
      <c r="BB210" s="1">
        <v>0.50895760999999995</v>
      </c>
      <c r="BC210" s="1" t="s">
        <v>58</v>
      </c>
      <c r="BD210" s="1">
        <v>3.4096000000000002</v>
      </c>
    </row>
    <row r="211" spans="1:56" x14ac:dyDescent="0.2">
      <c r="A211" s="1" t="s">
        <v>7215</v>
      </c>
      <c r="B211" s="1">
        <v>17</v>
      </c>
      <c r="C211" s="1" t="s">
        <v>45</v>
      </c>
      <c r="D211" s="1" t="s">
        <v>64</v>
      </c>
      <c r="E211" s="1">
        <v>6.6670000000000002E-3</v>
      </c>
      <c r="F211" s="1">
        <v>0</v>
      </c>
      <c r="G211" s="1">
        <v>1.7730000000000001E-3</v>
      </c>
      <c r="H211" s="1">
        <v>0</v>
      </c>
      <c r="I211" s="1">
        <v>1.8519999999999998E-2</v>
      </c>
      <c r="J211" s="1">
        <v>6.6670000000000002E-3</v>
      </c>
      <c r="K211" s="1" t="s">
        <v>489</v>
      </c>
      <c r="L211" s="1" t="s">
        <v>215</v>
      </c>
      <c r="M211" s="1" t="s">
        <v>7216</v>
      </c>
      <c r="N211" s="1" t="s">
        <v>7217</v>
      </c>
      <c r="O211" s="1" t="s">
        <v>313</v>
      </c>
      <c r="P211" s="1" t="s">
        <v>9395</v>
      </c>
      <c r="Q211" s="1" t="s">
        <v>7219</v>
      </c>
      <c r="R211" s="1" t="s">
        <v>58</v>
      </c>
      <c r="S211" s="1" t="s">
        <v>58</v>
      </c>
      <c r="T211" s="1" t="s">
        <v>58</v>
      </c>
      <c r="U211" s="1" t="s">
        <v>58</v>
      </c>
      <c r="V211" s="1" t="s">
        <v>58</v>
      </c>
      <c r="W211" s="1" t="s">
        <v>58</v>
      </c>
      <c r="X211" s="1" t="s">
        <v>58</v>
      </c>
      <c r="Y211" s="1" t="s">
        <v>58</v>
      </c>
      <c r="Z211" s="7">
        <v>5.7750000000000001E-5</v>
      </c>
      <c r="AA211" s="1">
        <v>3.9936099999999999E-4</v>
      </c>
      <c r="AB211" s="1">
        <v>0.99960099999999996</v>
      </c>
      <c r="AC211" s="1" t="s">
        <v>74</v>
      </c>
      <c r="AD211" s="1">
        <v>0</v>
      </c>
      <c r="AE211" s="1">
        <v>1.99681E-4</v>
      </c>
      <c r="AF211" s="1" t="s">
        <v>58</v>
      </c>
      <c r="AG211" s="1" t="s">
        <v>58</v>
      </c>
      <c r="AH211" s="1" t="s">
        <v>58</v>
      </c>
      <c r="AI211" s="1" t="s">
        <v>58</v>
      </c>
      <c r="AJ211" s="1" t="s">
        <v>58</v>
      </c>
      <c r="AK211" s="1" t="s">
        <v>58</v>
      </c>
      <c r="AL211" s="1" t="s">
        <v>60</v>
      </c>
      <c r="AM211" s="1" t="s">
        <v>61</v>
      </c>
      <c r="AN211" s="1">
        <v>2.7E-2</v>
      </c>
      <c r="AO211" s="1">
        <v>-4.28</v>
      </c>
      <c r="AP211" s="1" t="s">
        <v>7224</v>
      </c>
      <c r="AQ211" s="1" t="s">
        <v>95</v>
      </c>
      <c r="AR211" s="1" t="s">
        <v>95</v>
      </c>
      <c r="AS211" s="1">
        <v>4.0999999999999996</v>
      </c>
      <c r="AT211" s="1">
        <v>1806</v>
      </c>
      <c r="AU211" s="1">
        <v>0.79300000000000004</v>
      </c>
      <c r="AV211" s="1">
        <v>-0.70299999999999996</v>
      </c>
      <c r="AW211" s="1" t="s">
        <v>64</v>
      </c>
      <c r="AX211" s="1" t="s">
        <v>7225</v>
      </c>
      <c r="AY211" s="1" t="s">
        <v>77</v>
      </c>
      <c r="AZ211" s="7">
        <v>2.7900000000000001E-2</v>
      </c>
      <c r="BA211" s="1">
        <v>0.37744751100000001</v>
      </c>
      <c r="BB211" s="1">
        <v>-3.3931187930000002</v>
      </c>
      <c r="BC211" s="1" t="s">
        <v>58</v>
      </c>
      <c r="BD211" s="1">
        <v>5.9148699999999996</v>
      </c>
    </row>
    <row r="212" spans="1:56" x14ac:dyDescent="0.2">
      <c r="A212" s="1" t="s">
        <v>7517</v>
      </c>
      <c r="B212" s="1">
        <v>19</v>
      </c>
      <c r="C212" s="1" t="s">
        <v>70</v>
      </c>
      <c r="D212" s="1" t="s">
        <v>4375</v>
      </c>
      <c r="E212" s="1">
        <v>6.6670000000000002E-3</v>
      </c>
      <c r="F212" s="1">
        <v>4.3860000000000001E-3</v>
      </c>
      <c r="G212" s="1">
        <v>1.7730000000000001E-3</v>
      </c>
      <c r="H212" s="1">
        <v>0</v>
      </c>
      <c r="I212" s="1">
        <v>1.8519999999999998E-2</v>
      </c>
      <c r="J212" s="1">
        <v>6.6670000000000002E-3</v>
      </c>
      <c r="K212" s="1" t="s">
        <v>348</v>
      </c>
      <c r="L212" s="1" t="s">
        <v>215</v>
      </c>
      <c r="M212" s="1" t="s">
        <v>7518</v>
      </c>
      <c r="N212" s="1" t="s">
        <v>7519</v>
      </c>
      <c r="O212" s="1" t="s">
        <v>51</v>
      </c>
      <c r="P212" s="1" t="s">
        <v>7520</v>
      </c>
      <c r="Q212" s="1" t="s">
        <v>7521</v>
      </c>
      <c r="R212" s="1" t="s">
        <v>7522</v>
      </c>
      <c r="S212" s="1" t="s">
        <v>7523</v>
      </c>
      <c r="T212" s="1" t="s">
        <v>7524</v>
      </c>
      <c r="U212" s="1" t="s">
        <v>7525</v>
      </c>
      <c r="V212" s="1" t="s">
        <v>58</v>
      </c>
      <c r="W212" s="1" t="s">
        <v>58</v>
      </c>
      <c r="X212" s="1" t="s">
        <v>7526</v>
      </c>
      <c r="Y212" s="1" t="s">
        <v>58</v>
      </c>
      <c r="Z212" s="1" t="s">
        <v>58</v>
      </c>
      <c r="AA212" s="1" t="s">
        <v>58</v>
      </c>
      <c r="AB212" s="1" t="s">
        <v>58</v>
      </c>
      <c r="AC212" s="1" t="s">
        <v>58</v>
      </c>
      <c r="AD212" s="1" t="s">
        <v>58</v>
      </c>
      <c r="AE212" s="1" t="s">
        <v>58</v>
      </c>
      <c r="AF212" s="1" t="s">
        <v>58</v>
      </c>
      <c r="AG212" s="1" t="s">
        <v>58</v>
      </c>
      <c r="AH212" s="1" t="s">
        <v>58</v>
      </c>
      <c r="AI212" s="1" t="s">
        <v>58</v>
      </c>
      <c r="AJ212" s="1" t="s">
        <v>58</v>
      </c>
      <c r="AK212" s="1" t="s">
        <v>58</v>
      </c>
      <c r="AL212" s="1" t="s">
        <v>58</v>
      </c>
      <c r="AM212" s="1" t="s">
        <v>58</v>
      </c>
      <c r="AN212" s="1" t="s">
        <v>58</v>
      </c>
      <c r="AO212" s="1" t="s">
        <v>58</v>
      </c>
      <c r="AP212" s="1" t="s">
        <v>58</v>
      </c>
      <c r="AQ212" s="1" t="s">
        <v>58</v>
      </c>
      <c r="AR212" s="1" t="s">
        <v>58</v>
      </c>
      <c r="AS212" s="1" t="s">
        <v>58</v>
      </c>
      <c r="AT212" s="1" t="s">
        <v>58</v>
      </c>
      <c r="AU212" s="1" t="s">
        <v>58</v>
      </c>
      <c r="AV212" s="1" t="s">
        <v>58</v>
      </c>
      <c r="AW212" s="1" t="s">
        <v>58</v>
      </c>
      <c r="AX212" s="1" t="s">
        <v>58</v>
      </c>
      <c r="AY212" s="1" t="s">
        <v>58</v>
      </c>
      <c r="AZ212" s="7">
        <v>0.76400000000000001</v>
      </c>
      <c r="BA212" s="1">
        <v>71.408351030000006</v>
      </c>
      <c r="BB212" s="1">
        <v>0.28485633599999999</v>
      </c>
      <c r="BC212" s="1" t="s">
        <v>58</v>
      </c>
      <c r="BD212" s="1">
        <v>2.9665499999999998</v>
      </c>
    </row>
    <row r="213" spans="1:56" x14ac:dyDescent="0.2">
      <c r="A213" s="1" t="s">
        <v>7674</v>
      </c>
      <c r="B213" s="1">
        <v>19</v>
      </c>
      <c r="C213" s="1" t="s">
        <v>70</v>
      </c>
      <c r="D213" s="1" t="s">
        <v>46</v>
      </c>
      <c r="E213" s="1">
        <v>6.6670000000000002E-3</v>
      </c>
      <c r="F213" s="1">
        <v>0</v>
      </c>
      <c r="G213" s="1">
        <v>3.5460000000000001E-3</v>
      </c>
      <c r="H213" s="1">
        <v>4.5250000000000004E-3</v>
      </c>
      <c r="I213" s="1">
        <v>1.8519999999999998E-2</v>
      </c>
      <c r="J213" s="1">
        <v>6.6670000000000002E-3</v>
      </c>
      <c r="K213" s="1" t="s">
        <v>2765</v>
      </c>
      <c r="L213" s="1" t="s">
        <v>215</v>
      </c>
      <c r="M213" s="1" t="s">
        <v>7675</v>
      </c>
      <c r="N213" s="1" t="s">
        <v>7676</v>
      </c>
      <c r="O213" s="1" t="s">
        <v>51</v>
      </c>
      <c r="P213" s="1" t="s">
        <v>7677</v>
      </c>
      <c r="Q213" s="1" t="s">
        <v>9405</v>
      </c>
      <c r="R213" s="1" t="s">
        <v>58</v>
      </c>
      <c r="S213" s="1" t="s">
        <v>58</v>
      </c>
      <c r="T213" s="1" t="s">
        <v>58</v>
      </c>
      <c r="U213" s="1" t="s">
        <v>58</v>
      </c>
      <c r="V213" s="1" t="s">
        <v>58</v>
      </c>
      <c r="W213" s="1" t="s">
        <v>58</v>
      </c>
      <c r="X213" s="1" t="s">
        <v>58</v>
      </c>
      <c r="Y213" s="1" t="s">
        <v>58</v>
      </c>
      <c r="Z213" s="1" t="s">
        <v>58</v>
      </c>
      <c r="AA213" s="1">
        <v>9.1853000000000004E-3</v>
      </c>
      <c r="AB213" s="1">
        <v>0.990815</v>
      </c>
      <c r="AC213" s="1" t="s">
        <v>6415</v>
      </c>
      <c r="AD213" s="1">
        <v>0</v>
      </c>
      <c r="AE213" s="1">
        <v>4.5926500000000002E-3</v>
      </c>
      <c r="AF213" s="1" t="s">
        <v>58</v>
      </c>
      <c r="AG213" s="1" t="s">
        <v>58</v>
      </c>
      <c r="AH213" s="1" t="s">
        <v>58</v>
      </c>
      <c r="AI213" s="1" t="s">
        <v>58</v>
      </c>
      <c r="AJ213" s="1" t="s">
        <v>58</v>
      </c>
      <c r="AK213" s="1" t="s">
        <v>58</v>
      </c>
      <c r="AL213" s="1" t="s">
        <v>58</v>
      </c>
      <c r="AM213" s="1" t="s">
        <v>58</v>
      </c>
      <c r="AN213" s="1" t="s">
        <v>58</v>
      </c>
      <c r="AO213" s="1" t="s">
        <v>58</v>
      </c>
      <c r="AP213" s="1" t="s">
        <v>58</v>
      </c>
      <c r="AQ213" s="1" t="s">
        <v>58</v>
      </c>
      <c r="AR213" s="1" t="s">
        <v>58</v>
      </c>
      <c r="AS213" s="1" t="s">
        <v>58</v>
      </c>
      <c r="AT213" s="1" t="s">
        <v>58</v>
      </c>
      <c r="AU213" s="1" t="s">
        <v>58</v>
      </c>
      <c r="AV213" s="1" t="s">
        <v>58</v>
      </c>
      <c r="AW213" s="1" t="s">
        <v>58</v>
      </c>
      <c r="AX213" s="1" t="s">
        <v>58</v>
      </c>
      <c r="AY213" s="1" t="s">
        <v>58</v>
      </c>
      <c r="AZ213" s="1" t="s">
        <v>58</v>
      </c>
      <c r="BA213" s="1" t="s">
        <v>58</v>
      </c>
      <c r="BB213" s="1" t="s">
        <v>58</v>
      </c>
      <c r="BC213" s="1" t="s">
        <v>58</v>
      </c>
      <c r="BD213" s="1" t="s">
        <v>58</v>
      </c>
    </row>
    <row r="214" spans="1:56" x14ac:dyDescent="0.2">
      <c r="A214" s="1" t="s">
        <v>7909</v>
      </c>
      <c r="B214" s="1">
        <v>19</v>
      </c>
      <c r="C214" s="1" t="s">
        <v>64</v>
      </c>
      <c r="D214" s="1" t="s">
        <v>70</v>
      </c>
      <c r="E214" s="1">
        <v>6.6670000000000002E-3</v>
      </c>
      <c r="F214" s="1">
        <v>0</v>
      </c>
      <c r="G214" s="1">
        <v>3.5590000000000001E-3</v>
      </c>
      <c r="H214" s="1">
        <v>2.2620000000000001E-3</v>
      </c>
      <c r="I214" s="1">
        <v>1.8519999999999998E-2</v>
      </c>
      <c r="J214" s="1">
        <v>6.6670000000000002E-3</v>
      </c>
      <c r="K214" s="1" t="s">
        <v>214</v>
      </c>
      <c r="L214" s="1" t="s">
        <v>215</v>
      </c>
      <c r="M214" s="1" t="s">
        <v>7910</v>
      </c>
      <c r="N214" s="1" t="s">
        <v>7911</v>
      </c>
      <c r="O214" s="1" t="s">
        <v>51</v>
      </c>
      <c r="P214" s="1" t="s">
        <v>7912</v>
      </c>
      <c r="Q214" s="1" t="s">
        <v>7913</v>
      </c>
      <c r="R214" s="1" t="s">
        <v>7914</v>
      </c>
      <c r="S214" s="1" t="s">
        <v>7915</v>
      </c>
      <c r="T214" s="1" t="s">
        <v>7916</v>
      </c>
      <c r="U214" s="1" t="s">
        <v>7917</v>
      </c>
      <c r="V214" s="1" t="s">
        <v>58</v>
      </c>
      <c r="W214" s="1" t="s">
        <v>58</v>
      </c>
      <c r="X214" s="1" t="s">
        <v>7918</v>
      </c>
      <c r="Y214" s="1" t="s">
        <v>7918</v>
      </c>
      <c r="Z214" s="7">
        <v>3.2960000000000003E-5</v>
      </c>
      <c r="AA214" s="1">
        <v>1.5974400000000001E-3</v>
      </c>
      <c r="AB214" s="1">
        <v>0.99840300000000004</v>
      </c>
      <c r="AC214" s="1" t="s">
        <v>59</v>
      </c>
      <c r="AD214" s="1">
        <v>0</v>
      </c>
      <c r="AE214" s="1">
        <v>7.9872199999999997E-4</v>
      </c>
      <c r="AF214" s="1" t="s">
        <v>58</v>
      </c>
      <c r="AG214" s="1" t="s">
        <v>58</v>
      </c>
      <c r="AH214" s="1" t="s">
        <v>58</v>
      </c>
      <c r="AI214" s="1" t="s">
        <v>58</v>
      </c>
      <c r="AJ214" s="1" t="s">
        <v>58</v>
      </c>
      <c r="AK214" s="1" t="s">
        <v>58</v>
      </c>
      <c r="AL214" s="1" t="s">
        <v>58</v>
      </c>
      <c r="AM214" s="1" t="s">
        <v>3716</v>
      </c>
      <c r="AN214" s="1">
        <v>0.17899999999999999</v>
      </c>
      <c r="AO214" s="1">
        <v>2.29</v>
      </c>
      <c r="AP214" s="1" t="s">
        <v>58</v>
      </c>
      <c r="AQ214" s="1" t="s">
        <v>58</v>
      </c>
      <c r="AR214" s="1" t="s">
        <v>58</v>
      </c>
      <c r="AS214" s="1">
        <v>2.29</v>
      </c>
      <c r="AT214" s="1" t="s">
        <v>58</v>
      </c>
      <c r="AU214" s="1">
        <v>35</v>
      </c>
      <c r="AV214" s="1">
        <v>0.81100000000000005</v>
      </c>
      <c r="AW214" s="1" t="s">
        <v>58</v>
      </c>
      <c r="AX214" s="1" t="s">
        <v>7919</v>
      </c>
      <c r="AY214" s="1" t="s">
        <v>58</v>
      </c>
      <c r="AZ214" s="7">
        <v>0.95899999999999996</v>
      </c>
      <c r="BA214" s="1">
        <v>99.463316820000003</v>
      </c>
      <c r="BB214" s="1">
        <v>3.4272993719999998</v>
      </c>
      <c r="BC214" s="1" t="s">
        <v>58</v>
      </c>
      <c r="BD214" s="1">
        <v>10.8369</v>
      </c>
    </row>
    <row r="215" spans="1:56" x14ac:dyDescent="0.2">
      <c r="A215" s="1" t="s">
        <v>8057</v>
      </c>
      <c r="B215" s="1">
        <v>19</v>
      </c>
      <c r="C215" s="1" t="s">
        <v>2156</v>
      </c>
      <c r="D215" s="1" t="s">
        <v>45</v>
      </c>
      <c r="E215" s="1">
        <v>6.6670000000000002E-3</v>
      </c>
      <c r="F215" s="1">
        <v>4.3860000000000001E-3</v>
      </c>
      <c r="G215" s="1">
        <v>7.0920000000000002E-3</v>
      </c>
      <c r="H215" s="1">
        <v>3.3939999999999999E-3</v>
      </c>
      <c r="I215" s="1">
        <v>1.8519999999999998E-2</v>
      </c>
      <c r="J215" s="1">
        <v>6.6670000000000002E-3</v>
      </c>
      <c r="K215" s="1" t="s">
        <v>348</v>
      </c>
      <c r="L215" s="1" t="s">
        <v>215</v>
      </c>
      <c r="M215" s="1" t="s">
        <v>8058</v>
      </c>
      <c r="N215" s="1" t="s">
        <v>8059</v>
      </c>
      <c r="O215" s="1" t="s">
        <v>51</v>
      </c>
      <c r="P215" s="1" t="s">
        <v>8060</v>
      </c>
      <c r="Q215" s="1" t="s">
        <v>8061</v>
      </c>
      <c r="R215" s="1" t="s">
        <v>8062</v>
      </c>
      <c r="S215" s="1" t="s">
        <v>8063</v>
      </c>
      <c r="T215" s="1" t="s">
        <v>8064</v>
      </c>
      <c r="U215" s="1" t="s">
        <v>8065</v>
      </c>
      <c r="V215" s="1" t="s">
        <v>58</v>
      </c>
      <c r="W215" s="1" t="s">
        <v>360</v>
      </c>
      <c r="X215" s="1" t="s">
        <v>58</v>
      </c>
      <c r="Y215" s="1" t="s">
        <v>58</v>
      </c>
      <c r="Z215" s="1" t="s">
        <v>58</v>
      </c>
      <c r="AA215" s="1" t="s">
        <v>58</v>
      </c>
      <c r="AB215" s="1" t="s">
        <v>58</v>
      </c>
      <c r="AC215" s="1" t="s">
        <v>58</v>
      </c>
      <c r="AD215" s="1" t="s">
        <v>58</v>
      </c>
      <c r="AE215" s="1" t="s">
        <v>58</v>
      </c>
      <c r="AF215" s="1" t="s">
        <v>58</v>
      </c>
      <c r="AG215" s="1" t="s">
        <v>58</v>
      </c>
      <c r="AH215" s="1" t="s">
        <v>58</v>
      </c>
      <c r="AI215" s="1" t="s">
        <v>58</v>
      </c>
      <c r="AJ215" s="1" t="s">
        <v>58</v>
      </c>
      <c r="AK215" s="1" t="s">
        <v>58</v>
      </c>
      <c r="AL215" s="1" t="s">
        <v>58</v>
      </c>
      <c r="AM215" s="1" t="s">
        <v>58</v>
      </c>
      <c r="AN215" s="1" t="s">
        <v>58</v>
      </c>
      <c r="AO215" s="1" t="s">
        <v>58</v>
      </c>
      <c r="AP215" s="1" t="s">
        <v>58</v>
      </c>
      <c r="AQ215" s="1" t="s">
        <v>58</v>
      </c>
      <c r="AR215" s="1" t="s">
        <v>58</v>
      </c>
      <c r="AS215" s="1" t="s">
        <v>58</v>
      </c>
      <c r="AT215" s="1" t="s">
        <v>58</v>
      </c>
      <c r="AU215" s="1" t="s">
        <v>58</v>
      </c>
      <c r="AV215" s="1" t="s">
        <v>58</v>
      </c>
      <c r="AW215" s="1" t="s">
        <v>58</v>
      </c>
      <c r="AX215" s="1" t="s">
        <v>8066</v>
      </c>
      <c r="AY215" s="1" t="s">
        <v>58</v>
      </c>
      <c r="AZ215" s="1" t="s">
        <v>58</v>
      </c>
      <c r="BA215" s="1" t="s">
        <v>58</v>
      </c>
      <c r="BB215" s="1" t="s">
        <v>58</v>
      </c>
      <c r="BC215" s="1" t="s">
        <v>58</v>
      </c>
      <c r="BD215" s="1" t="s">
        <v>58</v>
      </c>
    </row>
    <row r="216" spans="1:56" x14ac:dyDescent="0.2">
      <c r="A216" s="1" t="s">
        <v>8360</v>
      </c>
      <c r="B216" s="1">
        <v>19</v>
      </c>
      <c r="C216" s="1" t="s">
        <v>70</v>
      </c>
      <c r="D216" s="1" t="s">
        <v>45</v>
      </c>
      <c r="E216" s="1">
        <v>6.6670000000000002E-3</v>
      </c>
      <c r="F216" s="1">
        <v>0</v>
      </c>
      <c r="G216" s="1">
        <v>1.7730000000000001E-3</v>
      </c>
      <c r="H216" s="1">
        <v>1.1310000000000001E-3</v>
      </c>
      <c r="I216" s="1">
        <v>1.8519999999999998E-2</v>
      </c>
      <c r="J216" s="1">
        <v>6.6670000000000002E-3</v>
      </c>
      <c r="K216" s="1" t="s">
        <v>489</v>
      </c>
      <c r="L216" s="1" t="s">
        <v>215</v>
      </c>
      <c r="M216" s="1" t="s">
        <v>8361</v>
      </c>
      <c r="N216" s="1" t="s">
        <v>8362</v>
      </c>
      <c r="O216" s="1" t="s">
        <v>313</v>
      </c>
      <c r="P216" s="1" t="s">
        <v>9415</v>
      </c>
      <c r="Q216" s="1" t="s">
        <v>8363</v>
      </c>
      <c r="R216" s="1" t="s">
        <v>58</v>
      </c>
      <c r="S216" s="1" t="s">
        <v>58</v>
      </c>
      <c r="T216" s="1" t="s">
        <v>58</v>
      </c>
      <c r="U216" s="1" t="s">
        <v>58</v>
      </c>
      <c r="V216" s="1" t="s">
        <v>58</v>
      </c>
      <c r="W216" s="1" t="s">
        <v>58</v>
      </c>
      <c r="X216" s="1" t="s">
        <v>58</v>
      </c>
      <c r="Y216" s="1" t="s">
        <v>58</v>
      </c>
      <c r="Z216" s="1">
        <v>3.0469999999999998E-4</v>
      </c>
      <c r="AA216" s="1">
        <v>1.9968099999999999E-3</v>
      </c>
      <c r="AB216" s="1">
        <v>0.99800299999999997</v>
      </c>
      <c r="AC216" s="1" t="s">
        <v>101</v>
      </c>
      <c r="AD216" s="1">
        <v>0</v>
      </c>
      <c r="AE216" s="1">
        <v>9.9840299999999992E-4</v>
      </c>
      <c r="AF216" s="1" t="s">
        <v>58</v>
      </c>
      <c r="AG216" s="1" t="s">
        <v>58</v>
      </c>
      <c r="AH216" s="1" t="s">
        <v>58</v>
      </c>
      <c r="AI216" s="1" t="s">
        <v>58</v>
      </c>
      <c r="AJ216" s="1" t="s">
        <v>58</v>
      </c>
      <c r="AK216" s="1" t="s">
        <v>58</v>
      </c>
      <c r="AL216" s="1" t="s">
        <v>60</v>
      </c>
      <c r="AM216" s="1" t="s">
        <v>164</v>
      </c>
      <c r="AN216" s="1">
        <v>0.66800000000000004</v>
      </c>
      <c r="AO216" s="1">
        <v>3.34</v>
      </c>
      <c r="AP216" s="1" t="s">
        <v>8364</v>
      </c>
      <c r="AQ216" s="1" t="s">
        <v>127</v>
      </c>
      <c r="AR216" s="1" t="s">
        <v>852</v>
      </c>
      <c r="AS216" s="1">
        <v>4.37</v>
      </c>
      <c r="AT216" s="8">
        <v>94325275325</v>
      </c>
      <c r="AU216" s="1">
        <v>23.6</v>
      </c>
      <c r="AV216" s="1">
        <v>0.93500000000000005</v>
      </c>
      <c r="AW216" s="1" t="s">
        <v>8365</v>
      </c>
      <c r="AX216" s="1" t="s">
        <v>8366</v>
      </c>
      <c r="AY216" s="1" t="s">
        <v>58</v>
      </c>
      <c r="AZ216" s="7">
        <v>0.92600000000000005</v>
      </c>
      <c r="BA216" s="1">
        <v>89.242745929999998</v>
      </c>
      <c r="BB216" s="1">
        <v>0.88921410999999995</v>
      </c>
      <c r="BC216" s="1" t="s">
        <v>58</v>
      </c>
      <c r="BD216" s="1">
        <v>9.1310800000000008</v>
      </c>
    </row>
    <row r="217" spans="1:56" x14ac:dyDescent="0.2">
      <c r="A217" s="1" t="s">
        <v>8360</v>
      </c>
      <c r="B217" s="1">
        <v>19</v>
      </c>
      <c r="C217" s="1" t="s">
        <v>70</v>
      </c>
      <c r="D217" s="1" t="s">
        <v>45</v>
      </c>
      <c r="E217" s="1">
        <v>6.6670000000000002E-3</v>
      </c>
      <c r="F217" s="1">
        <v>0</v>
      </c>
      <c r="G217" s="1">
        <v>1.7730000000000001E-3</v>
      </c>
      <c r="H217" s="1">
        <v>1.1310000000000001E-3</v>
      </c>
      <c r="I217" s="1">
        <v>1.8519999999999998E-2</v>
      </c>
      <c r="J217" s="1">
        <v>6.6670000000000002E-3</v>
      </c>
      <c r="K217" s="1" t="s">
        <v>489</v>
      </c>
      <c r="L217" s="1" t="s">
        <v>215</v>
      </c>
      <c r="M217" s="1" t="s">
        <v>8361</v>
      </c>
      <c r="N217" s="1" t="s">
        <v>8362</v>
      </c>
      <c r="O217" s="1" t="s">
        <v>313</v>
      </c>
      <c r="P217" s="1" t="s">
        <v>9416</v>
      </c>
      <c r="Q217" s="1" t="s">
        <v>8363</v>
      </c>
      <c r="R217" s="1" t="s">
        <v>58</v>
      </c>
      <c r="S217" s="1" t="s">
        <v>58</v>
      </c>
      <c r="T217" s="1" t="s">
        <v>58</v>
      </c>
      <c r="U217" s="1" t="s">
        <v>58</v>
      </c>
      <c r="V217" s="1" t="s">
        <v>58</v>
      </c>
      <c r="W217" s="1" t="s">
        <v>58</v>
      </c>
      <c r="X217" s="1" t="s">
        <v>58</v>
      </c>
      <c r="Y217" s="1" t="s">
        <v>58</v>
      </c>
      <c r="Z217" s="1">
        <v>3.0469999999999998E-4</v>
      </c>
      <c r="AA217" s="1">
        <v>1.9968099999999999E-3</v>
      </c>
      <c r="AB217" s="1">
        <v>0.99800299999999997</v>
      </c>
      <c r="AC217" s="1" t="s">
        <v>101</v>
      </c>
      <c r="AD217" s="1">
        <v>0</v>
      </c>
      <c r="AE217" s="1">
        <v>9.9840299999999992E-4</v>
      </c>
      <c r="AF217" s="1" t="s">
        <v>58</v>
      </c>
      <c r="AG217" s="1" t="s">
        <v>58</v>
      </c>
      <c r="AH217" s="1" t="s">
        <v>58</v>
      </c>
      <c r="AI217" s="1" t="s">
        <v>58</v>
      </c>
      <c r="AJ217" s="1" t="s">
        <v>58</v>
      </c>
      <c r="AK217" s="1" t="s">
        <v>58</v>
      </c>
      <c r="AL217" s="1" t="s">
        <v>60</v>
      </c>
      <c r="AM217" s="1" t="s">
        <v>164</v>
      </c>
      <c r="AN217" s="1">
        <v>0.66800000000000004</v>
      </c>
      <c r="AO217" s="1">
        <v>3.34</v>
      </c>
      <c r="AP217" s="1" t="s">
        <v>8364</v>
      </c>
      <c r="AQ217" s="1" t="s">
        <v>127</v>
      </c>
      <c r="AR217" s="1" t="s">
        <v>852</v>
      </c>
      <c r="AS217" s="1">
        <v>4.37</v>
      </c>
      <c r="AT217" s="8">
        <v>94325275325</v>
      </c>
      <c r="AU217" s="1">
        <v>23.6</v>
      </c>
      <c r="AV217" s="1">
        <v>0.93500000000000005</v>
      </c>
      <c r="AW217" s="1" t="s">
        <v>8365</v>
      </c>
      <c r="AX217" s="1" t="s">
        <v>8366</v>
      </c>
      <c r="AY217" s="1" t="s">
        <v>58</v>
      </c>
      <c r="AZ217" s="7">
        <v>0.92600000000000005</v>
      </c>
      <c r="BA217" s="1">
        <v>89.242745929999998</v>
      </c>
      <c r="BB217" s="1">
        <v>0.88921410999999995</v>
      </c>
      <c r="BC217" s="1" t="s">
        <v>58</v>
      </c>
      <c r="BD217" s="1">
        <v>9.1310800000000008</v>
      </c>
    </row>
    <row r="218" spans="1:56" x14ac:dyDescent="0.2">
      <c r="A218" s="1" t="s">
        <v>314</v>
      </c>
      <c r="B218" s="1">
        <v>1</v>
      </c>
      <c r="C218" s="1" t="s">
        <v>64</v>
      </c>
      <c r="D218" s="1" t="s">
        <v>70</v>
      </c>
      <c r="E218" s="1">
        <v>6.6670000000000002E-3</v>
      </c>
      <c r="F218" s="1">
        <v>0</v>
      </c>
      <c r="G218" s="1">
        <v>1.7730000000000001E-3</v>
      </c>
      <c r="H218" s="1">
        <v>0</v>
      </c>
      <c r="I218" s="1">
        <v>0</v>
      </c>
      <c r="J218" s="1">
        <v>6.6670000000000002E-3</v>
      </c>
      <c r="K218" s="1" t="s">
        <v>47</v>
      </c>
      <c r="L218" s="1" t="s">
        <v>48</v>
      </c>
      <c r="M218" s="1" t="s">
        <v>315</v>
      </c>
      <c r="N218" s="1" t="s">
        <v>316</v>
      </c>
      <c r="O218" s="1" t="s">
        <v>51</v>
      </c>
      <c r="P218" s="1" t="s">
        <v>317</v>
      </c>
      <c r="Q218" s="1" t="s">
        <v>318</v>
      </c>
      <c r="R218" s="1" t="s">
        <v>319</v>
      </c>
      <c r="S218" s="1" t="s">
        <v>320</v>
      </c>
      <c r="T218" s="1" t="s">
        <v>321</v>
      </c>
      <c r="U218" s="1" t="s">
        <v>322</v>
      </c>
      <c r="V218" s="1" t="s">
        <v>58</v>
      </c>
      <c r="W218" s="1" t="s">
        <v>58</v>
      </c>
      <c r="X218" s="1" t="s">
        <v>58</v>
      </c>
      <c r="Y218" s="1" t="s">
        <v>58</v>
      </c>
      <c r="Z218" s="1" t="s">
        <v>58</v>
      </c>
      <c r="AA218" s="1" t="s">
        <v>58</v>
      </c>
      <c r="AB218" s="1" t="s">
        <v>58</v>
      </c>
      <c r="AC218" s="1" t="s">
        <v>58</v>
      </c>
      <c r="AD218" s="1" t="s">
        <v>58</v>
      </c>
      <c r="AE218" s="1" t="s">
        <v>58</v>
      </c>
      <c r="AF218" s="1" t="s">
        <v>58</v>
      </c>
      <c r="AG218" s="1" t="s">
        <v>58</v>
      </c>
      <c r="AH218" s="1" t="s">
        <v>58</v>
      </c>
      <c r="AI218" s="1" t="s">
        <v>58</v>
      </c>
      <c r="AJ218" s="1" t="s">
        <v>58</v>
      </c>
      <c r="AK218" s="1" t="s">
        <v>58</v>
      </c>
      <c r="AL218" s="1" t="s">
        <v>93</v>
      </c>
      <c r="AM218" s="1" t="s">
        <v>89</v>
      </c>
      <c r="AN218" s="1">
        <v>0.99399999999999999</v>
      </c>
      <c r="AO218" s="1">
        <v>5.44</v>
      </c>
      <c r="AP218" s="1" t="s">
        <v>323</v>
      </c>
      <c r="AQ218" s="1" t="s">
        <v>127</v>
      </c>
      <c r="AR218" s="1" t="s">
        <v>62</v>
      </c>
      <c r="AS218" s="1">
        <v>5.44</v>
      </c>
      <c r="AT218" s="8">
        <v>5011248</v>
      </c>
      <c r="AU218" s="1">
        <v>27</v>
      </c>
      <c r="AV218" s="1">
        <v>1.1990000000000001</v>
      </c>
      <c r="AW218" s="1" t="s">
        <v>62</v>
      </c>
      <c r="AX218" s="1" t="s">
        <v>324</v>
      </c>
      <c r="AY218" s="1" t="s">
        <v>58</v>
      </c>
      <c r="AZ218" s="1" t="s">
        <v>58</v>
      </c>
      <c r="BA218" s="1" t="s">
        <v>58</v>
      </c>
      <c r="BB218" s="1" t="s">
        <v>58</v>
      </c>
      <c r="BC218" s="1" t="s">
        <v>58</v>
      </c>
      <c r="BD218" s="1">
        <v>18.24457</v>
      </c>
    </row>
    <row r="219" spans="1:56" x14ac:dyDescent="0.2">
      <c r="A219" s="1" t="s">
        <v>325</v>
      </c>
      <c r="B219" s="1">
        <v>1</v>
      </c>
      <c r="C219" s="1" t="s">
        <v>46</v>
      </c>
      <c r="D219" s="1" t="s">
        <v>70</v>
      </c>
      <c r="E219" s="1">
        <v>6.6670000000000002E-3</v>
      </c>
      <c r="F219" s="1">
        <v>0</v>
      </c>
      <c r="G219" s="1">
        <v>1.7730000000000001E-3</v>
      </c>
      <c r="H219" s="1">
        <v>0</v>
      </c>
      <c r="I219" s="1">
        <v>0</v>
      </c>
      <c r="J219" s="1">
        <v>6.6670000000000002E-3</v>
      </c>
      <c r="K219" s="1" t="s">
        <v>47</v>
      </c>
      <c r="L219" s="1" t="s">
        <v>48</v>
      </c>
      <c r="M219" s="1" t="s">
        <v>326</v>
      </c>
      <c r="N219" s="1" t="s">
        <v>327</v>
      </c>
      <c r="O219" s="1" t="s">
        <v>51</v>
      </c>
      <c r="P219" s="1" t="s">
        <v>328</v>
      </c>
      <c r="Q219" s="1" t="s">
        <v>329</v>
      </c>
      <c r="R219" s="1" t="s">
        <v>330</v>
      </c>
      <c r="S219" s="1" t="s">
        <v>331</v>
      </c>
      <c r="T219" s="1" t="s">
        <v>332</v>
      </c>
      <c r="U219" s="1" t="s">
        <v>333</v>
      </c>
      <c r="V219" s="1" t="s">
        <v>58</v>
      </c>
      <c r="W219" s="1" t="s">
        <v>58</v>
      </c>
      <c r="X219" s="1" t="s">
        <v>58</v>
      </c>
      <c r="Y219" s="1" t="s">
        <v>58</v>
      </c>
      <c r="Z219" s="1" t="s">
        <v>58</v>
      </c>
      <c r="AA219" s="1" t="s">
        <v>58</v>
      </c>
      <c r="AB219" s="1" t="s">
        <v>58</v>
      </c>
      <c r="AC219" s="1" t="s">
        <v>58</v>
      </c>
      <c r="AD219" s="1" t="s">
        <v>58</v>
      </c>
      <c r="AE219" s="1" t="s">
        <v>58</v>
      </c>
      <c r="AF219" s="1" t="s">
        <v>58</v>
      </c>
      <c r="AG219" s="1" t="s">
        <v>58</v>
      </c>
      <c r="AH219" s="1" t="s">
        <v>58</v>
      </c>
      <c r="AI219" s="1" t="s">
        <v>58</v>
      </c>
      <c r="AJ219" s="1" t="s">
        <v>58</v>
      </c>
      <c r="AK219" s="1" t="s">
        <v>58</v>
      </c>
      <c r="AL219" s="1" t="s">
        <v>60</v>
      </c>
      <c r="AM219" s="1" t="s">
        <v>61</v>
      </c>
      <c r="AN219" s="1">
        <v>0.26</v>
      </c>
      <c r="AO219" s="1">
        <v>3.16</v>
      </c>
      <c r="AP219" s="1" t="s">
        <v>334</v>
      </c>
      <c r="AQ219" s="1" t="s">
        <v>95</v>
      </c>
      <c r="AR219" s="1" t="s">
        <v>95</v>
      </c>
      <c r="AS219" s="1">
        <v>3.16</v>
      </c>
      <c r="AT219" s="1">
        <v>26</v>
      </c>
      <c r="AU219" s="1">
        <v>11.61</v>
      </c>
      <c r="AV219" s="1">
        <v>0.93899999999999995</v>
      </c>
      <c r="AW219" s="1" t="s">
        <v>64</v>
      </c>
      <c r="AX219" s="1" t="s">
        <v>335</v>
      </c>
      <c r="AY219" s="1" t="s">
        <v>58</v>
      </c>
      <c r="AZ219" s="7">
        <v>0.41399999999999998</v>
      </c>
      <c r="BA219" s="1">
        <v>41.643076200000003</v>
      </c>
      <c r="BB219" s="1">
        <v>-0.16152470899999999</v>
      </c>
      <c r="BC219" s="1" t="s">
        <v>58</v>
      </c>
      <c r="BD219" s="1">
        <v>2.1312099999999998</v>
      </c>
    </row>
    <row r="220" spans="1:56" x14ac:dyDescent="0.2">
      <c r="A220" s="1" t="s">
        <v>336</v>
      </c>
      <c r="B220" s="1">
        <v>1</v>
      </c>
      <c r="C220" s="1" t="s">
        <v>70</v>
      </c>
      <c r="D220" s="1" t="s">
        <v>45</v>
      </c>
      <c r="E220" s="1">
        <v>6.6670000000000002E-3</v>
      </c>
      <c r="F220" s="1">
        <v>0</v>
      </c>
      <c r="G220" s="1">
        <v>1.7730000000000001E-3</v>
      </c>
      <c r="H220" s="1">
        <v>1.1310000000000001E-3</v>
      </c>
      <c r="I220" s="1">
        <v>0</v>
      </c>
      <c r="J220" s="1">
        <v>6.6670000000000002E-3</v>
      </c>
      <c r="K220" s="1" t="s">
        <v>47</v>
      </c>
      <c r="L220" s="1" t="s">
        <v>48</v>
      </c>
      <c r="M220" s="1" t="s">
        <v>337</v>
      </c>
      <c r="N220" s="1" t="s">
        <v>338</v>
      </c>
      <c r="O220" s="1" t="s">
        <v>51</v>
      </c>
      <c r="P220" s="1" t="s">
        <v>339</v>
      </c>
      <c r="Q220" s="1" t="s">
        <v>340</v>
      </c>
      <c r="R220" s="1" t="s">
        <v>341</v>
      </c>
      <c r="S220" s="1" t="s">
        <v>342</v>
      </c>
      <c r="T220" s="1" t="s">
        <v>343</v>
      </c>
      <c r="U220" s="1" t="s">
        <v>344</v>
      </c>
      <c r="V220" s="1" t="s">
        <v>58</v>
      </c>
      <c r="W220" s="1" t="s">
        <v>58</v>
      </c>
      <c r="X220" s="1" t="s">
        <v>58</v>
      </c>
      <c r="Y220" s="1" t="s">
        <v>58</v>
      </c>
      <c r="Z220" s="1">
        <v>1.235E-3</v>
      </c>
      <c r="AA220" s="1">
        <v>3.1948900000000001E-3</v>
      </c>
      <c r="AB220" s="1">
        <v>0.99680500000000005</v>
      </c>
      <c r="AC220" s="1" t="s">
        <v>345</v>
      </c>
      <c r="AD220" s="1">
        <v>0</v>
      </c>
      <c r="AE220" s="1">
        <v>1.5974400000000001E-3</v>
      </c>
      <c r="AF220" s="1" t="s">
        <v>58</v>
      </c>
      <c r="AG220" s="1" t="s">
        <v>58</v>
      </c>
      <c r="AH220" s="1" t="s">
        <v>58</v>
      </c>
      <c r="AI220" s="1" t="s">
        <v>58</v>
      </c>
      <c r="AJ220" s="1" t="s">
        <v>58</v>
      </c>
      <c r="AK220" s="1" t="s">
        <v>58</v>
      </c>
      <c r="AL220" s="1" t="s">
        <v>61</v>
      </c>
      <c r="AM220" s="1" t="s">
        <v>62</v>
      </c>
      <c r="AN220" s="1">
        <v>0.98599999999999999</v>
      </c>
      <c r="AO220" s="1">
        <v>2.59</v>
      </c>
      <c r="AP220" s="1" t="s">
        <v>346</v>
      </c>
      <c r="AQ220" s="1" t="s">
        <v>95</v>
      </c>
      <c r="AR220" s="1" t="s">
        <v>95</v>
      </c>
      <c r="AS220" s="1">
        <v>3.51</v>
      </c>
      <c r="AT220" s="1">
        <v>32</v>
      </c>
      <c r="AU220" s="1">
        <v>15.78</v>
      </c>
      <c r="AV220" s="1">
        <v>0.52700000000000002</v>
      </c>
      <c r="AW220" s="1" t="s">
        <v>62</v>
      </c>
      <c r="AX220" s="1" t="s">
        <v>347</v>
      </c>
      <c r="AY220" s="1" t="s">
        <v>58</v>
      </c>
      <c r="AZ220" s="7">
        <v>0.13900000000000001</v>
      </c>
      <c r="BA220" s="1">
        <v>32.619721630000001</v>
      </c>
      <c r="BB220" s="1">
        <v>-0.29562249699999998</v>
      </c>
      <c r="BC220" s="1" t="s">
        <v>58</v>
      </c>
      <c r="BD220" s="1">
        <v>0.63926000000000005</v>
      </c>
    </row>
    <row r="221" spans="1:56" x14ac:dyDescent="0.2">
      <c r="A221" s="1" t="s">
        <v>8697</v>
      </c>
      <c r="B221" s="1">
        <v>20</v>
      </c>
      <c r="C221" s="1" t="s">
        <v>1821</v>
      </c>
      <c r="D221" s="1" t="s">
        <v>45</v>
      </c>
      <c r="E221" s="1">
        <v>6.6670000000000002E-3</v>
      </c>
      <c r="F221" s="1">
        <v>4.3860000000000001E-3</v>
      </c>
      <c r="G221" s="1">
        <v>1.7730000000000001E-3</v>
      </c>
      <c r="H221" s="1">
        <v>1.1310000000000001E-3</v>
      </c>
      <c r="I221" s="1">
        <v>1.8519999999999998E-2</v>
      </c>
      <c r="J221" s="1">
        <v>6.6670000000000002E-3</v>
      </c>
      <c r="K221" s="1" t="s">
        <v>348</v>
      </c>
      <c r="L221" s="1" t="s">
        <v>215</v>
      </c>
      <c r="M221" s="1" t="s">
        <v>8698</v>
      </c>
      <c r="N221" s="1" t="s">
        <v>8699</v>
      </c>
      <c r="O221" s="1" t="s">
        <v>51</v>
      </c>
      <c r="P221" s="1" t="s">
        <v>8700</v>
      </c>
      <c r="Q221" s="1" t="s">
        <v>8701</v>
      </c>
      <c r="R221" s="1" t="s">
        <v>8702</v>
      </c>
      <c r="S221" s="1" t="s">
        <v>8703</v>
      </c>
      <c r="T221" s="1" t="s">
        <v>8704</v>
      </c>
      <c r="U221" s="1" t="s">
        <v>8705</v>
      </c>
      <c r="V221" s="1" t="s">
        <v>58</v>
      </c>
      <c r="W221" s="1" t="s">
        <v>360</v>
      </c>
      <c r="X221" s="1" t="s">
        <v>8706</v>
      </c>
      <c r="Y221" s="1" t="s">
        <v>58</v>
      </c>
      <c r="Z221" s="1" t="s">
        <v>58</v>
      </c>
      <c r="AA221" s="1" t="s">
        <v>58</v>
      </c>
      <c r="AB221" s="1" t="s">
        <v>58</v>
      </c>
      <c r="AC221" s="1" t="s">
        <v>58</v>
      </c>
      <c r="AD221" s="1" t="s">
        <v>58</v>
      </c>
      <c r="AE221" s="1" t="s">
        <v>58</v>
      </c>
      <c r="AF221" s="1" t="s">
        <v>58</v>
      </c>
      <c r="AG221" s="1" t="s">
        <v>58</v>
      </c>
      <c r="AH221" s="1" t="s">
        <v>58</v>
      </c>
      <c r="AI221" s="1" t="s">
        <v>58</v>
      </c>
      <c r="AJ221" s="1" t="s">
        <v>58</v>
      </c>
      <c r="AK221" s="1" t="s">
        <v>58</v>
      </c>
      <c r="AL221" s="1" t="s">
        <v>58</v>
      </c>
      <c r="AM221" s="1" t="s">
        <v>58</v>
      </c>
      <c r="AN221" s="1" t="s">
        <v>58</v>
      </c>
      <c r="AO221" s="1" t="s">
        <v>58</v>
      </c>
      <c r="AP221" s="1" t="s">
        <v>58</v>
      </c>
      <c r="AQ221" s="1" t="s">
        <v>58</v>
      </c>
      <c r="AR221" s="1" t="s">
        <v>58</v>
      </c>
      <c r="AS221" s="1" t="s">
        <v>58</v>
      </c>
      <c r="AT221" s="1" t="s">
        <v>58</v>
      </c>
      <c r="AU221" s="1" t="s">
        <v>58</v>
      </c>
      <c r="AV221" s="1" t="s">
        <v>58</v>
      </c>
      <c r="AW221" s="1" t="s">
        <v>58</v>
      </c>
      <c r="AX221" s="1" t="s">
        <v>8707</v>
      </c>
      <c r="AY221" s="1" t="s">
        <v>58</v>
      </c>
      <c r="AZ221" s="7">
        <v>0.94</v>
      </c>
      <c r="BA221" s="1">
        <v>98.767397970000005</v>
      </c>
      <c r="BB221" s="1">
        <v>2.601812899</v>
      </c>
      <c r="BC221" s="1" t="s">
        <v>58</v>
      </c>
      <c r="BD221" s="1">
        <v>11.323589999999999</v>
      </c>
    </row>
    <row r="222" spans="1:56" x14ac:dyDescent="0.2">
      <c r="A222" s="1" t="s">
        <v>8842</v>
      </c>
      <c r="B222" s="1">
        <v>21</v>
      </c>
      <c r="C222" s="1" t="s">
        <v>70</v>
      </c>
      <c r="D222" s="1" t="s">
        <v>46</v>
      </c>
      <c r="E222" s="1">
        <v>6.6670000000000002E-3</v>
      </c>
      <c r="F222" s="1">
        <v>4.3860000000000001E-3</v>
      </c>
      <c r="G222" s="1">
        <v>1.7730000000000001E-3</v>
      </c>
      <c r="H222" s="1">
        <v>0</v>
      </c>
      <c r="I222" s="1">
        <v>1.8519999999999998E-2</v>
      </c>
      <c r="J222" s="1">
        <v>6.6670000000000002E-3</v>
      </c>
      <c r="K222" s="1" t="s">
        <v>623</v>
      </c>
      <c r="L222" s="1" t="s">
        <v>215</v>
      </c>
      <c r="M222" s="1" t="s">
        <v>8843</v>
      </c>
      <c r="N222" s="1" t="s">
        <v>8844</v>
      </c>
      <c r="O222" s="1" t="s">
        <v>51</v>
      </c>
      <c r="P222" s="1" t="s">
        <v>8845</v>
      </c>
      <c r="Q222" s="1" t="s">
        <v>8846</v>
      </c>
      <c r="R222" s="1" t="s">
        <v>58</v>
      </c>
      <c r="S222" s="1" t="s">
        <v>58</v>
      </c>
      <c r="T222" s="1" t="s">
        <v>58</v>
      </c>
      <c r="U222" s="1" t="s">
        <v>58</v>
      </c>
      <c r="V222" s="1" t="s">
        <v>58</v>
      </c>
      <c r="W222" s="1" t="s">
        <v>58</v>
      </c>
      <c r="X222" s="1" t="s">
        <v>58</v>
      </c>
      <c r="Y222" s="1" t="s">
        <v>58</v>
      </c>
      <c r="Z222" s="1" t="s">
        <v>58</v>
      </c>
      <c r="AA222" s="1" t="s">
        <v>58</v>
      </c>
      <c r="AB222" s="1" t="s">
        <v>58</v>
      </c>
      <c r="AC222" s="1" t="s">
        <v>58</v>
      </c>
      <c r="AD222" s="1" t="s">
        <v>58</v>
      </c>
      <c r="AE222" s="1" t="s">
        <v>58</v>
      </c>
      <c r="AF222" s="1" t="s">
        <v>58</v>
      </c>
      <c r="AG222" s="1" t="s">
        <v>58</v>
      </c>
      <c r="AH222" s="1" t="s">
        <v>58</v>
      </c>
      <c r="AI222" s="1" t="s">
        <v>58</v>
      </c>
      <c r="AJ222" s="1" t="s">
        <v>58</v>
      </c>
      <c r="AK222" s="1" t="s">
        <v>58</v>
      </c>
      <c r="AL222" s="1" t="s">
        <v>58</v>
      </c>
      <c r="AM222" s="1" t="s">
        <v>58</v>
      </c>
      <c r="AN222" s="1" t="s">
        <v>58</v>
      </c>
      <c r="AO222" s="1" t="s">
        <v>58</v>
      </c>
      <c r="AP222" s="1" t="s">
        <v>58</v>
      </c>
      <c r="AQ222" s="1" t="s">
        <v>58</v>
      </c>
      <c r="AR222" s="1" t="s">
        <v>58</v>
      </c>
      <c r="AS222" s="1" t="s">
        <v>58</v>
      </c>
      <c r="AT222" s="1" t="s">
        <v>58</v>
      </c>
      <c r="AU222" s="1" t="s">
        <v>58</v>
      </c>
      <c r="AV222" s="1" t="s">
        <v>58</v>
      </c>
      <c r="AW222" s="1" t="s">
        <v>58</v>
      </c>
      <c r="AX222" s="1" t="s">
        <v>58</v>
      </c>
      <c r="AY222" s="1" t="s">
        <v>58</v>
      </c>
      <c r="AZ222" s="1" t="s">
        <v>58</v>
      </c>
      <c r="BA222" s="1" t="s">
        <v>58</v>
      </c>
      <c r="BB222" s="1" t="s">
        <v>58</v>
      </c>
      <c r="BC222" s="1" t="s">
        <v>58</v>
      </c>
      <c r="BD222" s="1" t="s">
        <v>58</v>
      </c>
    </row>
    <row r="223" spans="1:56" x14ac:dyDescent="0.2">
      <c r="A223" s="1" t="s">
        <v>377</v>
      </c>
      <c r="B223" s="1">
        <v>1</v>
      </c>
      <c r="C223" s="1" t="s">
        <v>46</v>
      </c>
      <c r="D223" s="1" t="s">
        <v>70</v>
      </c>
      <c r="E223" s="1">
        <v>6.6670000000000002E-3</v>
      </c>
      <c r="F223" s="1">
        <v>0</v>
      </c>
      <c r="G223" s="1">
        <v>3.5460000000000001E-3</v>
      </c>
      <c r="H223" s="1">
        <v>1.1310000000000001E-3</v>
      </c>
      <c r="I223" s="1">
        <v>1.8519999999999998E-2</v>
      </c>
      <c r="J223" s="1">
        <v>6.6670000000000002E-3</v>
      </c>
      <c r="K223" s="1" t="s">
        <v>47</v>
      </c>
      <c r="L223" s="1" t="s">
        <v>48</v>
      </c>
      <c r="M223" s="1" t="s">
        <v>378</v>
      </c>
      <c r="N223" s="1" t="s">
        <v>379</v>
      </c>
      <c r="O223" s="1" t="s">
        <v>51</v>
      </c>
      <c r="P223" s="1" t="s">
        <v>380</v>
      </c>
      <c r="Q223" s="1" t="s">
        <v>381</v>
      </c>
      <c r="R223" s="1" t="s">
        <v>382</v>
      </c>
      <c r="S223" s="1" t="s">
        <v>383</v>
      </c>
      <c r="T223" s="1" t="s">
        <v>384</v>
      </c>
      <c r="U223" s="1" t="s">
        <v>383</v>
      </c>
      <c r="V223" s="1" t="s">
        <v>58</v>
      </c>
      <c r="W223" s="1" t="s">
        <v>58</v>
      </c>
      <c r="X223" s="1" t="s">
        <v>58</v>
      </c>
      <c r="Y223" s="1" t="s">
        <v>58</v>
      </c>
      <c r="Z223" s="1">
        <v>2.2240000000000001E-4</v>
      </c>
      <c r="AA223" s="1" t="s">
        <v>58</v>
      </c>
      <c r="AB223" s="1" t="s">
        <v>58</v>
      </c>
      <c r="AC223" s="1" t="s">
        <v>58</v>
      </c>
      <c r="AD223" s="1" t="s">
        <v>58</v>
      </c>
      <c r="AE223" s="1" t="s">
        <v>58</v>
      </c>
      <c r="AF223" s="1" t="s">
        <v>58</v>
      </c>
      <c r="AG223" s="1" t="s">
        <v>58</v>
      </c>
      <c r="AH223" s="1" t="s">
        <v>58</v>
      </c>
      <c r="AI223" s="1" t="s">
        <v>58</v>
      </c>
      <c r="AJ223" s="1" t="s">
        <v>58</v>
      </c>
      <c r="AK223" s="1" t="s">
        <v>58</v>
      </c>
      <c r="AL223" s="1" t="s">
        <v>61</v>
      </c>
      <c r="AM223" s="1" t="s">
        <v>147</v>
      </c>
      <c r="AN223" s="1">
        <v>0</v>
      </c>
      <c r="AO223" s="1">
        <v>-9.6</v>
      </c>
      <c r="AP223" s="1" t="s">
        <v>385</v>
      </c>
      <c r="AQ223" s="1" t="s">
        <v>95</v>
      </c>
      <c r="AR223" s="1" t="s">
        <v>95</v>
      </c>
      <c r="AS223" s="1">
        <v>5.41</v>
      </c>
      <c r="AT223" s="1">
        <v>185</v>
      </c>
      <c r="AU223" s="1">
        <v>1E-3</v>
      </c>
      <c r="AV223" s="1">
        <v>-0.98299999999999998</v>
      </c>
      <c r="AW223" s="1" t="s">
        <v>64</v>
      </c>
      <c r="AX223" s="1" t="s">
        <v>386</v>
      </c>
      <c r="AY223" s="1" t="s">
        <v>129</v>
      </c>
      <c r="AZ223" s="1" t="s">
        <v>9240</v>
      </c>
      <c r="BA223" s="1" t="s">
        <v>387</v>
      </c>
      <c r="BB223" s="1">
        <f>-0.361761279/1.067416815</f>
        <v>-0.33891285383208053</v>
      </c>
      <c r="BC223" s="1" t="s">
        <v>58</v>
      </c>
      <c r="BD223" s="1" t="s">
        <v>388</v>
      </c>
    </row>
    <row r="224" spans="1:56" x14ac:dyDescent="0.2">
      <c r="A224" s="1" t="s">
        <v>389</v>
      </c>
      <c r="B224" s="1">
        <v>1</v>
      </c>
      <c r="C224" s="1" t="s">
        <v>64</v>
      </c>
      <c r="D224" s="1" t="s">
        <v>70</v>
      </c>
      <c r="E224" s="1">
        <v>6.6670000000000002E-3</v>
      </c>
      <c r="F224" s="1">
        <v>0</v>
      </c>
      <c r="G224" s="1">
        <v>1.7730000000000001E-3</v>
      </c>
      <c r="H224" s="1">
        <v>0</v>
      </c>
      <c r="I224" s="1">
        <v>0</v>
      </c>
      <c r="J224" s="1">
        <v>6.6670000000000002E-3</v>
      </c>
      <c r="K224" s="1" t="s">
        <v>47</v>
      </c>
      <c r="L224" s="1" t="s">
        <v>48</v>
      </c>
      <c r="M224" s="1" t="s">
        <v>390</v>
      </c>
      <c r="N224" s="1" t="s">
        <v>391</v>
      </c>
      <c r="O224" s="1" t="s">
        <v>51</v>
      </c>
      <c r="P224" s="1" t="s">
        <v>392</v>
      </c>
      <c r="Q224" s="1" t="s">
        <v>393</v>
      </c>
      <c r="R224" s="1" t="s">
        <v>394</v>
      </c>
      <c r="S224" s="1" t="s">
        <v>395</v>
      </c>
      <c r="T224" s="1" t="s">
        <v>396</v>
      </c>
      <c r="U224" s="1" t="s">
        <v>397</v>
      </c>
      <c r="V224" s="1" t="s">
        <v>58</v>
      </c>
      <c r="W224" s="1" t="s">
        <v>58</v>
      </c>
      <c r="X224" s="1" t="s">
        <v>58</v>
      </c>
      <c r="Y224" s="1" t="s">
        <v>58</v>
      </c>
      <c r="Z224" s="7">
        <v>8.2369999999999992E-6</v>
      </c>
      <c r="AA224" s="1" t="s">
        <v>58</v>
      </c>
      <c r="AB224" s="1" t="s">
        <v>58</v>
      </c>
      <c r="AC224" s="1" t="s">
        <v>58</v>
      </c>
      <c r="AD224" s="1" t="s">
        <v>58</v>
      </c>
      <c r="AE224" s="1" t="s">
        <v>58</v>
      </c>
      <c r="AF224" s="1" t="s">
        <v>58</v>
      </c>
      <c r="AG224" s="1" t="s">
        <v>58</v>
      </c>
      <c r="AH224" s="1" t="s">
        <v>58</v>
      </c>
      <c r="AI224" s="1" t="s">
        <v>58</v>
      </c>
      <c r="AJ224" s="1" t="s">
        <v>58</v>
      </c>
      <c r="AK224" s="1" t="s">
        <v>58</v>
      </c>
      <c r="AL224" s="1" t="s">
        <v>60</v>
      </c>
      <c r="AM224" s="1" t="s">
        <v>61</v>
      </c>
      <c r="AN224" s="1">
        <v>4.1000000000000002E-2</v>
      </c>
      <c r="AO224" s="1">
        <v>-0.57699999999999996</v>
      </c>
      <c r="AP224" s="1" t="s">
        <v>398</v>
      </c>
      <c r="AQ224" s="1" t="s">
        <v>95</v>
      </c>
      <c r="AR224" s="1" t="s">
        <v>127</v>
      </c>
      <c r="AS224" s="1">
        <v>5.47</v>
      </c>
      <c r="AT224" s="1">
        <v>556</v>
      </c>
      <c r="AU224" s="1">
        <v>5.7000000000000002E-2</v>
      </c>
      <c r="AV224" s="1">
        <v>-0.61699999999999999</v>
      </c>
      <c r="AW224" s="1" t="s">
        <v>62</v>
      </c>
      <c r="AX224" s="1" t="s">
        <v>58</v>
      </c>
      <c r="AY224" s="1" t="s">
        <v>77</v>
      </c>
      <c r="AZ224" s="7">
        <v>5.6899999999999999E-2</v>
      </c>
      <c r="BA224" s="1">
        <v>90.204057559999995</v>
      </c>
      <c r="BB224" s="1">
        <v>0.96813132400000002</v>
      </c>
      <c r="BC224" s="1" t="s">
        <v>78</v>
      </c>
      <c r="BD224" s="1">
        <v>5.7075199999999997</v>
      </c>
    </row>
    <row r="225" spans="1:56" x14ac:dyDescent="0.2">
      <c r="A225" s="1" t="s">
        <v>410</v>
      </c>
      <c r="B225" s="1">
        <v>1</v>
      </c>
      <c r="C225" s="1" t="s">
        <v>64</v>
      </c>
      <c r="D225" s="1" t="s">
        <v>45</v>
      </c>
      <c r="E225" s="1">
        <v>6.6670000000000002E-3</v>
      </c>
      <c r="F225" s="1">
        <v>0</v>
      </c>
      <c r="G225" s="1">
        <v>1.7730000000000001E-3</v>
      </c>
      <c r="H225" s="1">
        <v>0</v>
      </c>
      <c r="I225" s="1">
        <v>1.8519999999999998E-2</v>
      </c>
      <c r="J225" s="1">
        <v>6.6670000000000002E-3</v>
      </c>
      <c r="K225" s="1" t="s">
        <v>47</v>
      </c>
      <c r="L225" s="1" t="s">
        <v>48</v>
      </c>
      <c r="M225" s="1" t="s">
        <v>411</v>
      </c>
      <c r="N225" s="1" t="s">
        <v>412</v>
      </c>
      <c r="O225" s="1" t="s">
        <v>51</v>
      </c>
      <c r="P225" s="1" t="s">
        <v>413</v>
      </c>
      <c r="Q225" s="1" t="s">
        <v>414</v>
      </c>
      <c r="R225" s="1" t="s">
        <v>415</v>
      </c>
      <c r="S225" s="1" t="s">
        <v>416</v>
      </c>
      <c r="T225" s="1" t="s">
        <v>417</v>
      </c>
      <c r="U225" s="1" t="s">
        <v>418</v>
      </c>
      <c r="V225" s="1" t="s">
        <v>58</v>
      </c>
      <c r="W225" s="1" t="s">
        <v>58</v>
      </c>
      <c r="X225" s="1" t="s">
        <v>58</v>
      </c>
      <c r="Y225" s="1" t="s">
        <v>58</v>
      </c>
      <c r="Z225" s="1" t="s">
        <v>58</v>
      </c>
      <c r="AA225" s="1" t="s">
        <v>58</v>
      </c>
      <c r="AB225" s="1" t="s">
        <v>58</v>
      </c>
      <c r="AC225" s="1" t="s">
        <v>58</v>
      </c>
      <c r="AD225" s="1" t="s">
        <v>58</v>
      </c>
      <c r="AE225" s="1" t="s">
        <v>58</v>
      </c>
      <c r="AF225" s="1" t="s">
        <v>58</v>
      </c>
      <c r="AG225" s="1" t="s">
        <v>58</v>
      </c>
      <c r="AH225" s="1" t="s">
        <v>58</v>
      </c>
      <c r="AI225" s="1" t="s">
        <v>58</v>
      </c>
      <c r="AJ225" s="1" t="s">
        <v>58</v>
      </c>
      <c r="AK225" s="1" t="s">
        <v>58</v>
      </c>
      <c r="AL225" s="1" t="s">
        <v>60</v>
      </c>
      <c r="AM225" s="1" t="s">
        <v>156</v>
      </c>
      <c r="AN225" s="1">
        <v>3.7999999999999999E-2</v>
      </c>
      <c r="AO225" s="1">
        <v>5.43</v>
      </c>
      <c r="AP225" s="1" t="s">
        <v>419</v>
      </c>
      <c r="AQ225" s="1" t="s">
        <v>95</v>
      </c>
      <c r="AR225" s="1" t="s">
        <v>95</v>
      </c>
      <c r="AS225" s="1">
        <v>5.43</v>
      </c>
      <c r="AT225" s="1">
        <v>337</v>
      </c>
      <c r="AU225" s="1">
        <v>11.61</v>
      </c>
      <c r="AV225" s="1">
        <v>0.85199999999999998</v>
      </c>
      <c r="AW225" s="1" t="s">
        <v>62</v>
      </c>
      <c r="AX225" s="1" t="s">
        <v>420</v>
      </c>
      <c r="AY225" s="1" t="s">
        <v>58</v>
      </c>
      <c r="AZ225" s="7">
        <v>0.44900000000000001</v>
      </c>
      <c r="BA225" s="1">
        <v>19.01391838</v>
      </c>
      <c r="BB225" s="1">
        <v>-0.57131099699999999</v>
      </c>
      <c r="BC225" s="1" t="s">
        <v>58</v>
      </c>
      <c r="BD225" s="1">
        <v>10.112019999999999</v>
      </c>
    </row>
    <row r="226" spans="1:56" x14ac:dyDescent="0.2">
      <c r="A226" s="1" t="s">
        <v>434</v>
      </c>
      <c r="B226" s="1">
        <v>1</v>
      </c>
      <c r="C226" s="1" t="s">
        <v>46</v>
      </c>
      <c r="D226" s="1" t="s">
        <v>45</v>
      </c>
      <c r="E226" s="1">
        <v>6.6670000000000002E-3</v>
      </c>
      <c r="F226" s="1">
        <v>0</v>
      </c>
      <c r="G226" s="1">
        <v>1.7730000000000001E-3</v>
      </c>
      <c r="H226" s="1">
        <v>1.1310000000000001E-3</v>
      </c>
      <c r="I226" s="1">
        <v>1.8519999999999998E-2</v>
      </c>
      <c r="J226" s="1">
        <v>6.6670000000000002E-3</v>
      </c>
      <c r="K226" s="1" t="s">
        <v>47</v>
      </c>
      <c r="L226" s="1" t="s">
        <v>48</v>
      </c>
      <c r="M226" s="1" t="s">
        <v>435</v>
      </c>
      <c r="N226" s="1" t="s">
        <v>436</v>
      </c>
      <c r="O226" s="1" t="s">
        <v>51</v>
      </c>
      <c r="P226" s="1" t="s">
        <v>437</v>
      </c>
      <c r="Q226" s="1" t="s">
        <v>438</v>
      </c>
      <c r="R226" s="1" t="s">
        <v>439</v>
      </c>
      <c r="S226" s="1" t="s">
        <v>440</v>
      </c>
      <c r="T226" s="1" t="s">
        <v>441</v>
      </c>
      <c r="U226" s="1" t="s">
        <v>442</v>
      </c>
      <c r="V226" s="1" t="s">
        <v>58</v>
      </c>
      <c r="W226" s="1" t="s">
        <v>58</v>
      </c>
      <c r="X226" s="1" t="s">
        <v>58</v>
      </c>
      <c r="Y226" s="1" t="s">
        <v>58</v>
      </c>
      <c r="Z226" s="7">
        <v>4.9419999999999998E-5</v>
      </c>
      <c r="AA226" s="1">
        <v>2.7955300000000001E-3</v>
      </c>
      <c r="AB226" s="1">
        <v>0.99720399999999998</v>
      </c>
      <c r="AC226" s="1" t="s">
        <v>443</v>
      </c>
      <c r="AD226" s="1">
        <v>0</v>
      </c>
      <c r="AE226" s="1">
        <v>1.3977600000000001E-3</v>
      </c>
      <c r="AF226" s="1" t="s">
        <v>58</v>
      </c>
      <c r="AG226" s="1" t="s">
        <v>58</v>
      </c>
      <c r="AH226" s="1" t="s">
        <v>58</v>
      </c>
      <c r="AI226" s="1" t="s">
        <v>58</v>
      </c>
      <c r="AJ226" s="1" t="s">
        <v>58</v>
      </c>
      <c r="AK226" s="1" t="s">
        <v>58</v>
      </c>
      <c r="AL226" s="1" t="s">
        <v>60</v>
      </c>
      <c r="AM226" s="1" t="s">
        <v>62</v>
      </c>
      <c r="AN226" s="1">
        <v>0.99099999999999999</v>
      </c>
      <c r="AO226" s="1">
        <v>4.04</v>
      </c>
      <c r="AP226" s="1" t="s">
        <v>444</v>
      </c>
      <c r="AQ226" s="1" t="s">
        <v>95</v>
      </c>
      <c r="AR226" s="1" t="s">
        <v>127</v>
      </c>
      <c r="AS226" s="1">
        <v>5.0199999999999996</v>
      </c>
      <c r="AT226" s="1">
        <v>1296</v>
      </c>
      <c r="AU226" s="1">
        <v>17.61</v>
      </c>
      <c r="AV226" s="1">
        <v>6.9000000000000006E-2</v>
      </c>
      <c r="AW226" s="1" t="s">
        <v>62</v>
      </c>
      <c r="AX226" s="1" t="s">
        <v>445</v>
      </c>
      <c r="AY226" s="1" t="s">
        <v>77</v>
      </c>
      <c r="AZ226" s="7">
        <v>0.20599999999999999</v>
      </c>
      <c r="BA226" s="1">
        <v>1.2090115589999999</v>
      </c>
      <c r="BB226" s="1">
        <v>-2.307490096</v>
      </c>
      <c r="BC226" s="1" t="s">
        <v>58</v>
      </c>
      <c r="BD226" s="1">
        <v>6.9638</v>
      </c>
    </row>
    <row r="227" spans="1:56" x14ac:dyDescent="0.2">
      <c r="A227" s="1" t="s">
        <v>446</v>
      </c>
      <c r="B227" s="1">
        <v>1</v>
      </c>
      <c r="C227" s="1" t="s">
        <v>447</v>
      </c>
      <c r="D227" s="1" t="s">
        <v>64</v>
      </c>
      <c r="E227" s="1">
        <v>6.6670000000000002E-3</v>
      </c>
      <c r="F227" s="1">
        <v>0</v>
      </c>
      <c r="G227" s="1">
        <v>1.7730000000000001E-3</v>
      </c>
      <c r="H227" s="1">
        <v>1.1310000000000001E-3</v>
      </c>
      <c r="I227" s="1">
        <v>1.8519999999999998E-2</v>
      </c>
      <c r="J227" s="1">
        <v>6.6670000000000002E-3</v>
      </c>
      <c r="K227" s="1" t="s">
        <v>448</v>
      </c>
      <c r="L227" s="1" t="s">
        <v>48</v>
      </c>
      <c r="M227" s="1" t="s">
        <v>435</v>
      </c>
      <c r="N227" s="1" t="s">
        <v>436</v>
      </c>
      <c r="O227" s="1" t="s">
        <v>51</v>
      </c>
      <c r="P227" s="1" t="s">
        <v>437</v>
      </c>
      <c r="Q227" s="1" t="s">
        <v>449</v>
      </c>
      <c r="R227" s="1" t="s">
        <v>450</v>
      </c>
      <c r="S227" s="1" t="s">
        <v>451</v>
      </c>
      <c r="T227" s="1" t="s">
        <v>452</v>
      </c>
      <c r="U227" s="1" t="s">
        <v>453</v>
      </c>
      <c r="V227" s="1" t="s">
        <v>58</v>
      </c>
      <c r="W227" s="1" t="s">
        <v>360</v>
      </c>
      <c r="X227" s="1" t="s">
        <v>58</v>
      </c>
      <c r="Y227" s="1" t="s">
        <v>58</v>
      </c>
      <c r="Z227" s="7">
        <v>3.2960000000000003E-5</v>
      </c>
      <c r="AA227" s="1">
        <v>2.7955300000000001E-3</v>
      </c>
      <c r="AB227" s="1">
        <v>0.99720399999999998</v>
      </c>
      <c r="AC227" s="1" t="s">
        <v>443</v>
      </c>
      <c r="AD227" s="1">
        <v>0</v>
      </c>
      <c r="AE227" s="1">
        <v>1.3977600000000001E-3</v>
      </c>
      <c r="AF227" s="1" t="s">
        <v>58</v>
      </c>
      <c r="AG227" s="1" t="s">
        <v>58</v>
      </c>
      <c r="AH227" s="1" t="s">
        <v>58</v>
      </c>
      <c r="AI227" s="1" t="s">
        <v>58</v>
      </c>
      <c r="AJ227" s="1" t="s">
        <v>58</v>
      </c>
      <c r="AK227" s="1" t="s">
        <v>58</v>
      </c>
      <c r="AL227" s="1" t="s">
        <v>58</v>
      </c>
      <c r="AM227" s="1" t="s">
        <v>58</v>
      </c>
      <c r="AN227" s="1" t="s">
        <v>58</v>
      </c>
      <c r="AO227" s="1" t="s">
        <v>58</v>
      </c>
      <c r="AP227" s="1" t="s">
        <v>58</v>
      </c>
      <c r="AQ227" s="1" t="s">
        <v>58</v>
      </c>
      <c r="AR227" s="1" t="s">
        <v>58</v>
      </c>
      <c r="AS227" s="1" t="s">
        <v>58</v>
      </c>
      <c r="AT227" s="1" t="s">
        <v>58</v>
      </c>
      <c r="AU227" s="1" t="s">
        <v>58</v>
      </c>
      <c r="AV227" s="1" t="s">
        <v>58</v>
      </c>
      <c r="AW227" s="1" t="s">
        <v>58</v>
      </c>
      <c r="AX227" s="1" t="s">
        <v>445</v>
      </c>
      <c r="AY227" s="1" t="s">
        <v>77</v>
      </c>
      <c r="AZ227" s="7">
        <v>0.20599999999999999</v>
      </c>
      <c r="BA227" s="1">
        <v>1.2090115589999999</v>
      </c>
      <c r="BB227" s="1">
        <v>-2.307490096</v>
      </c>
      <c r="BC227" s="1" t="s">
        <v>58</v>
      </c>
      <c r="BD227" s="1">
        <v>6.9638</v>
      </c>
    </row>
    <row r="228" spans="1:56" x14ac:dyDescent="0.2">
      <c r="A228" s="1" t="s">
        <v>454</v>
      </c>
      <c r="B228" s="1">
        <v>1</v>
      </c>
      <c r="C228" s="1" t="s">
        <v>64</v>
      </c>
      <c r="D228" s="1" t="s">
        <v>45</v>
      </c>
      <c r="E228" s="1">
        <v>6.6670000000000002E-3</v>
      </c>
      <c r="F228" s="1">
        <v>0</v>
      </c>
      <c r="G228" s="1">
        <v>1.7730000000000001E-3</v>
      </c>
      <c r="H228" s="1">
        <v>0</v>
      </c>
      <c r="I228" s="1">
        <v>0</v>
      </c>
      <c r="J228" s="1">
        <v>6.6670000000000002E-3</v>
      </c>
      <c r="K228" s="1" t="s">
        <v>47</v>
      </c>
      <c r="L228" s="1" t="s">
        <v>48</v>
      </c>
      <c r="M228" s="1" t="s">
        <v>455</v>
      </c>
      <c r="N228" s="1" t="s">
        <v>456</v>
      </c>
      <c r="O228" s="1" t="s">
        <v>51</v>
      </c>
      <c r="P228" s="1" t="s">
        <v>457</v>
      </c>
      <c r="Q228" s="1" t="s">
        <v>458</v>
      </c>
      <c r="R228" s="1" t="s">
        <v>459</v>
      </c>
      <c r="S228" s="1" t="s">
        <v>460</v>
      </c>
      <c r="T228" s="1" t="s">
        <v>461</v>
      </c>
      <c r="U228" s="1" t="s">
        <v>460</v>
      </c>
      <c r="V228" s="1" t="s">
        <v>58</v>
      </c>
      <c r="W228" s="1" t="s">
        <v>58</v>
      </c>
      <c r="X228" s="1" t="s">
        <v>58</v>
      </c>
      <c r="Y228" s="1" t="s">
        <v>58</v>
      </c>
      <c r="Z228" s="1">
        <v>8.072E-4</v>
      </c>
      <c r="AA228" s="1">
        <v>3.9936099999999999E-3</v>
      </c>
      <c r="AB228" s="1">
        <v>0.99600599999999995</v>
      </c>
      <c r="AC228" s="1" t="s">
        <v>462</v>
      </c>
      <c r="AD228" s="1">
        <v>0</v>
      </c>
      <c r="AE228" s="1">
        <v>1.9968099999999999E-3</v>
      </c>
      <c r="AF228" s="1" t="s">
        <v>58</v>
      </c>
      <c r="AG228" s="1" t="s">
        <v>58</v>
      </c>
      <c r="AH228" s="1" t="s">
        <v>58</v>
      </c>
      <c r="AI228" s="1" t="s">
        <v>58</v>
      </c>
      <c r="AJ228" s="1" t="s">
        <v>58</v>
      </c>
      <c r="AK228" s="1">
        <v>1</v>
      </c>
      <c r="AL228" s="1" t="s">
        <v>93</v>
      </c>
      <c r="AM228" s="1" t="s">
        <v>61</v>
      </c>
      <c r="AN228" s="1">
        <v>0.221</v>
      </c>
      <c r="AO228" s="1">
        <v>-0.97899999999999998</v>
      </c>
      <c r="AP228" s="1" t="s">
        <v>463</v>
      </c>
      <c r="AQ228" s="1" t="s">
        <v>95</v>
      </c>
      <c r="AR228" s="1" t="s">
        <v>95</v>
      </c>
      <c r="AS228" s="1">
        <v>4.13</v>
      </c>
      <c r="AT228" s="1">
        <v>233</v>
      </c>
      <c r="AU228" s="1">
        <v>9.8049999999999997</v>
      </c>
      <c r="AV228" s="1">
        <v>-0.35199999999999998</v>
      </c>
      <c r="AW228" s="1" t="s">
        <v>64</v>
      </c>
      <c r="AX228" s="1" t="s">
        <v>464</v>
      </c>
      <c r="AY228" s="1" t="s">
        <v>58</v>
      </c>
      <c r="AZ228" s="7">
        <v>0.59</v>
      </c>
      <c r="BA228" s="1">
        <v>37.320122670000003</v>
      </c>
      <c r="BB228" s="1">
        <v>-0.22584292</v>
      </c>
      <c r="BC228" s="1" t="s">
        <v>58</v>
      </c>
      <c r="BD228" s="1">
        <v>1.7002699999999999</v>
      </c>
    </row>
    <row r="229" spans="1:56" x14ac:dyDescent="0.2">
      <c r="A229" s="1" t="s">
        <v>466</v>
      </c>
      <c r="B229" s="1">
        <v>1</v>
      </c>
      <c r="C229" s="1" t="s">
        <v>64</v>
      </c>
      <c r="D229" s="1" t="s">
        <v>45</v>
      </c>
      <c r="E229" s="1">
        <v>6.6670000000000002E-3</v>
      </c>
      <c r="F229" s="1">
        <v>0</v>
      </c>
      <c r="G229" s="1">
        <v>1.7730000000000001E-3</v>
      </c>
      <c r="H229" s="1">
        <v>1.1310000000000001E-3</v>
      </c>
      <c r="I229" s="1">
        <v>1.8519999999999998E-2</v>
      </c>
      <c r="J229" s="1">
        <v>6.6670000000000002E-3</v>
      </c>
      <c r="K229" s="1" t="s">
        <v>47</v>
      </c>
      <c r="L229" s="1" t="s">
        <v>48</v>
      </c>
      <c r="M229" s="1" t="s">
        <v>467</v>
      </c>
      <c r="N229" s="1" t="s">
        <v>468</v>
      </c>
      <c r="O229" s="1" t="s">
        <v>51</v>
      </c>
      <c r="P229" s="1" t="s">
        <v>469</v>
      </c>
      <c r="Q229" s="1" t="s">
        <v>470</v>
      </c>
      <c r="R229" s="1" t="s">
        <v>471</v>
      </c>
      <c r="S229" s="1" t="s">
        <v>472</v>
      </c>
      <c r="T229" s="1" t="s">
        <v>473</v>
      </c>
      <c r="U229" s="1" t="s">
        <v>474</v>
      </c>
      <c r="V229" s="1" t="s">
        <v>58</v>
      </c>
      <c r="W229" s="1" t="s">
        <v>58</v>
      </c>
      <c r="X229" s="1" t="s">
        <v>58</v>
      </c>
      <c r="Y229" s="1" t="s">
        <v>58</v>
      </c>
      <c r="Z229" s="7">
        <v>5.7649999999999999E-5</v>
      </c>
      <c r="AA229" s="1">
        <v>3.1948900000000001E-3</v>
      </c>
      <c r="AB229" s="1">
        <v>0.99680500000000005</v>
      </c>
      <c r="AC229" s="1" t="s">
        <v>345</v>
      </c>
      <c r="AD229" s="1">
        <v>0</v>
      </c>
      <c r="AE229" s="1">
        <v>1.5974400000000001E-3</v>
      </c>
      <c r="AF229" s="1" t="s">
        <v>58</v>
      </c>
      <c r="AG229" s="1" t="s">
        <v>58</v>
      </c>
      <c r="AH229" s="1" t="s">
        <v>58</v>
      </c>
      <c r="AI229" s="1" t="s">
        <v>58</v>
      </c>
      <c r="AJ229" s="1" t="s">
        <v>58</v>
      </c>
      <c r="AK229" s="1">
        <v>2</v>
      </c>
      <c r="AL229" s="1" t="s">
        <v>93</v>
      </c>
      <c r="AM229" s="1" t="s">
        <v>147</v>
      </c>
      <c r="AN229" s="1">
        <v>3.5000000000000003E-2</v>
      </c>
      <c r="AO229" s="1">
        <v>1.77</v>
      </c>
      <c r="AP229" s="1" t="s">
        <v>475</v>
      </c>
      <c r="AQ229" s="1" t="s">
        <v>95</v>
      </c>
      <c r="AR229" s="1" t="s">
        <v>127</v>
      </c>
      <c r="AS229" s="1">
        <v>4.8499999999999996</v>
      </c>
      <c r="AT229" s="8">
        <v>485655</v>
      </c>
      <c r="AU229" s="1">
        <v>18.41</v>
      </c>
      <c r="AV229" s="1">
        <v>5.7000000000000002E-2</v>
      </c>
      <c r="AW229" s="1" t="s">
        <v>64</v>
      </c>
      <c r="AX229" s="1" t="s">
        <v>476</v>
      </c>
      <c r="AY229" s="1" t="s">
        <v>58</v>
      </c>
      <c r="AZ229" s="7">
        <v>0.12</v>
      </c>
      <c r="BA229" s="1">
        <v>85.303137530000001</v>
      </c>
      <c r="BB229" s="1">
        <v>0.69808142500000003</v>
      </c>
      <c r="BC229" s="1" t="s">
        <v>58</v>
      </c>
      <c r="BD229" s="1">
        <v>6.2275200000000002</v>
      </c>
    </row>
    <row r="230" spans="1:56" x14ac:dyDescent="0.2">
      <c r="A230" s="1" t="s">
        <v>477</v>
      </c>
      <c r="B230" s="1">
        <v>1</v>
      </c>
      <c r="C230" s="1" t="s">
        <v>64</v>
      </c>
      <c r="D230" s="1" t="s">
        <v>45</v>
      </c>
      <c r="E230" s="1">
        <v>6.6670000000000002E-3</v>
      </c>
      <c r="F230" s="1">
        <v>0</v>
      </c>
      <c r="G230" s="1">
        <v>1.7730000000000001E-3</v>
      </c>
      <c r="H230" s="1">
        <v>1.1310000000000001E-3</v>
      </c>
      <c r="I230" s="1">
        <v>1.8519999999999998E-2</v>
      </c>
      <c r="J230" s="1">
        <v>6.6670000000000002E-3</v>
      </c>
      <c r="K230" s="1" t="s">
        <v>47</v>
      </c>
      <c r="L230" s="1" t="s">
        <v>48</v>
      </c>
      <c r="M230" s="1" t="s">
        <v>478</v>
      </c>
      <c r="N230" s="1" t="s">
        <v>479</v>
      </c>
      <c r="O230" s="1" t="s">
        <v>51</v>
      </c>
      <c r="P230" s="1" t="s">
        <v>480</v>
      </c>
      <c r="Q230" s="1" t="s">
        <v>65</v>
      </c>
      <c r="R230" s="1" t="s">
        <v>66</v>
      </c>
      <c r="S230" s="1" t="s">
        <v>481</v>
      </c>
      <c r="T230" s="1" t="s">
        <v>482</v>
      </c>
      <c r="U230" s="1" t="s">
        <v>483</v>
      </c>
      <c r="V230" s="1" t="s">
        <v>58</v>
      </c>
      <c r="W230" s="1" t="s">
        <v>58</v>
      </c>
      <c r="X230" s="1" t="s">
        <v>58</v>
      </c>
      <c r="Y230" s="1" t="s">
        <v>58</v>
      </c>
      <c r="Z230" s="1" t="s">
        <v>58</v>
      </c>
      <c r="AA230" s="1" t="s">
        <v>58</v>
      </c>
      <c r="AB230" s="1" t="s">
        <v>58</v>
      </c>
      <c r="AC230" s="1" t="s">
        <v>58</v>
      </c>
      <c r="AD230" s="1" t="s">
        <v>58</v>
      </c>
      <c r="AE230" s="1" t="s">
        <v>58</v>
      </c>
      <c r="AF230" s="1" t="s">
        <v>58</v>
      </c>
      <c r="AG230" s="1" t="s">
        <v>58</v>
      </c>
      <c r="AH230" s="1" t="s">
        <v>58</v>
      </c>
      <c r="AI230" s="1" t="s">
        <v>58</v>
      </c>
      <c r="AJ230" s="1" t="s">
        <v>58</v>
      </c>
      <c r="AK230" s="1" t="s">
        <v>58</v>
      </c>
      <c r="AL230" s="1" t="s">
        <v>61</v>
      </c>
      <c r="AM230" s="1" t="s">
        <v>61</v>
      </c>
      <c r="AN230" s="1">
        <v>3.0000000000000001E-3</v>
      </c>
      <c r="AO230" s="1">
        <v>-0.83899999999999997</v>
      </c>
      <c r="AP230" s="1" t="s">
        <v>484</v>
      </c>
      <c r="AQ230" s="1" t="s">
        <v>95</v>
      </c>
      <c r="AR230" s="1" t="s">
        <v>95</v>
      </c>
      <c r="AS230" s="1">
        <v>4.8</v>
      </c>
      <c r="AT230" s="1">
        <v>246</v>
      </c>
      <c r="AU230" s="1">
        <v>14.36</v>
      </c>
      <c r="AV230" s="1">
        <v>-0.44400000000000001</v>
      </c>
      <c r="AW230" s="1" t="s">
        <v>64</v>
      </c>
      <c r="AX230" s="1" t="s">
        <v>485</v>
      </c>
      <c r="AY230" s="1" t="s">
        <v>58</v>
      </c>
      <c r="AZ230" s="7">
        <v>0.63200000000000001</v>
      </c>
      <c r="BA230" s="1">
        <v>88.299127150000004</v>
      </c>
      <c r="BB230" s="1">
        <v>0.83966433900000004</v>
      </c>
      <c r="BC230" s="1" t="s">
        <v>58</v>
      </c>
      <c r="BD230" s="1">
        <v>18.229769999999998</v>
      </c>
    </row>
    <row r="231" spans="1:56" x14ac:dyDescent="0.2">
      <c r="A231" s="1" t="s">
        <v>9124</v>
      </c>
      <c r="B231" s="1">
        <v>22</v>
      </c>
      <c r="C231" s="1" t="s">
        <v>70</v>
      </c>
      <c r="D231" s="1" t="s">
        <v>46</v>
      </c>
      <c r="E231" s="1">
        <v>6.6670000000000002E-3</v>
      </c>
      <c r="F231" s="1">
        <v>4.3860000000000001E-3</v>
      </c>
      <c r="G231" s="1">
        <v>1.7730000000000001E-3</v>
      </c>
      <c r="H231" s="1">
        <v>0</v>
      </c>
      <c r="I231" s="1">
        <v>1.8519999999999998E-2</v>
      </c>
      <c r="J231" s="1">
        <v>6.6670000000000002E-3</v>
      </c>
      <c r="K231" s="1" t="s">
        <v>489</v>
      </c>
      <c r="L231" s="1" t="s">
        <v>215</v>
      </c>
      <c r="M231" s="1" t="s">
        <v>9125</v>
      </c>
      <c r="N231" s="1" t="s">
        <v>9126</v>
      </c>
      <c r="O231" s="1" t="s">
        <v>313</v>
      </c>
      <c r="P231" s="1" t="s">
        <v>9427</v>
      </c>
      <c r="Q231" s="1" t="s">
        <v>9127</v>
      </c>
      <c r="R231" s="1" t="s">
        <v>58</v>
      </c>
      <c r="S231" s="1" t="s">
        <v>58</v>
      </c>
      <c r="T231" s="1" t="s">
        <v>58</v>
      </c>
      <c r="U231" s="1" t="s">
        <v>58</v>
      </c>
      <c r="V231" s="1" t="s">
        <v>58</v>
      </c>
      <c r="W231" s="1" t="s">
        <v>58</v>
      </c>
      <c r="X231" s="1" t="s">
        <v>58</v>
      </c>
      <c r="Y231" s="1" t="s">
        <v>58</v>
      </c>
      <c r="Z231" s="7">
        <v>1.647E-5</v>
      </c>
      <c r="AA231" s="1" t="s">
        <v>58</v>
      </c>
      <c r="AB231" s="1" t="s">
        <v>58</v>
      </c>
      <c r="AC231" s="1" t="s">
        <v>58</v>
      </c>
      <c r="AD231" s="1" t="s">
        <v>58</v>
      </c>
      <c r="AE231" s="1" t="s">
        <v>58</v>
      </c>
      <c r="AF231" s="1" t="s">
        <v>58</v>
      </c>
      <c r="AG231" s="1" t="s">
        <v>58</v>
      </c>
      <c r="AH231" s="1" t="s">
        <v>58</v>
      </c>
      <c r="AI231" s="1" t="s">
        <v>58</v>
      </c>
      <c r="AJ231" s="1" t="s">
        <v>58</v>
      </c>
      <c r="AK231" s="1" t="s">
        <v>58</v>
      </c>
      <c r="AL231" s="1" t="s">
        <v>185</v>
      </c>
      <c r="AM231" s="1" t="s">
        <v>7016</v>
      </c>
      <c r="AN231" s="1">
        <v>4.2999999999999997E-2</v>
      </c>
      <c r="AO231" s="1">
        <v>-2.48</v>
      </c>
      <c r="AP231" s="1" t="s">
        <v>9128</v>
      </c>
      <c r="AQ231" s="1" t="s">
        <v>62</v>
      </c>
      <c r="AR231" s="1" t="s">
        <v>62</v>
      </c>
      <c r="AS231" s="1">
        <v>2.0099999999999998</v>
      </c>
      <c r="AT231" s="1">
        <v>121</v>
      </c>
      <c r="AU231" s="1">
        <v>23.8</v>
      </c>
      <c r="AV231" s="1">
        <v>-0.371</v>
      </c>
      <c r="AW231" s="1" t="s">
        <v>62</v>
      </c>
      <c r="AX231" s="1" t="s">
        <v>58</v>
      </c>
      <c r="AY231" s="1" t="s">
        <v>58</v>
      </c>
      <c r="AZ231" s="1" t="s">
        <v>9428</v>
      </c>
      <c r="BA231" s="1" t="s">
        <v>9129</v>
      </c>
      <c r="BB231" s="1">
        <f>-0.157884861/-0.271755481</f>
        <v>0.58098133078684799</v>
      </c>
      <c r="BC231" s="1" t="s">
        <v>58</v>
      </c>
      <c r="BD231" s="1" t="s">
        <v>9130</v>
      </c>
    </row>
    <row r="232" spans="1:56" x14ac:dyDescent="0.2">
      <c r="A232" s="1" t="s">
        <v>9124</v>
      </c>
      <c r="B232" s="1">
        <v>22</v>
      </c>
      <c r="C232" s="1" t="s">
        <v>70</v>
      </c>
      <c r="D232" s="1" t="s">
        <v>46</v>
      </c>
      <c r="E232" s="1">
        <v>6.6670000000000002E-3</v>
      </c>
      <c r="F232" s="1">
        <v>4.3860000000000001E-3</v>
      </c>
      <c r="G232" s="1">
        <v>1.7730000000000001E-3</v>
      </c>
      <c r="H232" s="1">
        <v>0</v>
      </c>
      <c r="I232" s="1">
        <v>1.8519999999999998E-2</v>
      </c>
      <c r="J232" s="1">
        <v>6.6670000000000002E-3</v>
      </c>
      <c r="K232" s="1" t="s">
        <v>489</v>
      </c>
      <c r="L232" s="1" t="s">
        <v>215</v>
      </c>
      <c r="M232" s="1" t="s">
        <v>9125</v>
      </c>
      <c r="N232" s="1" t="s">
        <v>9126</v>
      </c>
      <c r="O232" s="1" t="s">
        <v>313</v>
      </c>
      <c r="P232" s="1" t="s">
        <v>9429</v>
      </c>
      <c r="Q232" s="1" t="s">
        <v>9127</v>
      </c>
      <c r="R232" s="1" t="s">
        <v>58</v>
      </c>
      <c r="S232" s="1" t="s">
        <v>58</v>
      </c>
      <c r="T232" s="1" t="s">
        <v>58</v>
      </c>
      <c r="U232" s="1" t="s">
        <v>58</v>
      </c>
      <c r="V232" s="1" t="s">
        <v>58</v>
      </c>
      <c r="W232" s="1" t="s">
        <v>58</v>
      </c>
      <c r="X232" s="1" t="s">
        <v>58</v>
      </c>
      <c r="Y232" s="1" t="s">
        <v>58</v>
      </c>
      <c r="Z232" s="7">
        <v>1.647E-5</v>
      </c>
      <c r="AA232" s="1" t="s">
        <v>58</v>
      </c>
      <c r="AB232" s="1" t="s">
        <v>58</v>
      </c>
      <c r="AC232" s="1" t="s">
        <v>58</v>
      </c>
      <c r="AD232" s="1" t="s">
        <v>58</v>
      </c>
      <c r="AE232" s="1" t="s">
        <v>58</v>
      </c>
      <c r="AF232" s="1" t="s">
        <v>58</v>
      </c>
      <c r="AG232" s="1" t="s">
        <v>58</v>
      </c>
      <c r="AH232" s="1" t="s">
        <v>58</v>
      </c>
      <c r="AI232" s="1" t="s">
        <v>58</v>
      </c>
      <c r="AJ232" s="1" t="s">
        <v>58</v>
      </c>
      <c r="AK232" s="1" t="s">
        <v>58</v>
      </c>
      <c r="AL232" s="1" t="s">
        <v>185</v>
      </c>
      <c r="AM232" s="1" t="s">
        <v>7016</v>
      </c>
      <c r="AN232" s="1">
        <v>4.2999999999999997E-2</v>
      </c>
      <c r="AO232" s="1">
        <v>-2.48</v>
      </c>
      <c r="AP232" s="1" t="s">
        <v>9128</v>
      </c>
      <c r="AQ232" s="1" t="s">
        <v>62</v>
      </c>
      <c r="AR232" s="1" t="s">
        <v>62</v>
      </c>
      <c r="AS232" s="1">
        <v>2.0099999999999998</v>
      </c>
      <c r="AT232" s="1">
        <v>121</v>
      </c>
      <c r="AU232" s="1">
        <v>23.8</v>
      </c>
      <c r="AV232" s="1">
        <v>-0.371</v>
      </c>
      <c r="AW232" s="1" t="s">
        <v>62</v>
      </c>
      <c r="AX232" s="1" t="s">
        <v>58</v>
      </c>
      <c r="AY232" s="1" t="s">
        <v>58</v>
      </c>
      <c r="AZ232" s="1" t="s">
        <v>9428</v>
      </c>
      <c r="BA232" s="1" t="s">
        <v>9129</v>
      </c>
      <c r="BB232" s="1">
        <f>-0.157884861/-0.271755481</f>
        <v>0.58098133078684799</v>
      </c>
      <c r="BC232" s="1" t="s">
        <v>58</v>
      </c>
      <c r="BD232" s="1" t="s">
        <v>9130</v>
      </c>
    </row>
    <row r="233" spans="1:56" x14ac:dyDescent="0.2">
      <c r="A233" s="1" t="s">
        <v>9124</v>
      </c>
      <c r="B233" s="1">
        <v>22</v>
      </c>
      <c r="C233" s="1" t="s">
        <v>70</v>
      </c>
      <c r="D233" s="1" t="s">
        <v>46</v>
      </c>
      <c r="E233" s="1">
        <v>6.6670000000000002E-3</v>
      </c>
      <c r="F233" s="1">
        <v>4.3860000000000001E-3</v>
      </c>
      <c r="G233" s="1">
        <v>1.7730000000000001E-3</v>
      </c>
      <c r="H233" s="1">
        <v>0</v>
      </c>
      <c r="I233" s="1">
        <v>1.8519999999999998E-2</v>
      </c>
      <c r="J233" s="1">
        <v>6.6670000000000002E-3</v>
      </c>
      <c r="K233" s="1" t="s">
        <v>489</v>
      </c>
      <c r="L233" s="1" t="s">
        <v>215</v>
      </c>
      <c r="M233" s="1" t="s">
        <v>9125</v>
      </c>
      <c r="N233" s="1" t="s">
        <v>9126</v>
      </c>
      <c r="O233" s="1" t="s">
        <v>313</v>
      </c>
      <c r="P233" s="1" t="s">
        <v>9430</v>
      </c>
      <c r="Q233" s="1" t="s">
        <v>9127</v>
      </c>
      <c r="R233" s="1" t="s">
        <v>58</v>
      </c>
      <c r="S233" s="1" t="s">
        <v>58</v>
      </c>
      <c r="T233" s="1" t="s">
        <v>58</v>
      </c>
      <c r="U233" s="1" t="s">
        <v>58</v>
      </c>
      <c r="V233" s="1" t="s">
        <v>58</v>
      </c>
      <c r="W233" s="1" t="s">
        <v>58</v>
      </c>
      <c r="X233" s="1" t="s">
        <v>58</v>
      </c>
      <c r="Y233" s="1" t="s">
        <v>58</v>
      </c>
      <c r="Z233" s="7">
        <v>1.647E-5</v>
      </c>
      <c r="AA233" s="1" t="s">
        <v>58</v>
      </c>
      <c r="AB233" s="1" t="s">
        <v>58</v>
      </c>
      <c r="AC233" s="1" t="s">
        <v>58</v>
      </c>
      <c r="AD233" s="1" t="s">
        <v>58</v>
      </c>
      <c r="AE233" s="1" t="s">
        <v>58</v>
      </c>
      <c r="AF233" s="1" t="s">
        <v>58</v>
      </c>
      <c r="AG233" s="1" t="s">
        <v>58</v>
      </c>
      <c r="AH233" s="1" t="s">
        <v>58</v>
      </c>
      <c r="AI233" s="1" t="s">
        <v>58</v>
      </c>
      <c r="AJ233" s="1" t="s">
        <v>58</v>
      </c>
      <c r="AK233" s="1" t="s">
        <v>58</v>
      </c>
      <c r="AL233" s="1" t="s">
        <v>185</v>
      </c>
      <c r="AM233" s="1" t="s">
        <v>7016</v>
      </c>
      <c r="AN233" s="1">
        <v>4.2999999999999997E-2</v>
      </c>
      <c r="AO233" s="1">
        <v>-2.48</v>
      </c>
      <c r="AP233" s="1" t="s">
        <v>9128</v>
      </c>
      <c r="AQ233" s="1" t="s">
        <v>62</v>
      </c>
      <c r="AR233" s="1" t="s">
        <v>62</v>
      </c>
      <c r="AS233" s="1">
        <v>2.0099999999999998</v>
      </c>
      <c r="AT233" s="1">
        <v>121</v>
      </c>
      <c r="AU233" s="1">
        <v>23.8</v>
      </c>
      <c r="AV233" s="1">
        <v>-0.371</v>
      </c>
      <c r="AW233" s="1" t="s">
        <v>62</v>
      </c>
      <c r="AX233" s="1" t="s">
        <v>58</v>
      </c>
      <c r="AY233" s="1" t="s">
        <v>58</v>
      </c>
      <c r="AZ233" s="1" t="s">
        <v>9428</v>
      </c>
      <c r="BA233" s="1" t="s">
        <v>9129</v>
      </c>
      <c r="BB233" s="1">
        <f>-0.157884861/-0.271755481</f>
        <v>0.58098133078684799</v>
      </c>
      <c r="BC233" s="1" t="s">
        <v>58</v>
      </c>
      <c r="BD233" s="1" t="s">
        <v>9130</v>
      </c>
    </row>
    <row r="234" spans="1:56" x14ac:dyDescent="0.2">
      <c r="A234" s="1" t="s">
        <v>496</v>
      </c>
      <c r="B234" s="1">
        <v>1</v>
      </c>
      <c r="C234" s="1" t="s">
        <v>64</v>
      </c>
      <c r="D234" s="1" t="s">
        <v>45</v>
      </c>
      <c r="E234" s="1">
        <v>6.6670000000000002E-3</v>
      </c>
      <c r="F234" s="1">
        <v>0</v>
      </c>
      <c r="G234" s="1">
        <v>3.5460000000000001E-3</v>
      </c>
      <c r="H234" s="1">
        <v>1.1310000000000001E-3</v>
      </c>
      <c r="I234" s="1">
        <v>0</v>
      </c>
      <c r="J234" s="1">
        <v>6.6670000000000002E-3</v>
      </c>
      <c r="K234" s="1" t="s">
        <v>47</v>
      </c>
      <c r="L234" s="1" t="s">
        <v>48</v>
      </c>
      <c r="M234" s="1" t="s">
        <v>491</v>
      </c>
      <c r="N234" s="1" t="s">
        <v>492</v>
      </c>
      <c r="O234" s="1" t="s">
        <v>51</v>
      </c>
      <c r="P234" s="1" t="s">
        <v>493</v>
      </c>
      <c r="Q234" s="1" t="s">
        <v>497</v>
      </c>
      <c r="R234" s="1" t="s">
        <v>498</v>
      </c>
      <c r="S234" s="1" t="s">
        <v>499</v>
      </c>
      <c r="T234" s="1" t="s">
        <v>500</v>
      </c>
      <c r="U234" s="1" t="s">
        <v>501</v>
      </c>
      <c r="V234" s="1" t="s">
        <v>58</v>
      </c>
      <c r="W234" s="1" t="s">
        <v>58</v>
      </c>
      <c r="X234" s="1" t="s">
        <v>58</v>
      </c>
      <c r="Y234" s="1" t="s">
        <v>58</v>
      </c>
      <c r="Z234" s="7">
        <v>1.6739999999999999E-5</v>
      </c>
      <c r="AA234" s="1" t="s">
        <v>58</v>
      </c>
      <c r="AB234" s="1" t="s">
        <v>58</v>
      </c>
      <c r="AC234" s="1" t="s">
        <v>58</v>
      </c>
      <c r="AD234" s="1" t="s">
        <v>58</v>
      </c>
      <c r="AE234" s="1" t="s">
        <v>58</v>
      </c>
      <c r="AF234" s="1" t="s">
        <v>58</v>
      </c>
      <c r="AG234" s="1" t="s">
        <v>58</v>
      </c>
      <c r="AH234" s="1" t="s">
        <v>58</v>
      </c>
      <c r="AI234" s="1" t="s">
        <v>58</v>
      </c>
      <c r="AJ234" s="1" t="s">
        <v>58</v>
      </c>
      <c r="AK234" s="1" t="s">
        <v>58</v>
      </c>
      <c r="AL234" s="1" t="s">
        <v>60</v>
      </c>
      <c r="AM234" s="1" t="s">
        <v>502</v>
      </c>
      <c r="AN234" s="1">
        <v>0.999</v>
      </c>
      <c r="AO234" s="1">
        <v>2.85</v>
      </c>
      <c r="AP234" s="1" t="s">
        <v>494</v>
      </c>
      <c r="AQ234" s="1" t="s">
        <v>62</v>
      </c>
      <c r="AR234" s="1" t="s">
        <v>62</v>
      </c>
      <c r="AS234" s="1">
        <v>3.83</v>
      </c>
      <c r="AT234" s="8">
        <v>7.3467564676182206E+20</v>
      </c>
      <c r="AU234" s="1">
        <v>32</v>
      </c>
      <c r="AV234" s="1">
        <v>0.88800000000000001</v>
      </c>
      <c r="AW234" s="1" t="s">
        <v>503</v>
      </c>
      <c r="AX234" s="1" t="s">
        <v>495</v>
      </c>
      <c r="AY234" s="1" t="s">
        <v>61</v>
      </c>
      <c r="AZ234" s="7">
        <v>0.153</v>
      </c>
      <c r="BA234" s="1">
        <v>50.560273649999999</v>
      </c>
      <c r="BB234" s="1">
        <v>-3.3100762999999998E-2</v>
      </c>
      <c r="BC234" s="1" t="s">
        <v>58</v>
      </c>
      <c r="BD234" s="1">
        <v>8.2564399999999996</v>
      </c>
    </row>
    <row r="235" spans="1:56" x14ac:dyDescent="0.2">
      <c r="A235" s="1" t="s">
        <v>504</v>
      </c>
      <c r="B235" s="1">
        <v>1</v>
      </c>
      <c r="C235" s="1" t="s">
        <v>64</v>
      </c>
      <c r="D235" s="1" t="s">
        <v>45</v>
      </c>
      <c r="E235" s="1">
        <v>6.6670000000000002E-3</v>
      </c>
      <c r="F235" s="1">
        <v>0</v>
      </c>
      <c r="G235" s="1">
        <v>1.7730000000000001E-3</v>
      </c>
      <c r="H235" s="1">
        <v>2.2620000000000001E-3</v>
      </c>
      <c r="I235" s="1">
        <v>0</v>
      </c>
      <c r="J235" s="1">
        <v>6.6670000000000002E-3</v>
      </c>
      <c r="K235" s="1" t="s">
        <v>47</v>
      </c>
      <c r="L235" s="1" t="s">
        <v>48</v>
      </c>
      <c r="M235" s="1" t="s">
        <v>505</v>
      </c>
      <c r="N235" s="1" t="s">
        <v>506</v>
      </c>
      <c r="O235" s="1" t="s">
        <v>51</v>
      </c>
      <c r="P235" s="1" t="s">
        <v>507</v>
      </c>
      <c r="Q235" s="1" t="s">
        <v>508</v>
      </c>
      <c r="R235" s="1" t="s">
        <v>509</v>
      </c>
      <c r="S235" s="1" t="s">
        <v>510</v>
      </c>
      <c r="T235" s="1" t="s">
        <v>511</v>
      </c>
      <c r="U235" s="1" t="s">
        <v>512</v>
      </c>
      <c r="V235" s="1" t="s">
        <v>58</v>
      </c>
      <c r="W235" s="1" t="s">
        <v>58</v>
      </c>
      <c r="X235" s="1" t="s">
        <v>58</v>
      </c>
      <c r="Y235" s="1" t="s">
        <v>58</v>
      </c>
      <c r="Z235" s="1">
        <v>1.054E-4</v>
      </c>
      <c r="AA235" s="1" t="s">
        <v>58</v>
      </c>
      <c r="AB235" s="1" t="s">
        <v>58</v>
      </c>
      <c r="AC235" s="1" t="s">
        <v>58</v>
      </c>
      <c r="AD235" s="1" t="s">
        <v>58</v>
      </c>
      <c r="AE235" s="1" t="s">
        <v>58</v>
      </c>
      <c r="AF235" s="1" t="s">
        <v>58</v>
      </c>
      <c r="AG235" s="1" t="s">
        <v>58</v>
      </c>
      <c r="AH235" s="1" t="s">
        <v>58</v>
      </c>
      <c r="AI235" s="1" t="s">
        <v>58</v>
      </c>
      <c r="AJ235" s="1" t="s">
        <v>58</v>
      </c>
      <c r="AK235" s="1" t="s">
        <v>58</v>
      </c>
      <c r="AL235" s="1" t="s">
        <v>93</v>
      </c>
      <c r="AM235" s="1" t="s">
        <v>58</v>
      </c>
      <c r="AN235" s="1">
        <v>0</v>
      </c>
      <c r="AO235" s="1" t="s">
        <v>58</v>
      </c>
      <c r="AP235" s="1" t="s">
        <v>58</v>
      </c>
      <c r="AQ235" s="1" t="s">
        <v>58</v>
      </c>
      <c r="AR235" s="1" t="s">
        <v>58</v>
      </c>
      <c r="AS235" s="1" t="s">
        <v>58</v>
      </c>
      <c r="AT235" s="1" t="s">
        <v>58</v>
      </c>
      <c r="AU235" s="1">
        <v>11.33</v>
      </c>
      <c r="AV235" s="1">
        <v>-1.5629999999999999</v>
      </c>
      <c r="AW235" s="1" t="s">
        <v>58</v>
      </c>
      <c r="AX235" s="1" t="s">
        <v>58</v>
      </c>
      <c r="AY235" s="1" t="s">
        <v>58</v>
      </c>
      <c r="AZ235" s="1" t="s">
        <v>58</v>
      </c>
      <c r="BA235" s="1" t="s">
        <v>58</v>
      </c>
      <c r="BB235" s="1" t="s">
        <v>58</v>
      </c>
      <c r="BC235" s="1" t="s">
        <v>58</v>
      </c>
      <c r="BD235" s="1">
        <v>22.82724</v>
      </c>
    </row>
    <row r="236" spans="1:56" x14ac:dyDescent="0.2">
      <c r="A236" s="1" t="s">
        <v>524</v>
      </c>
      <c r="B236" s="1">
        <v>1</v>
      </c>
      <c r="C236" s="1" t="s">
        <v>70</v>
      </c>
      <c r="D236" s="1" t="s">
        <v>46</v>
      </c>
      <c r="E236" s="1">
        <v>6.6670000000000002E-3</v>
      </c>
      <c r="F236" s="1">
        <v>4.3860000000000001E-3</v>
      </c>
      <c r="G236" s="1">
        <v>3.5460000000000001E-3</v>
      </c>
      <c r="H236" s="1">
        <v>1.1310000000000001E-3</v>
      </c>
      <c r="I236" s="1">
        <v>0</v>
      </c>
      <c r="J236" s="1">
        <v>1.333E-2</v>
      </c>
      <c r="K236" s="1" t="s">
        <v>47</v>
      </c>
      <c r="L236" s="1" t="s">
        <v>48</v>
      </c>
      <c r="M236" s="1" t="s">
        <v>525</v>
      </c>
      <c r="N236" s="1" t="s">
        <v>526</v>
      </c>
      <c r="O236" s="1" t="s">
        <v>51</v>
      </c>
      <c r="P236" s="1" t="s">
        <v>527</v>
      </c>
      <c r="Q236" s="1" t="s">
        <v>528</v>
      </c>
      <c r="R236" s="1" t="s">
        <v>529</v>
      </c>
      <c r="S236" s="1" t="s">
        <v>530</v>
      </c>
      <c r="T236" s="1" t="s">
        <v>531</v>
      </c>
      <c r="U236" s="1" t="s">
        <v>532</v>
      </c>
      <c r="V236" s="1" t="s">
        <v>58</v>
      </c>
      <c r="W236" s="1" t="s">
        <v>58</v>
      </c>
      <c r="X236" s="1" t="s">
        <v>58</v>
      </c>
      <c r="Y236" s="1" t="s">
        <v>58</v>
      </c>
      <c r="Z236" s="1">
        <v>3.8379999999999998E-3</v>
      </c>
      <c r="AA236" s="1">
        <v>5.1916899999999997E-3</v>
      </c>
      <c r="AB236" s="1">
        <v>0.99480800000000003</v>
      </c>
      <c r="AC236" s="1" t="s">
        <v>533</v>
      </c>
      <c r="AD236" s="1">
        <v>0</v>
      </c>
      <c r="AE236" s="1">
        <v>2.5958499999999998E-3</v>
      </c>
      <c r="AF236" s="1" t="s">
        <v>58</v>
      </c>
      <c r="AG236" s="1" t="s">
        <v>58</v>
      </c>
      <c r="AH236" s="1" t="s">
        <v>58</v>
      </c>
      <c r="AI236" s="1" t="s">
        <v>58</v>
      </c>
      <c r="AJ236" s="1" t="s">
        <v>58</v>
      </c>
      <c r="AK236" s="1">
        <v>1</v>
      </c>
      <c r="AL236" s="1" t="s">
        <v>93</v>
      </c>
      <c r="AM236" s="1" t="s">
        <v>67</v>
      </c>
      <c r="AN236" s="1">
        <v>0.35899999999999999</v>
      </c>
      <c r="AO236" s="1">
        <v>4.83</v>
      </c>
      <c r="AP236" s="1" t="s">
        <v>534</v>
      </c>
      <c r="AQ236" s="1" t="s">
        <v>62</v>
      </c>
      <c r="AR236" s="1" t="s">
        <v>62</v>
      </c>
      <c r="AS236" s="1">
        <v>4.83</v>
      </c>
      <c r="AT236" s="1">
        <v>120</v>
      </c>
      <c r="AU236" s="1">
        <v>31</v>
      </c>
      <c r="AV236" s="1">
        <v>1.048</v>
      </c>
      <c r="AW236" s="1" t="s">
        <v>62</v>
      </c>
      <c r="AX236" s="1" t="s">
        <v>535</v>
      </c>
      <c r="AY236" s="1" t="s">
        <v>58</v>
      </c>
      <c r="AZ236" s="1" t="s">
        <v>9241</v>
      </c>
      <c r="BA236" s="1" t="s">
        <v>536</v>
      </c>
      <c r="BB236" s="1" t="s">
        <v>537</v>
      </c>
      <c r="BC236" s="1" t="s">
        <v>58</v>
      </c>
      <c r="BD236" s="1" t="s">
        <v>538</v>
      </c>
    </row>
    <row r="237" spans="1:56" x14ac:dyDescent="0.2">
      <c r="A237" s="1" t="s">
        <v>539</v>
      </c>
      <c r="B237" s="1">
        <v>1</v>
      </c>
      <c r="C237" s="1" t="s">
        <v>70</v>
      </c>
      <c r="D237" s="1" t="s">
        <v>45</v>
      </c>
      <c r="E237" s="1">
        <v>6.6670000000000002E-3</v>
      </c>
      <c r="F237" s="1">
        <v>0</v>
      </c>
      <c r="G237" s="1">
        <v>1.7730000000000001E-3</v>
      </c>
      <c r="H237" s="1">
        <v>0</v>
      </c>
      <c r="I237" s="1">
        <v>1.8519999999999998E-2</v>
      </c>
      <c r="J237" s="1">
        <v>6.6670000000000002E-3</v>
      </c>
      <c r="K237" s="1" t="s">
        <v>47</v>
      </c>
      <c r="L237" s="1" t="s">
        <v>48</v>
      </c>
      <c r="M237" s="1" t="s">
        <v>525</v>
      </c>
      <c r="N237" s="1" t="s">
        <v>526</v>
      </c>
      <c r="O237" s="1" t="s">
        <v>51</v>
      </c>
      <c r="P237" s="1" t="s">
        <v>527</v>
      </c>
      <c r="Q237" s="1" t="s">
        <v>540</v>
      </c>
      <c r="R237" s="1" t="s">
        <v>541</v>
      </c>
      <c r="S237" s="1" t="s">
        <v>542</v>
      </c>
      <c r="T237" s="1" t="s">
        <v>543</v>
      </c>
      <c r="U237" s="1" t="s">
        <v>544</v>
      </c>
      <c r="V237" s="1" t="s">
        <v>58</v>
      </c>
      <c r="W237" s="1" t="s">
        <v>58</v>
      </c>
      <c r="X237" s="1" t="s">
        <v>58</v>
      </c>
      <c r="Y237" s="1" t="s">
        <v>58</v>
      </c>
      <c r="Z237" s="1">
        <v>3.9189999999999998E-4</v>
      </c>
      <c r="AA237" s="1">
        <v>1.19808E-3</v>
      </c>
      <c r="AB237" s="1">
        <v>0.99880199999999997</v>
      </c>
      <c r="AC237" s="1" t="s">
        <v>157</v>
      </c>
      <c r="AD237" s="1">
        <v>0</v>
      </c>
      <c r="AE237" s="1">
        <v>5.9904200000000004E-4</v>
      </c>
      <c r="AF237" s="1" t="s">
        <v>58</v>
      </c>
      <c r="AG237" s="1" t="s">
        <v>58</v>
      </c>
      <c r="AH237" s="1" t="s">
        <v>58</v>
      </c>
      <c r="AI237" s="1" t="s">
        <v>58</v>
      </c>
      <c r="AJ237" s="1" t="s">
        <v>58</v>
      </c>
      <c r="AK237" s="1" t="s">
        <v>58</v>
      </c>
      <c r="AL237" s="1" t="s">
        <v>60</v>
      </c>
      <c r="AM237" s="1" t="s">
        <v>132</v>
      </c>
      <c r="AN237" s="1">
        <v>0.998</v>
      </c>
      <c r="AO237" s="1">
        <v>1.65</v>
      </c>
      <c r="AP237" s="1" t="s">
        <v>534</v>
      </c>
      <c r="AQ237" s="1" t="s">
        <v>95</v>
      </c>
      <c r="AR237" s="1" t="s">
        <v>95</v>
      </c>
      <c r="AS237" s="1">
        <v>4.5999999999999996</v>
      </c>
      <c r="AT237" s="1">
        <v>324</v>
      </c>
      <c r="AU237" s="1">
        <v>15.81</v>
      </c>
      <c r="AV237" s="1">
        <v>0.92700000000000005</v>
      </c>
      <c r="AW237" s="1" t="s">
        <v>64</v>
      </c>
      <c r="AX237" s="1" t="s">
        <v>535</v>
      </c>
      <c r="AY237" s="1" t="s">
        <v>58</v>
      </c>
      <c r="AZ237" s="1" t="s">
        <v>9241</v>
      </c>
      <c r="BA237" s="1" t="s">
        <v>536</v>
      </c>
      <c r="BB237" s="1" t="s">
        <v>537</v>
      </c>
      <c r="BC237" s="1" t="s">
        <v>58</v>
      </c>
      <c r="BD237" s="1" t="s">
        <v>538</v>
      </c>
    </row>
    <row r="238" spans="1:56" x14ac:dyDescent="0.2">
      <c r="A238" s="1" t="s">
        <v>545</v>
      </c>
      <c r="B238" s="1">
        <v>1</v>
      </c>
      <c r="C238" s="1" t="s">
        <v>64</v>
      </c>
      <c r="D238" s="1" t="s">
        <v>45</v>
      </c>
      <c r="E238" s="1">
        <v>6.6670000000000002E-3</v>
      </c>
      <c r="F238" s="1">
        <v>0</v>
      </c>
      <c r="G238" s="1">
        <v>1.7730000000000001E-3</v>
      </c>
      <c r="H238" s="1">
        <v>1.1310000000000001E-3</v>
      </c>
      <c r="I238" s="1">
        <v>0</v>
      </c>
      <c r="J238" s="1">
        <v>6.6670000000000002E-3</v>
      </c>
      <c r="K238" s="1" t="s">
        <v>47</v>
      </c>
      <c r="L238" s="1" t="s">
        <v>48</v>
      </c>
      <c r="M238" s="1" t="s">
        <v>546</v>
      </c>
      <c r="N238" s="1" t="s">
        <v>547</v>
      </c>
      <c r="O238" s="1" t="s">
        <v>51</v>
      </c>
      <c r="P238" s="1" t="s">
        <v>548</v>
      </c>
      <c r="Q238" s="1" t="s">
        <v>549</v>
      </c>
      <c r="R238" s="1" t="s">
        <v>550</v>
      </c>
      <c r="S238" s="1" t="s">
        <v>551</v>
      </c>
      <c r="T238" s="1" t="s">
        <v>552</v>
      </c>
      <c r="U238" s="1" t="s">
        <v>553</v>
      </c>
      <c r="V238" s="1" t="s">
        <v>58</v>
      </c>
      <c r="W238" s="1" t="s">
        <v>58</v>
      </c>
      <c r="X238" s="1" t="s">
        <v>58</v>
      </c>
      <c r="Y238" s="1" t="s">
        <v>58</v>
      </c>
      <c r="Z238" s="7">
        <v>6.5889999999999994E-5</v>
      </c>
      <c r="AA238" s="1">
        <v>1.9968099999999999E-3</v>
      </c>
      <c r="AB238" s="1">
        <v>0.99800299999999997</v>
      </c>
      <c r="AC238" s="1" t="s">
        <v>101</v>
      </c>
      <c r="AD238" s="1">
        <v>0</v>
      </c>
      <c r="AE238" s="1">
        <v>9.9840299999999992E-4</v>
      </c>
      <c r="AF238" s="1" t="s">
        <v>58</v>
      </c>
      <c r="AG238" s="1" t="s">
        <v>58</v>
      </c>
      <c r="AH238" s="1" t="s">
        <v>58</v>
      </c>
      <c r="AI238" s="1" t="s">
        <v>58</v>
      </c>
      <c r="AJ238" s="1" t="s">
        <v>58</v>
      </c>
      <c r="AK238" s="1" t="s">
        <v>58</v>
      </c>
      <c r="AL238" s="1" t="s">
        <v>60</v>
      </c>
      <c r="AM238" s="1" t="s">
        <v>554</v>
      </c>
      <c r="AN238" s="1">
        <v>0.60099999999999998</v>
      </c>
      <c r="AO238" s="1">
        <v>3.98</v>
      </c>
      <c r="AP238" s="1" t="s">
        <v>555</v>
      </c>
      <c r="AQ238" s="1" t="s">
        <v>95</v>
      </c>
      <c r="AR238" s="1" t="s">
        <v>95</v>
      </c>
      <c r="AS238" s="1">
        <v>4.92</v>
      </c>
      <c r="AT238" s="1" t="s">
        <v>556</v>
      </c>
      <c r="AU238" s="1">
        <v>14.15</v>
      </c>
      <c r="AV238" s="1">
        <v>0.93500000000000005</v>
      </c>
      <c r="AW238" s="1" t="s">
        <v>557</v>
      </c>
      <c r="AX238" s="1" t="s">
        <v>558</v>
      </c>
      <c r="AY238" s="1" t="s">
        <v>61</v>
      </c>
      <c r="AZ238" s="7">
        <v>0.58399999999999996</v>
      </c>
      <c r="BA238" s="1">
        <v>12.33191791</v>
      </c>
      <c r="BB238" s="1">
        <v>-0.80087246899999998</v>
      </c>
      <c r="BC238" s="1" t="s">
        <v>78</v>
      </c>
      <c r="BD238" s="1">
        <v>2.0875400000000002</v>
      </c>
    </row>
    <row r="239" spans="1:56" x14ac:dyDescent="0.2">
      <c r="A239" s="1" t="s">
        <v>9183</v>
      </c>
      <c r="B239" s="1">
        <v>22</v>
      </c>
      <c r="C239" s="1" t="s">
        <v>70</v>
      </c>
      <c r="D239" s="1" t="s">
        <v>45</v>
      </c>
      <c r="E239" s="1">
        <v>6.6670000000000002E-3</v>
      </c>
      <c r="F239" s="1">
        <v>0</v>
      </c>
      <c r="G239" s="1">
        <v>3.5460000000000001E-3</v>
      </c>
      <c r="H239" s="1">
        <v>2.2620000000000001E-3</v>
      </c>
      <c r="I239" s="1">
        <v>1.8519999999999998E-2</v>
      </c>
      <c r="J239" s="1">
        <v>6.6670000000000002E-3</v>
      </c>
      <c r="K239" s="1" t="s">
        <v>214</v>
      </c>
      <c r="L239" s="1" t="s">
        <v>215</v>
      </c>
      <c r="M239" s="1" t="s">
        <v>9184</v>
      </c>
      <c r="N239" s="1" t="s">
        <v>9185</v>
      </c>
      <c r="O239" s="1" t="s">
        <v>51</v>
      </c>
      <c r="P239" s="1" t="s">
        <v>9186</v>
      </c>
      <c r="Q239" s="1" t="s">
        <v>2930</v>
      </c>
      <c r="R239" s="1" t="s">
        <v>9187</v>
      </c>
      <c r="S239" s="1" t="s">
        <v>9188</v>
      </c>
      <c r="T239" s="1" t="s">
        <v>9189</v>
      </c>
      <c r="U239" s="1" t="s">
        <v>9190</v>
      </c>
      <c r="V239" s="1" t="s">
        <v>58</v>
      </c>
      <c r="W239" s="1" t="s">
        <v>58</v>
      </c>
      <c r="X239" s="1" t="s">
        <v>9191</v>
      </c>
      <c r="Y239" s="1" t="s">
        <v>9191</v>
      </c>
      <c r="Z239" s="1">
        <v>5.5190000000000003E-4</v>
      </c>
      <c r="AA239" s="1">
        <v>1.19808E-3</v>
      </c>
      <c r="AB239" s="1">
        <v>0.99880199999999997</v>
      </c>
      <c r="AC239" s="1" t="s">
        <v>157</v>
      </c>
      <c r="AD239" s="1">
        <v>0</v>
      </c>
      <c r="AE239" s="1">
        <v>5.9904200000000004E-4</v>
      </c>
      <c r="AF239" s="1" t="s">
        <v>58</v>
      </c>
      <c r="AG239" s="1" t="s">
        <v>58</v>
      </c>
      <c r="AH239" s="1" t="s">
        <v>58</v>
      </c>
      <c r="AI239" s="1" t="s">
        <v>58</v>
      </c>
      <c r="AJ239" s="1" t="s">
        <v>58</v>
      </c>
      <c r="AK239" s="1" t="s">
        <v>58</v>
      </c>
      <c r="AL239" s="1" t="s">
        <v>58</v>
      </c>
      <c r="AM239" s="1" t="s">
        <v>9192</v>
      </c>
      <c r="AN239" s="1">
        <v>1E-3</v>
      </c>
      <c r="AO239" s="1">
        <v>1.22</v>
      </c>
      <c r="AP239" s="1" t="s">
        <v>58</v>
      </c>
      <c r="AQ239" s="1" t="s">
        <v>58</v>
      </c>
      <c r="AR239" s="1" t="s">
        <v>58</v>
      </c>
      <c r="AS239" s="1">
        <v>2.27</v>
      </c>
      <c r="AT239" s="1" t="s">
        <v>58</v>
      </c>
      <c r="AU239" s="1">
        <v>33</v>
      </c>
      <c r="AV239" s="1">
        <v>-1.2E-2</v>
      </c>
      <c r="AW239" s="1" t="s">
        <v>58</v>
      </c>
      <c r="AX239" s="1" t="s">
        <v>9193</v>
      </c>
      <c r="AY239" s="1" t="s">
        <v>58</v>
      </c>
      <c r="AZ239" s="1" t="s">
        <v>58</v>
      </c>
      <c r="BA239" s="1" t="s">
        <v>58</v>
      </c>
      <c r="BB239" s="1" t="s">
        <v>58</v>
      </c>
      <c r="BC239" s="1" t="s">
        <v>58</v>
      </c>
      <c r="BD239" s="1" t="s">
        <v>9194</v>
      </c>
    </row>
    <row r="240" spans="1:56" x14ac:dyDescent="0.2">
      <c r="A240" s="1" t="s">
        <v>8545</v>
      </c>
      <c r="B240" s="1">
        <v>19</v>
      </c>
      <c r="C240" s="1" t="s">
        <v>64</v>
      </c>
      <c r="D240" s="1" t="s">
        <v>45</v>
      </c>
      <c r="E240" s="1">
        <v>1.333E-2</v>
      </c>
      <c r="F240" s="1">
        <v>0</v>
      </c>
      <c r="G240" s="1">
        <v>1.7730000000000001E-3</v>
      </c>
      <c r="H240" s="1">
        <v>0</v>
      </c>
      <c r="I240" s="1">
        <v>0</v>
      </c>
      <c r="J240" s="1">
        <v>6.6670000000000002E-3</v>
      </c>
      <c r="K240" s="1" t="s">
        <v>47</v>
      </c>
      <c r="L240" s="1" t="s">
        <v>48</v>
      </c>
      <c r="M240" s="1" t="s">
        <v>8546</v>
      </c>
      <c r="N240" s="1" t="s">
        <v>8547</v>
      </c>
      <c r="O240" s="1" t="s">
        <v>51</v>
      </c>
      <c r="P240" s="1" t="s">
        <v>8548</v>
      </c>
      <c r="Q240" s="1" t="s">
        <v>8549</v>
      </c>
      <c r="R240" s="1" t="s">
        <v>8550</v>
      </c>
      <c r="S240" s="1" t="s">
        <v>8551</v>
      </c>
      <c r="T240" s="1" t="s">
        <v>8552</v>
      </c>
      <c r="U240" s="1" t="s">
        <v>8553</v>
      </c>
      <c r="V240" s="1" t="s">
        <v>58</v>
      </c>
      <c r="W240" s="1" t="s">
        <v>58</v>
      </c>
      <c r="X240" s="1" t="s">
        <v>58</v>
      </c>
      <c r="Y240" s="1" t="s">
        <v>58</v>
      </c>
      <c r="Z240" s="1">
        <v>2.006E-4</v>
      </c>
      <c r="AA240" s="1" t="s">
        <v>58</v>
      </c>
      <c r="AB240" s="1" t="s">
        <v>58</v>
      </c>
      <c r="AC240" s="1" t="s">
        <v>58</v>
      </c>
      <c r="AD240" s="1" t="s">
        <v>58</v>
      </c>
      <c r="AE240" s="1" t="s">
        <v>58</v>
      </c>
      <c r="AF240" s="1" t="s">
        <v>58</v>
      </c>
      <c r="AG240" s="1" t="s">
        <v>58</v>
      </c>
      <c r="AH240" s="1" t="s">
        <v>58</v>
      </c>
      <c r="AI240" s="1" t="s">
        <v>58</v>
      </c>
      <c r="AJ240" s="1" t="s">
        <v>58</v>
      </c>
      <c r="AK240" s="1">
        <v>1</v>
      </c>
      <c r="AL240" s="1" t="s">
        <v>93</v>
      </c>
      <c r="AM240" s="1" t="s">
        <v>62</v>
      </c>
      <c r="AN240" s="1">
        <v>0.874</v>
      </c>
      <c r="AO240" s="1">
        <v>4.42</v>
      </c>
      <c r="AP240" s="1" t="s">
        <v>58</v>
      </c>
      <c r="AQ240" s="1" t="s">
        <v>95</v>
      </c>
      <c r="AR240" s="1" t="s">
        <v>127</v>
      </c>
      <c r="AS240" s="1">
        <v>4.42</v>
      </c>
      <c r="AT240" s="1">
        <v>123</v>
      </c>
      <c r="AU240" s="1">
        <v>23.8</v>
      </c>
      <c r="AV240" s="1">
        <v>0.78300000000000003</v>
      </c>
      <c r="AW240" s="1" t="s">
        <v>1089</v>
      </c>
      <c r="AX240" s="1" t="s">
        <v>8554</v>
      </c>
      <c r="AY240" s="1" t="s">
        <v>58</v>
      </c>
      <c r="AZ240" s="7">
        <v>0.379</v>
      </c>
      <c r="BA240" s="1">
        <v>23.425336160000001</v>
      </c>
      <c r="BB240" s="1">
        <v>-0.46835120600000002</v>
      </c>
      <c r="BC240" s="1" t="s">
        <v>58</v>
      </c>
      <c r="BD240" s="1">
        <v>4.36897</v>
      </c>
    </row>
    <row r="241" spans="1:56" x14ac:dyDescent="0.2">
      <c r="A241" s="1" t="s">
        <v>8986</v>
      </c>
      <c r="B241" s="1">
        <v>21</v>
      </c>
      <c r="C241" s="1" t="s">
        <v>70</v>
      </c>
      <c r="D241" s="1" t="s">
        <v>46</v>
      </c>
      <c r="E241" s="1">
        <v>1.333E-2</v>
      </c>
      <c r="F241" s="1">
        <v>0</v>
      </c>
      <c r="G241" s="1">
        <v>3.5460000000000001E-3</v>
      </c>
      <c r="H241" s="1">
        <v>3.3939999999999999E-3</v>
      </c>
      <c r="I241" s="1">
        <v>0</v>
      </c>
      <c r="J241" s="1">
        <v>6.6670000000000002E-3</v>
      </c>
      <c r="K241" s="1" t="s">
        <v>47</v>
      </c>
      <c r="L241" s="1" t="s">
        <v>48</v>
      </c>
      <c r="M241" s="1" t="s">
        <v>8987</v>
      </c>
      <c r="N241" s="1" t="s">
        <v>8988</v>
      </c>
      <c r="O241" s="1" t="s">
        <v>51</v>
      </c>
      <c r="P241" s="1" t="s">
        <v>8989</v>
      </c>
      <c r="Q241" s="1" t="s">
        <v>8990</v>
      </c>
      <c r="R241" s="1" t="s">
        <v>8991</v>
      </c>
      <c r="S241" s="1" t="s">
        <v>8992</v>
      </c>
      <c r="T241" s="1" t="s">
        <v>8993</v>
      </c>
      <c r="U241" s="1" t="s">
        <v>8994</v>
      </c>
      <c r="V241" s="1" t="s">
        <v>58</v>
      </c>
      <c r="W241" s="1" t="s">
        <v>58</v>
      </c>
      <c r="X241" s="1" t="s">
        <v>58</v>
      </c>
      <c r="Y241" s="1" t="s">
        <v>58</v>
      </c>
      <c r="Z241" s="1">
        <v>1.3500000000000001E-3</v>
      </c>
      <c r="AA241" s="1">
        <v>9.1853000000000004E-3</v>
      </c>
      <c r="AB241" s="1">
        <v>0.990815</v>
      </c>
      <c r="AC241" s="1" t="s">
        <v>6415</v>
      </c>
      <c r="AD241" s="1">
        <v>0</v>
      </c>
      <c r="AE241" s="1">
        <v>4.5926500000000002E-3</v>
      </c>
      <c r="AF241" s="1" t="s">
        <v>58</v>
      </c>
      <c r="AG241" s="1" t="s">
        <v>58</v>
      </c>
      <c r="AH241" s="1" t="s">
        <v>58</v>
      </c>
      <c r="AI241" s="1" t="s">
        <v>58</v>
      </c>
      <c r="AJ241" s="1" t="s">
        <v>58</v>
      </c>
      <c r="AK241" s="1" t="s">
        <v>58</v>
      </c>
      <c r="AL241" s="1" t="s">
        <v>60</v>
      </c>
      <c r="AM241" s="1" t="s">
        <v>3813</v>
      </c>
      <c r="AN241" s="1">
        <v>0.79700000000000004</v>
      </c>
      <c r="AO241" s="1">
        <v>1.24</v>
      </c>
      <c r="AP241" s="1" t="s">
        <v>8995</v>
      </c>
      <c r="AQ241" s="1" t="s">
        <v>95</v>
      </c>
      <c r="AR241" s="1" t="s">
        <v>95</v>
      </c>
      <c r="AS241" s="1">
        <v>4.16</v>
      </c>
      <c r="AT241" s="8">
        <v>298360338338</v>
      </c>
      <c r="AU241" s="1">
        <v>10.220000000000001</v>
      </c>
      <c r="AV241" s="1">
        <v>0.01</v>
      </c>
      <c r="AW241" s="1" t="s">
        <v>64</v>
      </c>
      <c r="AX241" s="1" t="s">
        <v>8996</v>
      </c>
      <c r="AY241" s="1" t="s">
        <v>77</v>
      </c>
      <c r="AZ241" s="7">
        <v>0.187</v>
      </c>
      <c r="BA241" s="1">
        <v>33.47487615</v>
      </c>
      <c r="BB241" s="1">
        <v>-0.28652283499999998</v>
      </c>
      <c r="BC241" s="1" t="s">
        <v>58</v>
      </c>
      <c r="BD241" s="1">
        <v>6.4609899999999998</v>
      </c>
    </row>
    <row r="242" spans="1:56" x14ac:dyDescent="0.2">
      <c r="A242" s="1" t="s">
        <v>574</v>
      </c>
      <c r="B242" s="1">
        <v>1</v>
      </c>
      <c r="C242" s="1" t="s">
        <v>70</v>
      </c>
      <c r="D242" s="1" t="s">
        <v>45</v>
      </c>
      <c r="E242" s="1">
        <v>6.6670000000000002E-3</v>
      </c>
      <c r="F242" s="1">
        <v>0</v>
      </c>
      <c r="G242" s="1">
        <v>1.7730000000000001E-3</v>
      </c>
      <c r="H242" s="1">
        <v>0</v>
      </c>
      <c r="I242" s="1">
        <v>1.8519999999999998E-2</v>
      </c>
      <c r="J242" s="1">
        <v>6.6670000000000002E-3</v>
      </c>
      <c r="K242" s="1" t="s">
        <v>47</v>
      </c>
      <c r="L242" s="1" t="s">
        <v>48</v>
      </c>
      <c r="M242" s="1" t="s">
        <v>575</v>
      </c>
      <c r="N242" s="1" t="s">
        <v>576</v>
      </c>
      <c r="O242" s="1" t="s">
        <v>51</v>
      </c>
      <c r="P242" s="1" t="s">
        <v>577</v>
      </c>
      <c r="Q242" s="1" t="s">
        <v>578</v>
      </c>
      <c r="R242" s="1" t="s">
        <v>579</v>
      </c>
      <c r="S242" s="1" t="s">
        <v>580</v>
      </c>
      <c r="T242" s="1" t="s">
        <v>581</v>
      </c>
      <c r="U242" s="1" t="s">
        <v>582</v>
      </c>
      <c r="V242" s="1" t="s">
        <v>58</v>
      </c>
      <c r="W242" s="1" t="s">
        <v>58</v>
      </c>
      <c r="X242" s="1" t="s">
        <v>58</v>
      </c>
      <c r="Y242" s="1" t="s">
        <v>58</v>
      </c>
      <c r="Z242" s="1" t="s">
        <v>58</v>
      </c>
      <c r="AA242" s="1" t="s">
        <v>58</v>
      </c>
      <c r="AB242" s="1" t="s">
        <v>58</v>
      </c>
      <c r="AC242" s="1" t="s">
        <v>58</v>
      </c>
      <c r="AD242" s="1" t="s">
        <v>58</v>
      </c>
      <c r="AE242" s="1" t="s">
        <v>58</v>
      </c>
      <c r="AF242" s="1" t="s">
        <v>58</v>
      </c>
      <c r="AG242" s="1" t="s">
        <v>58</v>
      </c>
      <c r="AH242" s="1" t="s">
        <v>58</v>
      </c>
      <c r="AI242" s="1" t="s">
        <v>58</v>
      </c>
      <c r="AJ242" s="1" t="s">
        <v>58</v>
      </c>
      <c r="AK242" s="1" t="s">
        <v>58</v>
      </c>
      <c r="AL242" s="1" t="s">
        <v>60</v>
      </c>
      <c r="AM242" s="1" t="s">
        <v>583</v>
      </c>
      <c r="AN242" s="1">
        <v>0.14299999999999999</v>
      </c>
      <c r="AO242" s="1">
        <v>3.15</v>
      </c>
      <c r="AP242" s="1" t="s">
        <v>584</v>
      </c>
      <c r="AQ242" s="1" t="s">
        <v>585</v>
      </c>
      <c r="AR242" s="1" t="s">
        <v>585</v>
      </c>
      <c r="AS242" s="1">
        <v>4.0599999999999996</v>
      </c>
      <c r="AT242" s="8">
        <v>788807807</v>
      </c>
      <c r="AU242" s="1">
        <v>18.149999999999999</v>
      </c>
      <c r="AV242" s="1">
        <v>6.5000000000000002E-2</v>
      </c>
      <c r="AW242" s="1" t="s">
        <v>586</v>
      </c>
      <c r="AX242" s="1" t="s">
        <v>587</v>
      </c>
      <c r="AY242" s="1" t="s">
        <v>61</v>
      </c>
      <c r="AZ242" s="7">
        <v>1.31E-3</v>
      </c>
      <c r="BA242" s="1">
        <v>0.71361170100000004</v>
      </c>
      <c r="BB242" s="1">
        <v>-2.708891704</v>
      </c>
      <c r="BC242" s="1" t="s">
        <v>58</v>
      </c>
      <c r="BD242" s="1">
        <v>3.8332199999999998</v>
      </c>
    </row>
    <row r="243" spans="1:56" x14ac:dyDescent="0.2">
      <c r="A243" s="1" t="s">
        <v>588</v>
      </c>
      <c r="B243" s="1">
        <v>1</v>
      </c>
      <c r="C243" s="1" t="s">
        <v>70</v>
      </c>
      <c r="D243" s="1" t="s">
        <v>64</v>
      </c>
      <c r="E243" s="1">
        <v>6.6670000000000002E-3</v>
      </c>
      <c r="F243" s="1">
        <v>0</v>
      </c>
      <c r="G243" s="1">
        <v>1.7730000000000001E-3</v>
      </c>
      <c r="H243" s="1">
        <v>2.2620000000000001E-3</v>
      </c>
      <c r="I243" s="1">
        <v>1.8519999999999998E-2</v>
      </c>
      <c r="J243" s="1">
        <v>6.6670000000000002E-3</v>
      </c>
      <c r="K243" s="1" t="s">
        <v>47</v>
      </c>
      <c r="L243" s="1" t="s">
        <v>48</v>
      </c>
      <c r="M243" s="1" t="s">
        <v>589</v>
      </c>
      <c r="N243" s="1" t="s">
        <v>590</v>
      </c>
      <c r="O243" s="1" t="s">
        <v>51</v>
      </c>
      <c r="P243" s="1" t="s">
        <v>591</v>
      </c>
      <c r="Q243" s="1" t="s">
        <v>592</v>
      </c>
      <c r="R243" s="1" t="s">
        <v>593</v>
      </c>
      <c r="S243" s="1" t="s">
        <v>594</v>
      </c>
      <c r="T243" s="1" t="s">
        <v>595</v>
      </c>
      <c r="U243" s="1" t="s">
        <v>596</v>
      </c>
      <c r="V243" s="1" t="s">
        <v>58</v>
      </c>
      <c r="W243" s="1" t="s">
        <v>58</v>
      </c>
      <c r="X243" s="1" t="s">
        <v>58</v>
      </c>
      <c r="Y243" s="1" t="s">
        <v>58</v>
      </c>
      <c r="Z243" s="1" t="s">
        <v>58</v>
      </c>
      <c r="AA243" s="1" t="s">
        <v>58</v>
      </c>
      <c r="AB243" s="1" t="s">
        <v>58</v>
      </c>
      <c r="AC243" s="1" t="s">
        <v>58</v>
      </c>
      <c r="AD243" s="1" t="s">
        <v>58</v>
      </c>
      <c r="AE243" s="1" t="s">
        <v>58</v>
      </c>
      <c r="AF243" s="1" t="s">
        <v>58</v>
      </c>
      <c r="AG243" s="1" t="s">
        <v>58</v>
      </c>
      <c r="AH243" s="1" t="s">
        <v>58</v>
      </c>
      <c r="AI243" s="1" t="s">
        <v>58</v>
      </c>
      <c r="AJ243" s="1" t="s">
        <v>58</v>
      </c>
      <c r="AK243" s="1" t="s">
        <v>58</v>
      </c>
      <c r="AL243" s="1" t="s">
        <v>93</v>
      </c>
      <c r="AM243" s="1" t="s">
        <v>156</v>
      </c>
      <c r="AN243" s="1">
        <v>1</v>
      </c>
      <c r="AO243" s="1">
        <v>4.88</v>
      </c>
      <c r="AP243" s="1" t="s">
        <v>597</v>
      </c>
      <c r="AQ243" s="1" t="s">
        <v>95</v>
      </c>
      <c r="AR243" s="1" t="s">
        <v>127</v>
      </c>
      <c r="AS243" s="1">
        <v>6.02</v>
      </c>
      <c r="AT243" s="1">
        <v>199</v>
      </c>
      <c r="AU243" s="1">
        <v>22.6</v>
      </c>
      <c r="AV243" s="1">
        <v>1.0109999999999999</v>
      </c>
      <c r="AW243" s="1" t="s">
        <v>62</v>
      </c>
      <c r="AX243" s="1" t="s">
        <v>598</v>
      </c>
      <c r="AY243" s="1" t="s">
        <v>77</v>
      </c>
      <c r="AZ243" s="7">
        <v>0.29899999999999999</v>
      </c>
      <c r="BA243" s="1">
        <v>37.320122670000003</v>
      </c>
      <c r="BB243" s="1">
        <v>-0.22584292</v>
      </c>
      <c r="BC243" s="1" t="s">
        <v>58</v>
      </c>
      <c r="BD243" s="1">
        <v>1.62473</v>
      </c>
    </row>
    <row r="244" spans="1:56" x14ac:dyDescent="0.2">
      <c r="A244" s="1" t="s">
        <v>599</v>
      </c>
      <c r="B244" s="1">
        <v>1</v>
      </c>
      <c r="C244" s="1" t="s">
        <v>70</v>
      </c>
      <c r="D244" s="1" t="s">
        <v>64</v>
      </c>
      <c r="E244" s="1">
        <v>6.6670000000000002E-3</v>
      </c>
      <c r="F244" s="1">
        <v>0</v>
      </c>
      <c r="G244" s="1">
        <v>5.3189999999999999E-3</v>
      </c>
      <c r="H244" s="1">
        <v>0</v>
      </c>
      <c r="I244" s="1">
        <v>1.8519999999999998E-2</v>
      </c>
      <c r="J244" s="1">
        <v>6.6670000000000002E-3</v>
      </c>
      <c r="K244" s="1" t="s">
        <v>47</v>
      </c>
      <c r="L244" s="1" t="s">
        <v>48</v>
      </c>
      <c r="M244" s="1" t="s">
        <v>600</v>
      </c>
      <c r="N244" s="1" t="s">
        <v>601</v>
      </c>
      <c r="O244" s="1" t="s">
        <v>51</v>
      </c>
      <c r="P244" s="1" t="s">
        <v>602</v>
      </c>
      <c r="Q244" s="1" t="s">
        <v>603</v>
      </c>
      <c r="R244" s="1" t="s">
        <v>604</v>
      </c>
      <c r="S244" s="1" t="s">
        <v>605</v>
      </c>
      <c r="T244" s="1" t="s">
        <v>606</v>
      </c>
      <c r="U244" s="1" t="s">
        <v>607</v>
      </c>
      <c r="V244" s="1" t="s">
        <v>58</v>
      </c>
      <c r="W244" s="1" t="s">
        <v>58</v>
      </c>
      <c r="X244" s="1" t="s">
        <v>58</v>
      </c>
      <c r="Y244" s="1" t="s">
        <v>58</v>
      </c>
      <c r="Z244" s="1">
        <v>3.7100000000000002E-3</v>
      </c>
      <c r="AA244" s="1">
        <v>7.1884999999999996E-3</v>
      </c>
      <c r="AB244" s="1">
        <v>0.99281200000000003</v>
      </c>
      <c r="AC244" s="1" t="s">
        <v>608</v>
      </c>
      <c r="AD244" s="1">
        <v>0</v>
      </c>
      <c r="AE244" s="1">
        <v>3.5942499999999998E-3</v>
      </c>
      <c r="AF244" s="1" t="s">
        <v>58</v>
      </c>
      <c r="AG244" s="1" t="s">
        <v>58</v>
      </c>
      <c r="AH244" s="1" t="s">
        <v>58</v>
      </c>
      <c r="AI244" s="1" t="s">
        <v>58</v>
      </c>
      <c r="AJ244" s="1" t="s">
        <v>58</v>
      </c>
      <c r="AK244" s="1" t="s">
        <v>58</v>
      </c>
      <c r="AL244" s="1" t="s">
        <v>60</v>
      </c>
      <c r="AM244" s="1" t="s">
        <v>62</v>
      </c>
      <c r="AN244" s="1">
        <v>1</v>
      </c>
      <c r="AO244" s="1">
        <v>3.79</v>
      </c>
      <c r="AP244" s="1" t="s">
        <v>609</v>
      </c>
      <c r="AQ244" s="1" t="s">
        <v>573</v>
      </c>
      <c r="AR244" s="1" t="s">
        <v>490</v>
      </c>
      <c r="AS244" s="1">
        <v>6.08</v>
      </c>
      <c r="AT244" s="1">
        <v>139</v>
      </c>
      <c r="AU244" s="1">
        <v>24</v>
      </c>
      <c r="AV244" s="1">
        <v>1.0109999999999999</v>
      </c>
      <c r="AW244" s="1" t="s">
        <v>309</v>
      </c>
      <c r="AX244" s="1" t="s">
        <v>610</v>
      </c>
      <c r="AY244" s="1" t="s">
        <v>58</v>
      </c>
      <c r="AZ244" s="7">
        <v>0.36099999999999999</v>
      </c>
      <c r="BA244" s="1">
        <v>23.047888650000001</v>
      </c>
      <c r="BB244" s="1">
        <v>-0.470420436</v>
      </c>
      <c r="BC244" s="1" t="s">
        <v>58</v>
      </c>
      <c r="BD244" s="1">
        <v>8.2698400000000003</v>
      </c>
    </row>
    <row r="245" spans="1:56" x14ac:dyDescent="0.2">
      <c r="A245" s="1" t="s">
        <v>611</v>
      </c>
      <c r="B245" s="1">
        <v>1</v>
      </c>
      <c r="C245" s="1" t="s">
        <v>64</v>
      </c>
      <c r="D245" s="1" t="s">
        <v>45</v>
      </c>
      <c r="E245" s="1">
        <v>6.6670000000000002E-3</v>
      </c>
      <c r="F245" s="1">
        <v>0</v>
      </c>
      <c r="G245" s="1">
        <v>1.7730000000000001E-3</v>
      </c>
      <c r="H245" s="1">
        <v>0</v>
      </c>
      <c r="I245" s="1">
        <v>0</v>
      </c>
      <c r="J245" s="1">
        <v>6.6670000000000002E-3</v>
      </c>
      <c r="K245" s="1" t="s">
        <v>47</v>
      </c>
      <c r="L245" s="1" t="s">
        <v>48</v>
      </c>
      <c r="M245" s="1" t="s">
        <v>612</v>
      </c>
      <c r="N245" s="1" t="s">
        <v>613</v>
      </c>
      <c r="O245" s="1" t="s">
        <v>51</v>
      </c>
      <c r="P245" s="1" t="s">
        <v>614</v>
      </c>
      <c r="Q245" s="1" t="s">
        <v>615</v>
      </c>
      <c r="R245" s="1" t="s">
        <v>616</v>
      </c>
      <c r="S245" s="1" t="s">
        <v>617</v>
      </c>
      <c r="T245" s="1" t="s">
        <v>618</v>
      </c>
      <c r="U245" s="1" t="s">
        <v>619</v>
      </c>
      <c r="V245" s="1" t="s">
        <v>58</v>
      </c>
      <c r="W245" s="1" t="s">
        <v>58</v>
      </c>
      <c r="X245" s="1" t="s">
        <v>58</v>
      </c>
      <c r="Y245" s="1" t="s">
        <v>58</v>
      </c>
      <c r="Z245" s="1">
        <v>1.73E-4</v>
      </c>
      <c r="AA245" s="1">
        <v>7.9872199999999997E-4</v>
      </c>
      <c r="AB245" s="1">
        <v>0.99920100000000001</v>
      </c>
      <c r="AC245" s="1" t="s">
        <v>110</v>
      </c>
      <c r="AD245" s="1">
        <v>0</v>
      </c>
      <c r="AE245" s="1">
        <v>3.9936099999999999E-4</v>
      </c>
      <c r="AF245" s="1" t="s">
        <v>58</v>
      </c>
      <c r="AG245" s="1" t="s">
        <v>58</v>
      </c>
      <c r="AH245" s="1" t="s">
        <v>58</v>
      </c>
      <c r="AI245" s="1" t="s">
        <v>58</v>
      </c>
      <c r="AJ245" s="1" t="s">
        <v>58</v>
      </c>
      <c r="AK245" s="1">
        <v>1</v>
      </c>
      <c r="AL245" s="1" t="s">
        <v>93</v>
      </c>
      <c r="AM245" s="1" t="s">
        <v>61</v>
      </c>
      <c r="AN245" s="1">
        <v>0.79</v>
      </c>
      <c r="AO245" s="1">
        <v>3.13</v>
      </c>
      <c r="AP245" s="1" t="s">
        <v>620</v>
      </c>
      <c r="AQ245" s="1" t="s">
        <v>127</v>
      </c>
      <c r="AR245" s="1" t="s">
        <v>62</v>
      </c>
      <c r="AS245" s="1">
        <v>5.3</v>
      </c>
      <c r="AT245" s="1">
        <v>674</v>
      </c>
      <c r="AU245" s="1">
        <v>25.4</v>
      </c>
      <c r="AV245" s="1">
        <v>0.85199999999999998</v>
      </c>
      <c r="AW245" s="1" t="s">
        <v>64</v>
      </c>
      <c r="AX245" s="1" t="s">
        <v>621</v>
      </c>
      <c r="AY245" s="1" t="s">
        <v>61</v>
      </c>
      <c r="AZ245" s="7">
        <v>8.2299999999999998E-2</v>
      </c>
      <c r="BA245" s="1">
        <v>91.129983490000001</v>
      </c>
      <c r="BB245" s="1">
        <v>1.036106017</v>
      </c>
      <c r="BC245" s="1" t="s">
        <v>58</v>
      </c>
      <c r="BD245" s="1">
        <v>5.9001599999999996</v>
      </c>
    </row>
    <row r="246" spans="1:56" x14ac:dyDescent="0.2">
      <c r="A246" s="1" t="s">
        <v>629</v>
      </c>
      <c r="B246" s="1">
        <v>1</v>
      </c>
      <c r="C246" s="1" t="s">
        <v>70</v>
      </c>
      <c r="D246" s="1" t="s">
        <v>46</v>
      </c>
      <c r="E246" s="1">
        <v>6.6670000000000002E-3</v>
      </c>
      <c r="F246" s="1">
        <v>0</v>
      </c>
      <c r="G246" s="1">
        <v>1.7730000000000001E-3</v>
      </c>
      <c r="H246" s="1">
        <v>3.3939999999999999E-3</v>
      </c>
      <c r="I246" s="1">
        <v>1.8519999999999998E-2</v>
      </c>
      <c r="J246" s="1">
        <v>6.6670000000000002E-3</v>
      </c>
      <c r="K246" s="1" t="s">
        <v>47</v>
      </c>
      <c r="L246" s="1" t="s">
        <v>48</v>
      </c>
      <c r="M246" s="1" t="s">
        <v>630</v>
      </c>
      <c r="N246" s="1" t="s">
        <v>631</v>
      </c>
      <c r="O246" s="1" t="s">
        <v>51</v>
      </c>
      <c r="P246" s="1" t="s">
        <v>632</v>
      </c>
      <c r="Q246" s="1" t="s">
        <v>633</v>
      </c>
      <c r="R246" s="1" t="s">
        <v>634</v>
      </c>
      <c r="S246" s="1" t="s">
        <v>635</v>
      </c>
      <c r="T246" s="1" t="s">
        <v>636</v>
      </c>
      <c r="U246" s="1" t="s">
        <v>637</v>
      </c>
      <c r="V246" s="1" t="s">
        <v>58</v>
      </c>
      <c r="W246" s="1" t="s">
        <v>58</v>
      </c>
      <c r="X246" s="1" t="s">
        <v>58</v>
      </c>
      <c r="Y246" s="1" t="s">
        <v>58</v>
      </c>
      <c r="Z246" s="1">
        <v>5.6130000000000004E-4</v>
      </c>
      <c r="AA246" s="1">
        <v>1.5974400000000001E-3</v>
      </c>
      <c r="AB246" s="1">
        <v>0.99840300000000004</v>
      </c>
      <c r="AC246" s="1" t="s">
        <v>59</v>
      </c>
      <c r="AD246" s="1">
        <v>0</v>
      </c>
      <c r="AE246" s="1">
        <v>7.9872199999999997E-4</v>
      </c>
      <c r="AF246" s="1" t="s">
        <v>58</v>
      </c>
      <c r="AG246" s="1" t="s">
        <v>58</v>
      </c>
      <c r="AH246" s="1" t="s">
        <v>58</v>
      </c>
      <c r="AI246" s="1" t="s">
        <v>58</v>
      </c>
      <c r="AJ246" s="1" t="s">
        <v>58</v>
      </c>
      <c r="AK246" s="1" t="s">
        <v>58</v>
      </c>
      <c r="AL246" s="1" t="s">
        <v>93</v>
      </c>
      <c r="AM246" s="1" t="s">
        <v>94</v>
      </c>
      <c r="AN246" s="1">
        <v>1.4E-2</v>
      </c>
      <c r="AO246" s="1">
        <v>-0.40799999999999997</v>
      </c>
      <c r="AP246" s="1" t="s">
        <v>638</v>
      </c>
      <c r="AQ246" s="1" t="s">
        <v>639</v>
      </c>
      <c r="AR246" s="1" t="s">
        <v>126</v>
      </c>
      <c r="AS246" s="1">
        <v>3.26</v>
      </c>
      <c r="AT246" s="1" t="s">
        <v>640</v>
      </c>
      <c r="AU246" s="1">
        <v>5.7000000000000002E-2</v>
      </c>
      <c r="AV246" s="1">
        <v>-0.13400000000000001</v>
      </c>
      <c r="AW246" s="1" t="s">
        <v>64</v>
      </c>
      <c r="AX246" s="1" t="s">
        <v>58</v>
      </c>
      <c r="AY246" s="1" t="s">
        <v>58</v>
      </c>
      <c r="AZ246" s="1" t="s">
        <v>58</v>
      </c>
      <c r="BA246" s="1" t="s">
        <v>58</v>
      </c>
      <c r="BB246" s="1" t="s">
        <v>58</v>
      </c>
      <c r="BC246" s="1" t="s">
        <v>58</v>
      </c>
      <c r="BD246" s="1">
        <v>2.8524400000000001</v>
      </c>
    </row>
    <row r="247" spans="1:56" x14ac:dyDescent="0.2">
      <c r="A247" s="1" t="s">
        <v>641</v>
      </c>
      <c r="B247" s="1">
        <v>1</v>
      </c>
      <c r="C247" s="1" t="s">
        <v>64</v>
      </c>
      <c r="D247" s="1" t="s">
        <v>70</v>
      </c>
      <c r="E247" s="1">
        <v>6.6670000000000002E-3</v>
      </c>
      <c r="F247" s="1">
        <v>0</v>
      </c>
      <c r="G247" s="1">
        <v>1.7730000000000001E-3</v>
      </c>
      <c r="H247" s="1">
        <v>3.3939999999999999E-3</v>
      </c>
      <c r="I247" s="1">
        <v>1.8519999999999998E-2</v>
      </c>
      <c r="J247" s="1">
        <v>6.6670000000000002E-3</v>
      </c>
      <c r="K247" s="1" t="s">
        <v>47</v>
      </c>
      <c r="L247" s="1" t="s">
        <v>48</v>
      </c>
      <c r="M247" s="1" t="s">
        <v>630</v>
      </c>
      <c r="N247" s="1" t="s">
        <v>631</v>
      </c>
      <c r="O247" s="1" t="s">
        <v>51</v>
      </c>
      <c r="P247" s="1" t="s">
        <v>632</v>
      </c>
      <c r="Q247" s="1" t="s">
        <v>642</v>
      </c>
      <c r="R247" s="1" t="s">
        <v>643</v>
      </c>
      <c r="S247" s="1" t="s">
        <v>644</v>
      </c>
      <c r="T247" s="1" t="s">
        <v>645</v>
      </c>
      <c r="U247" s="1" t="s">
        <v>646</v>
      </c>
      <c r="V247" s="1" t="s">
        <v>58</v>
      </c>
      <c r="W247" s="1" t="s">
        <v>58</v>
      </c>
      <c r="X247" s="1" t="s">
        <v>58</v>
      </c>
      <c r="Y247" s="1" t="s">
        <v>58</v>
      </c>
      <c r="Z247" s="1">
        <v>5.6919999999999996E-4</v>
      </c>
      <c r="AA247" s="1">
        <v>1.5974400000000001E-3</v>
      </c>
      <c r="AB247" s="1">
        <v>0.99840300000000004</v>
      </c>
      <c r="AC247" s="1" t="s">
        <v>59</v>
      </c>
      <c r="AD247" s="1">
        <v>0</v>
      </c>
      <c r="AE247" s="1">
        <v>7.9872199999999997E-4</v>
      </c>
      <c r="AF247" s="1" t="s">
        <v>58</v>
      </c>
      <c r="AG247" s="1" t="s">
        <v>58</v>
      </c>
      <c r="AH247" s="1" t="s">
        <v>58</v>
      </c>
      <c r="AI247" s="1" t="s">
        <v>58</v>
      </c>
      <c r="AJ247" s="1" t="s">
        <v>58</v>
      </c>
      <c r="AK247" s="1" t="s">
        <v>58</v>
      </c>
      <c r="AL247" s="1" t="s">
        <v>60</v>
      </c>
      <c r="AM247" s="1" t="s">
        <v>94</v>
      </c>
      <c r="AN247" s="1">
        <v>0</v>
      </c>
      <c r="AO247" s="1">
        <v>-4.8499999999999996</v>
      </c>
      <c r="AP247" s="1" t="s">
        <v>58</v>
      </c>
      <c r="AQ247" s="1" t="s">
        <v>490</v>
      </c>
      <c r="AR247" s="1" t="s">
        <v>490</v>
      </c>
      <c r="AS247" s="1">
        <v>2.42</v>
      </c>
      <c r="AT247" s="8">
        <v>308309</v>
      </c>
      <c r="AU247" s="1">
        <v>2E-3</v>
      </c>
      <c r="AV247" s="1">
        <v>-0.69899999999999995</v>
      </c>
      <c r="AW247" s="1" t="s">
        <v>64</v>
      </c>
      <c r="AX247" s="1" t="s">
        <v>58</v>
      </c>
      <c r="AY247" s="1" t="s">
        <v>58</v>
      </c>
      <c r="AZ247" s="1" t="s">
        <v>58</v>
      </c>
      <c r="BA247" s="1" t="s">
        <v>58</v>
      </c>
      <c r="BB247" s="1" t="s">
        <v>58</v>
      </c>
      <c r="BC247" s="1" t="s">
        <v>58</v>
      </c>
      <c r="BD247" s="1">
        <v>2.8524400000000001</v>
      </c>
    </row>
    <row r="248" spans="1:56" x14ac:dyDescent="0.2">
      <c r="A248" s="1" t="s">
        <v>647</v>
      </c>
      <c r="B248" s="1">
        <v>1</v>
      </c>
      <c r="C248" s="1" t="s">
        <v>46</v>
      </c>
      <c r="D248" s="1" t="s">
        <v>70</v>
      </c>
      <c r="E248" s="1">
        <v>6.6670000000000002E-3</v>
      </c>
      <c r="F248" s="1">
        <v>0</v>
      </c>
      <c r="G248" s="1">
        <v>1.7730000000000001E-3</v>
      </c>
      <c r="H248" s="1">
        <v>3.3939999999999999E-3</v>
      </c>
      <c r="I248" s="1">
        <v>1.8519999999999998E-2</v>
      </c>
      <c r="J248" s="1">
        <v>6.6670000000000002E-3</v>
      </c>
      <c r="K248" s="1" t="s">
        <v>47</v>
      </c>
      <c r="L248" s="1" t="s">
        <v>48</v>
      </c>
      <c r="M248" s="1" t="s">
        <v>630</v>
      </c>
      <c r="N248" s="1" t="s">
        <v>631</v>
      </c>
      <c r="O248" s="1" t="s">
        <v>51</v>
      </c>
      <c r="P248" s="1" t="s">
        <v>632</v>
      </c>
      <c r="Q248" s="1" t="s">
        <v>648</v>
      </c>
      <c r="R248" s="1" t="s">
        <v>649</v>
      </c>
      <c r="S248" s="1" t="s">
        <v>650</v>
      </c>
      <c r="T248" s="1" t="s">
        <v>651</v>
      </c>
      <c r="U248" s="1" t="s">
        <v>652</v>
      </c>
      <c r="V248" s="1" t="s">
        <v>58</v>
      </c>
      <c r="W248" s="1" t="s">
        <v>58</v>
      </c>
      <c r="X248" s="1" t="s">
        <v>58</v>
      </c>
      <c r="Y248" s="1" t="s">
        <v>58</v>
      </c>
      <c r="Z248" s="1">
        <v>1.0499999999999999E-3</v>
      </c>
      <c r="AA248" s="1">
        <v>3.5942499999999998E-3</v>
      </c>
      <c r="AB248" s="1">
        <v>0.99640600000000001</v>
      </c>
      <c r="AC248" s="1" t="s">
        <v>653</v>
      </c>
      <c r="AD248" s="1">
        <v>0</v>
      </c>
      <c r="AE248" s="1">
        <v>1.7971199999999999E-3</v>
      </c>
      <c r="AF248" s="1" t="s">
        <v>58</v>
      </c>
      <c r="AG248" s="1" t="s">
        <v>58</v>
      </c>
      <c r="AH248" s="1" t="s">
        <v>58</v>
      </c>
      <c r="AI248" s="1" t="s">
        <v>58</v>
      </c>
      <c r="AJ248" s="1" t="s">
        <v>58</v>
      </c>
      <c r="AK248" s="1" t="s">
        <v>58</v>
      </c>
      <c r="AL248" s="1" t="s">
        <v>60</v>
      </c>
      <c r="AM248" s="1" t="s">
        <v>94</v>
      </c>
      <c r="AN248" s="1">
        <v>1.4E-2</v>
      </c>
      <c r="AO248" s="1">
        <v>-4.22</v>
      </c>
      <c r="AP248" s="1" t="s">
        <v>638</v>
      </c>
      <c r="AQ248" s="1" t="s">
        <v>654</v>
      </c>
      <c r="AR248" s="1" t="s">
        <v>655</v>
      </c>
      <c r="AS248" s="1">
        <v>2.11</v>
      </c>
      <c r="AT248" s="8">
        <v>346347100</v>
      </c>
      <c r="AU248" s="1">
        <v>3.0000000000000001E-3</v>
      </c>
      <c r="AV248" s="1">
        <v>-0.159</v>
      </c>
      <c r="AW248" s="1" t="s">
        <v>656</v>
      </c>
      <c r="AX248" s="1" t="s">
        <v>58</v>
      </c>
      <c r="AY248" s="1" t="s">
        <v>58</v>
      </c>
      <c r="AZ248" s="1" t="s">
        <v>58</v>
      </c>
      <c r="BA248" s="1" t="s">
        <v>58</v>
      </c>
      <c r="BB248" s="1" t="s">
        <v>58</v>
      </c>
      <c r="BC248" s="1" t="s">
        <v>58</v>
      </c>
      <c r="BD248" s="1">
        <v>2.8524400000000001</v>
      </c>
    </row>
    <row r="249" spans="1:56" x14ac:dyDescent="0.2">
      <c r="A249" s="1" t="s">
        <v>657</v>
      </c>
      <c r="B249" s="1">
        <v>1</v>
      </c>
      <c r="C249" s="1" t="s">
        <v>70</v>
      </c>
      <c r="D249" s="1" t="s">
        <v>46</v>
      </c>
      <c r="E249" s="1">
        <v>6.6670000000000002E-3</v>
      </c>
      <c r="F249" s="1">
        <v>0</v>
      </c>
      <c r="G249" s="1">
        <v>1.7730000000000001E-3</v>
      </c>
      <c r="H249" s="1">
        <v>3.3939999999999999E-3</v>
      </c>
      <c r="I249" s="1">
        <v>1.8519999999999998E-2</v>
      </c>
      <c r="J249" s="1">
        <v>6.6670000000000002E-3</v>
      </c>
      <c r="K249" s="1" t="s">
        <v>47</v>
      </c>
      <c r="L249" s="1" t="s">
        <v>48</v>
      </c>
      <c r="M249" s="1" t="s">
        <v>630</v>
      </c>
      <c r="N249" s="1" t="s">
        <v>631</v>
      </c>
      <c r="O249" s="1" t="s">
        <v>51</v>
      </c>
      <c r="P249" s="1" t="s">
        <v>632</v>
      </c>
      <c r="Q249" s="1" t="s">
        <v>658</v>
      </c>
      <c r="R249" s="1" t="s">
        <v>659</v>
      </c>
      <c r="S249" s="1" t="s">
        <v>660</v>
      </c>
      <c r="T249" s="1" t="s">
        <v>661</v>
      </c>
      <c r="U249" s="1" t="s">
        <v>662</v>
      </c>
      <c r="V249" s="1" t="s">
        <v>58</v>
      </c>
      <c r="W249" s="1" t="s">
        <v>58</v>
      </c>
      <c r="X249" s="1" t="s">
        <v>58</v>
      </c>
      <c r="Y249" s="1" t="s">
        <v>58</v>
      </c>
      <c r="Z249" s="1">
        <v>1.0499999999999999E-3</v>
      </c>
      <c r="AA249" s="1">
        <v>3.5942499999999998E-3</v>
      </c>
      <c r="AB249" s="1">
        <v>0.99640600000000001</v>
      </c>
      <c r="AC249" s="1" t="s">
        <v>653</v>
      </c>
      <c r="AD249" s="1">
        <v>0</v>
      </c>
      <c r="AE249" s="1">
        <v>1.7971199999999999E-3</v>
      </c>
      <c r="AF249" s="1" t="s">
        <v>58</v>
      </c>
      <c r="AG249" s="1" t="s">
        <v>58</v>
      </c>
      <c r="AH249" s="1" t="s">
        <v>58</v>
      </c>
      <c r="AI249" s="1" t="s">
        <v>58</v>
      </c>
      <c r="AJ249" s="1" t="s">
        <v>58</v>
      </c>
      <c r="AK249" s="1" t="s">
        <v>58</v>
      </c>
      <c r="AL249" s="1" t="s">
        <v>93</v>
      </c>
      <c r="AM249" s="1" t="s">
        <v>94</v>
      </c>
      <c r="AN249" s="1">
        <v>3.2000000000000001E-2</v>
      </c>
      <c r="AO249" s="1">
        <v>-0.154</v>
      </c>
      <c r="AP249" s="1" t="s">
        <v>638</v>
      </c>
      <c r="AQ249" s="1" t="s">
        <v>655</v>
      </c>
      <c r="AR249" s="1" t="s">
        <v>655</v>
      </c>
      <c r="AS249" s="1">
        <v>2.11</v>
      </c>
      <c r="AT249" s="8">
        <v>348349102</v>
      </c>
      <c r="AU249" s="1">
        <v>6.1109999999999998</v>
      </c>
      <c r="AV249" s="1">
        <v>0.69</v>
      </c>
      <c r="AW249" s="1" t="s">
        <v>656</v>
      </c>
      <c r="AX249" s="1" t="s">
        <v>58</v>
      </c>
      <c r="AY249" s="1" t="s">
        <v>58</v>
      </c>
      <c r="AZ249" s="1" t="s">
        <v>58</v>
      </c>
      <c r="BA249" s="1" t="s">
        <v>58</v>
      </c>
      <c r="BB249" s="1" t="s">
        <v>58</v>
      </c>
      <c r="BC249" s="1" t="s">
        <v>58</v>
      </c>
      <c r="BD249" s="1">
        <v>2.8524400000000001</v>
      </c>
    </row>
    <row r="250" spans="1:56" x14ac:dyDescent="0.2">
      <c r="A250" s="1" t="s">
        <v>663</v>
      </c>
      <c r="B250" s="1">
        <v>1</v>
      </c>
      <c r="C250" s="1" t="s">
        <v>64</v>
      </c>
      <c r="D250" s="1" t="s">
        <v>45</v>
      </c>
      <c r="E250" s="1">
        <v>6.6670000000000002E-3</v>
      </c>
      <c r="F250" s="1">
        <v>0</v>
      </c>
      <c r="G250" s="1">
        <v>1.7730000000000001E-3</v>
      </c>
      <c r="H250" s="1">
        <v>3.3939999999999999E-3</v>
      </c>
      <c r="I250" s="1">
        <v>1.8519999999999998E-2</v>
      </c>
      <c r="J250" s="1">
        <v>6.6670000000000002E-3</v>
      </c>
      <c r="K250" s="1" t="s">
        <v>47</v>
      </c>
      <c r="L250" s="1" t="s">
        <v>48</v>
      </c>
      <c r="M250" s="1" t="s">
        <v>630</v>
      </c>
      <c r="N250" s="1" t="s">
        <v>631</v>
      </c>
      <c r="O250" s="1" t="s">
        <v>51</v>
      </c>
      <c r="P250" s="1" t="s">
        <v>632</v>
      </c>
      <c r="Q250" s="1" t="s">
        <v>664</v>
      </c>
      <c r="R250" s="1" t="s">
        <v>665</v>
      </c>
      <c r="S250" s="1" t="s">
        <v>666</v>
      </c>
      <c r="T250" s="1" t="s">
        <v>667</v>
      </c>
      <c r="U250" s="1" t="s">
        <v>668</v>
      </c>
      <c r="V250" s="1" t="s">
        <v>58</v>
      </c>
      <c r="W250" s="1" t="s">
        <v>58</v>
      </c>
      <c r="X250" s="1" t="s">
        <v>58</v>
      </c>
      <c r="Y250" s="1" t="s">
        <v>58</v>
      </c>
      <c r="Z250" s="1">
        <v>1.1999999999999999E-3</v>
      </c>
      <c r="AA250" s="1" t="s">
        <v>58</v>
      </c>
      <c r="AB250" s="1" t="s">
        <v>58</v>
      </c>
      <c r="AC250" s="1" t="s">
        <v>97</v>
      </c>
      <c r="AD250" s="1" t="s">
        <v>58</v>
      </c>
      <c r="AE250" s="1">
        <v>1.7971199999999999E-3</v>
      </c>
      <c r="AF250" s="1" t="s">
        <v>58</v>
      </c>
      <c r="AG250" s="1" t="s">
        <v>58</v>
      </c>
      <c r="AH250" s="1" t="s">
        <v>58</v>
      </c>
      <c r="AI250" s="1" t="s">
        <v>58</v>
      </c>
      <c r="AJ250" s="1" t="s">
        <v>58</v>
      </c>
      <c r="AK250" s="1" t="s">
        <v>58</v>
      </c>
      <c r="AL250" s="1" t="s">
        <v>61</v>
      </c>
      <c r="AM250" s="1" t="s">
        <v>94</v>
      </c>
      <c r="AN250" s="1">
        <v>2.5999999999999999E-2</v>
      </c>
      <c r="AO250" s="1">
        <v>-5.19</v>
      </c>
      <c r="AP250" s="1" t="s">
        <v>638</v>
      </c>
      <c r="AQ250" s="1" t="s">
        <v>95</v>
      </c>
      <c r="AR250" s="1" t="s">
        <v>95</v>
      </c>
      <c r="AS250" s="1">
        <v>3.53</v>
      </c>
      <c r="AT250" s="8">
        <v>411412165</v>
      </c>
      <c r="AU250" s="1">
        <v>6.0570000000000004</v>
      </c>
      <c r="AV250" s="1">
        <v>-1.397</v>
      </c>
      <c r="AW250" s="1" t="s">
        <v>669</v>
      </c>
      <c r="AX250" s="1" t="s">
        <v>58</v>
      </c>
      <c r="AY250" s="1" t="s">
        <v>58</v>
      </c>
      <c r="AZ250" s="1" t="s">
        <v>58</v>
      </c>
      <c r="BA250" s="1" t="s">
        <v>58</v>
      </c>
      <c r="BB250" s="1" t="s">
        <v>58</v>
      </c>
      <c r="BC250" s="1" t="s">
        <v>58</v>
      </c>
      <c r="BD250" s="1">
        <v>2.8524400000000001</v>
      </c>
    </row>
    <row r="251" spans="1:56" x14ac:dyDescent="0.2">
      <c r="A251" s="1" t="s">
        <v>700</v>
      </c>
      <c r="B251" s="1">
        <v>1</v>
      </c>
      <c r="C251" s="1" t="s">
        <v>70</v>
      </c>
      <c r="D251" s="1" t="s">
        <v>45</v>
      </c>
      <c r="E251" s="1">
        <v>6.6670000000000002E-3</v>
      </c>
      <c r="F251" s="1">
        <v>0</v>
      </c>
      <c r="G251" s="1">
        <v>3.5460000000000001E-3</v>
      </c>
      <c r="H251" s="1">
        <v>2.2620000000000001E-3</v>
      </c>
      <c r="I251" s="1">
        <v>0</v>
      </c>
      <c r="J251" s="1">
        <v>6.6670000000000002E-3</v>
      </c>
      <c r="K251" s="1" t="s">
        <v>47</v>
      </c>
      <c r="L251" s="1" t="s">
        <v>48</v>
      </c>
      <c r="M251" s="1" t="s">
        <v>701</v>
      </c>
      <c r="N251" s="1" t="s">
        <v>702</v>
      </c>
      <c r="O251" s="1" t="s">
        <v>51</v>
      </c>
      <c r="P251" s="1" t="s">
        <v>703</v>
      </c>
      <c r="Q251" s="1" t="s">
        <v>704</v>
      </c>
      <c r="R251" s="1" t="s">
        <v>705</v>
      </c>
      <c r="S251" s="1" t="s">
        <v>706</v>
      </c>
      <c r="T251" s="1" t="s">
        <v>707</v>
      </c>
      <c r="U251" s="1" t="s">
        <v>708</v>
      </c>
      <c r="V251" s="1" t="s">
        <v>58</v>
      </c>
      <c r="W251" s="1" t="s">
        <v>58</v>
      </c>
      <c r="X251" s="1" t="s">
        <v>58</v>
      </c>
      <c r="Y251" s="1" t="s">
        <v>58</v>
      </c>
      <c r="Z251" s="1">
        <v>5.2709999999999996E-4</v>
      </c>
      <c r="AA251" s="1">
        <v>2.39617E-3</v>
      </c>
      <c r="AB251" s="1">
        <v>0.99760400000000005</v>
      </c>
      <c r="AC251" s="1" t="s">
        <v>88</v>
      </c>
      <c r="AD251" s="1">
        <v>0</v>
      </c>
      <c r="AE251" s="1">
        <v>1.19808E-3</v>
      </c>
      <c r="AF251" s="1" t="s">
        <v>58</v>
      </c>
      <c r="AG251" s="1" t="s">
        <v>58</v>
      </c>
      <c r="AH251" s="1" t="s">
        <v>58</v>
      </c>
      <c r="AI251" s="1" t="s">
        <v>58</v>
      </c>
      <c r="AJ251" s="1" t="s">
        <v>58</v>
      </c>
      <c r="AK251" s="1" t="s">
        <v>58</v>
      </c>
      <c r="AL251" s="1" t="s">
        <v>93</v>
      </c>
      <c r="AM251" s="1" t="s">
        <v>421</v>
      </c>
      <c r="AN251" s="1">
        <v>0.997</v>
      </c>
      <c r="AO251" s="1">
        <v>5.86</v>
      </c>
      <c r="AP251" s="1" t="s">
        <v>709</v>
      </c>
      <c r="AQ251" s="1" t="s">
        <v>95</v>
      </c>
      <c r="AR251" s="1" t="s">
        <v>95</v>
      </c>
      <c r="AS251" s="1">
        <v>5.86</v>
      </c>
      <c r="AT251" s="1">
        <v>640</v>
      </c>
      <c r="AU251" s="1">
        <v>22.7</v>
      </c>
      <c r="AV251" s="1">
        <v>6.9000000000000006E-2</v>
      </c>
      <c r="AW251" s="1" t="s">
        <v>64</v>
      </c>
      <c r="AX251" s="1" t="s">
        <v>58</v>
      </c>
      <c r="AY251" s="1" t="s">
        <v>58</v>
      </c>
      <c r="AZ251" s="1" t="s">
        <v>58</v>
      </c>
      <c r="BA251" s="1" t="s">
        <v>58</v>
      </c>
      <c r="BB251" s="1" t="s">
        <v>58</v>
      </c>
      <c r="BC251" s="1" t="s">
        <v>58</v>
      </c>
      <c r="BD251" s="1" t="s">
        <v>58</v>
      </c>
    </row>
    <row r="252" spans="1:56" x14ac:dyDescent="0.2">
      <c r="A252" s="1" t="s">
        <v>711</v>
      </c>
      <c r="B252" s="1">
        <v>1</v>
      </c>
      <c r="C252" s="1" t="s">
        <v>70</v>
      </c>
      <c r="D252" s="1" t="s">
        <v>45</v>
      </c>
      <c r="E252" s="1">
        <v>6.6670000000000002E-3</v>
      </c>
      <c r="F252" s="1">
        <v>4.3860000000000001E-3</v>
      </c>
      <c r="G252" s="1">
        <v>1.7730000000000001E-3</v>
      </c>
      <c r="H252" s="1">
        <v>1.1310000000000001E-3</v>
      </c>
      <c r="I252" s="1">
        <v>0</v>
      </c>
      <c r="J252" s="1">
        <v>6.6670000000000002E-3</v>
      </c>
      <c r="K252" s="1" t="s">
        <v>47</v>
      </c>
      <c r="L252" s="1" t="s">
        <v>48</v>
      </c>
      <c r="M252" s="1" t="s">
        <v>712</v>
      </c>
      <c r="N252" s="1" t="s">
        <v>713</v>
      </c>
      <c r="O252" s="1" t="s">
        <v>51</v>
      </c>
      <c r="P252" s="1" t="s">
        <v>714</v>
      </c>
      <c r="Q252" s="1" t="s">
        <v>715</v>
      </c>
      <c r="R252" s="1" t="s">
        <v>716</v>
      </c>
      <c r="S252" s="1" t="s">
        <v>717</v>
      </c>
      <c r="T252" s="1" t="s">
        <v>718</v>
      </c>
      <c r="U252" s="1" t="s">
        <v>719</v>
      </c>
      <c r="V252" s="1" t="s">
        <v>58</v>
      </c>
      <c r="W252" s="1" t="s">
        <v>58</v>
      </c>
      <c r="X252" s="1" t="s">
        <v>58</v>
      </c>
      <c r="Y252" s="1" t="s">
        <v>58</v>
      </c>
      <c r="Z252" s="1">
        <v>5.4359999999999999E-4</v>
      </c>
      <c r="AA252" s="1">
        <v>3.5942499999999998E-3</v>
      </c>
      <c r="AB252" s="1">
        <v>0.99640600000000001</v>
      </c>
      <c r="AC252" s="1" t="s">
        <v>653</v>
      </c>
      <c r="AD252" s="1">
        <v>0</v>
      </c>
      <c r="AE252" s="1">
        <v>1.7971199999999999E-3</v>
      </c>
      <c r="AF252" s="1" t="s">
        <v>58</v>
      </c>
      <c r="AG252" s="1" t="s">
        <v>58</v>
      </c>
      <c r="AH252" s="1" t="s">
        <v>58</v>
      </c>
      <c r="AI252" s="1" t="s">
        <v>58</v>
      </c>
      <c r="AJ252" s="1" t="s">
        <v>58</v>
      </c>
      <c r="AK252" s="1" t="s">
        <v>58</v>
      </c>
      <c r="AL252" s="1" t="s">
        <v>93</v>
      </c>
      <c r="AM252" s="1" t="s">
        <v>62</v>
      </c>
      <c r="AN252" s="1">
        <v>0.99299999999999999</v>
      </c>
      <c r="AO252" s="1">
        <v>4.8</v>
      </c>
      <c r="AP252" s="1" t="s">
        <v>720</v>
      </c>
      <c r="AQ252" s="1" t="s">
        <v>95</v>
      </c>
      <c r="AR252" s="1" t="s">
        <v>95</v>
      </c>
      <c r="AS252" s="1">
        <v>5.71</v>
      </c>
      <c r="AT252" s="8">
        <v>552443</v>
      </c>
      <c r="AU252" s="1">
        <v>25.3</v>
      </c>
      <c r="AV252" s="1">
        <v>0.93500000000000005</v>
      </c>
      <c r="AW252" s="1" t="s">
        <v>62</v>
      </c>
      <c r="AX252" s="1" t="s">
        <v>58</v>
      </c>
      <c r="AY252" s="1" t="s">
        <v>58</v>
      </c>
      <c r="AZ252" s="1" t="s">
        <v>58</v>
      </c>
      <c r="BA252" s="1" t="s">
        <v>58</v>
      </c>
      <c r="BB252" s="1" t="s">
        <v>58</v>
      </c>
      <c r="BC252" s="1" t="s">
        <v>58</v>
      </c>
      <c r="BD252" s="1" t="s">
        <v>58</v>
      </c>
    </row>
    <row r="253" spans="1:56" x14ac:dyDescent="0.2">
      <c r="A253" s="1" t="s">
        <v>744</v>
      </c>
      <c r="B253" s="1">
        <v>1</v>
      </c>
      <c r="C253" s="1" t="s">
        <v>45</v>
      </c>
      <c r="D253" s="1" t="s">
        <v>64</v>
      </c>
      <c r="E253" s="1">
        <v>6.6670000000000002E-3</v>
      </c>
      <c r="F253" s="1">
        <v>0</v>
      </c>
      <c r="G253" s="1">
        <v>5.3189999999999999E-3</v>
      </c>
      <c r="H253" s="1">
        <v>2.2620000000000001E-3</v>
      </c>
      <c r="I253" s="1">
        <v>0</v>
      </c>
      <c r="J253" s="1">
        <v>1.333E-2</v>
      </c>
      <c r="K253" s="1" t="s">
        <v>47</v>
      </c>
      <c r="L253" s="1" t="s">
        <v>48</v>
      </c>
      <c r="M253" s="1" t="s">
        <v>739</v>
      </c>
      <c r="N253" s="1" t="s">
        <v>740</v>
      </c>
      <c r="O253" s="1" t="s">
        <v>51</v>
      </c>
      <c r="P253" s="1" t="s">
        <v>741</v>
      </c>
      <c r="Q253" s="1" t="s">
        <v>745</v>
      </c>
      <c r="R253" s="1" t="s">
        <v>746</v>
      </c>
      <c r="S253" s="1" t="s">
        <v>747</v>
      </c>
      <c r="T253" s="1" t="s">
        <v>748</v>
      </c>
      <c r="U253" s="1" t="s">
        <v>749</v>
      </c>
      <c r="V253" s="1" t="s">
        <v>58</v>
      </c>
      <c r="W253" s="1" t="s">
        <v>58</v>
      </c>
      <c r="X253" s="1" t="s">
        <v>58</v>
      </c>
      <c r="Y253" s="1" t="s">
        <v>58</v>
      </c>
      <c r="Z253" s="1">
        <v>6.1939999999999999E-3</v>
      </c>
      <c r="AA253" s="1">
        <v>2.7955300000000001E-3</v>
      </c>
      <c r="AB253" s="1">
        <v>0.99720399999999998</v>
      </c>
      <c r="AC253" s="1" t="s">
        <v>443</v>
      </c>
      <c r="AD253" s="1">
        <v>0</v>
      </c>
      <c r="AE253" s="1">
        <v>1.3977600000000001E-3</v>
      </c>
      <c r="AF253" s="1" t="s">
        <v>58</v>
      </c>
      <c r="AG253" s="1" t="s">
        <v>58</v>
      </c>
      <c r="AH253" s="1" t="s">
        <v>58</v>
      </c>
      <c r="AI253" s="1" t="s">
        <v>58</v>
      </c>
      <c r="AJ253" s="1" t="s">
        <v>58</v>
      </c>
      <c r="AK253" s="1" t="s">
        <v>58</v>
      </c>
      <c r="AL253" s="1" t="s">
        <v>60</v>
      </c>
      <c r="AM253" s="1" t="s">
        <v>62</v>
      </c>
      <c r="AN253" s="1">
        <v>1</v>
      </c>
      <c r="AO253" s="1">
        <v>5.95</v>
      </c>
      <c r="AP253" s="1" t="s">
        <v>743</v>
      </c>
      <c r="AQ253" s="1" t="s">
        <v>95</v>
      </c>
      <c r="AR253" s="1" t="s">
        <v>95</v>
      </c>
      <c r="AS253" s="1">
        <v>5.95</v>
      </c>
      <c r="AT253" s="1">
        <v>1096</v>
      </c>
      <c r="AU253" s="1">
        <v>23.3</v>
      </c>
      <c r="AV253" s="1">
        <v>1.0109999999999999</v>
      </c>
      <c r="AW253" s="1" t="s">
        <v>62</v>
      </c>
      <c r="AX253" s="1" t="s">
        <v>58</v>
      </c>
      <c r="AY253" s="1" t="s">
        <v>58</v>
      </c>
      <c r="AZ253" s="1" t="s">
        <v>58</v>
      </c>
      <c r="BA253" s="1" t="s">
        <v>58</v>
      </c>
      <c r="BB253" s="1" t="s">
        <v>58</v>
      </c>
      <c r="BC253" s="1" t="s">
        <v>58</v>
      </c>
      <c r="BD253" s="1" t="s">
        <v>58</v>
      </c>
    </row>
    <row r="254" spans="1:56" x14ac:dyDescent="0.2">
      <c r="A254" s="1" t="s">
        <v>761</v>
      </c>
      <c r="B254" s="1">
        <v>1</v>
      </c>
      <c r="C254" s="1" t="s">
        <v>70</v>
      </c>
      <c r="D254" s="1" t="s">
        <v>46</v>
      </c>
      <c r="E254" s="1">
        <v>6.6670000000000002E-3</v>
      </c>
      <c r="F254" s="1">
        <v>0</v>
      </c>
      <c r="G254" s="1">
        <v>3.5460000000000001E-3</v>
      </c>
      <c r="H254" s="1">
        <v>1.1310000000000001E-3</v>
      </c>
      <c r="I254" s="1">
        <v>0</v>
      </c>
      <c r="J254" s="1">
        <v>6.6670000000000002E-3</v>
      </c>
      <c r="K254" s="1" t="s">
        <v>47</v>
      </c>
      <c r="L254" s="1" t="s">
        <v>48</v>
      </c>
      <c r="M254" s="1" t="s">
        <v>762</v>
      </c>
      <c r="N254" s="1" t="s">
        <v>763</v>
      </c>
      <c r="O254" s="1" t="s">
        <v>51</v>
      </c>
      <c r="P254" s="1" t="s">
        <v>764</v>
      </c>
      <c r="Q254" s="1" t="s">
        <v>765</v>
      </c>
      <c r="R254" s="1" t="s">
        <v>766</v>
      </c>
      <c r="S254" s="1" t="s">
        <v>767</v>
      </c>
      <c r="T254" s="1" t="s">
        <v>768</v>
      </c>
      <c r="U254" s="1" t="s">
        <v>767</v>
      </c>
      <c r="V254" s="1" t="s">
        <v>58</v>
      </c>
      <c r="W254" s="1" t="s">
        <v>58</v>
      </c>
      <c r="X254" s="1" t="s">
        <v>58</v>
      </c>
      <c r="Y254" s="1" t="s">
        <v>58</v>
      </c>
      <c r="Z254" s="1">
        <v>1.034E-3</v>
      </c>
      <c r="AA254" s="1">
        <v>6.7891399999999999E-3</v>
      </c>
      <c r="AB254" s="1">
        <v>0.99321099999999996</v>
      </c>
      <c r="AC254" s="1" t="s">
        <v>307</v>
      </c>
      <c r="AD254" s="1">
        <v>0</v>
      </c>
      <c r="AE254" s="1">
        <v>3.39457E-3</v>
      </c>
      <c r="AF254" s="1" t="s">
        <v>58</v>
      </c>
      <c r="AG254" s="1" t="s">
        <v>58</v>
      </c>
      <c r="AH254" s="1" t="s">
        <v>58</v>
      </c>
      <c r="AI254" s="1" t="s">
        <v>58</v>
      </c>
      <c r="AJ254" s="1" t="s">
        <v>58</v>
      </c>
      <c r="AK254" s="1" t="s">
        <v>58</v>
      </c>
      <c r="AL254" s="1" t="s">
        <v>60</v>
      </c>
      <c r="AM254" s="1" t="s">
        <v>89</v>
      </c>
      <c r="AN254" s="1">
        <v>8.0000000000000002E-3</v>
      </c>
      <c r="AO254" s="1">
        <v>3.44</v>
      </c>
      <c r="AP254" s="1" t="s">
        <v>769</v>
      </c>
      <c r="AQ254" s="1" t="s">
        <v>770</v>
      </c>
      <c r="AR254" s="1" t="s">
        <v>771</v>
      </c>
      <c r="AS254" s="1">
        <v>5.39</v>
      </c>
      <c r="AT254" s="1">
        <v>2713</v>
      </c>
      <c r="AU254" s="1">
        <v>19.41</v>
      </c>
      <c r="AV254" s="1">
        <v>0.13400000000000001</v>
      </c>
      <c r="AW254" s="1" t="s">
        <v>772</v>
      </c>
      <c r="AX254" s="1" t="s">
        <v>58</v>
      </c>
      <c r="AY254" s="1" t="s">
        <v>58</v>
      </c>
      <c r="AZ254" s="1" t="s">
        <v>58</v>
      </c>
      <c r="BA254" s="1" t="s">
        <v>58</v>
      </c>
      <c r="BB254" s="1" t="s">
        <v>58</v>
      </c>
      <c r="BC254" s="1" t="s">
        <v>58</v>
      </c>
      <c r="BD254" s="1" t="s">
        <v>58</v>
      </c>
    </row>
    <row r="255" spans="1:56" x14ac:dyDescent="0.2">
      <c r="A255" s="1" t="s">
        <v>775</v>
      </c>
      <c r="B255" s="1">
        <v>1</v>
      </c>
      <c r="C255" s="1" t="s">
        <v>46</v>
      </c>
      <c r="D255" s="1" t="s">
        <v>45</v>
      </c>
      <c r="E255" s="1">
        <v>6.6670000000000002E-3</v>
      </c>
      <c r="F255" s="1">
        <v>4.3860000000000001E-3</v>
      </c>
      <c r="G255" s="1">
        <v>1.7730000000000001E-3</v>
      </c>
      <c r="H255" s="1">
        <v>0</v>
      </c>
      <c r="I255" s="1">
        <v>1.8519999999999998E-2</v>
      </c>
      <c r="J255" s="1">
        <v>6.6670000000000002E-3</v>
      </c>
      <c r="K255" s="1" t="s">
        <v>47</v>
      </c>
      <c r="L255" s="1" t="s">
        <v>48</v>
      </c>
      <c r="M255" s="1" t="s">
        <v>776</v>
      </c>
      <c r="N255" s="1" t="s">
        <v>777</v>
      </c>
      <c r="O255" s="1" t="s">
        <v>51</v>
      </c>
      <c r="P255" s="1" t="s">
        <v>778</v>
      </c>
      <c r="Q255" s="1" t="s">
        <v>779</v>
      </c>
      <c r="R255" s="1" t="s">
        <v>780</v>
      </c>
      <c r="S255" s="1" t="s">
        <v>781</v>
      </c>
      <c r="T255" s="1" t="s">
        <v>782</v>
      </c>
      <c r="U255" s="1" t="s">
        <v>783</v>
      </c>
      <c r="V255" s="1" t="s">
        <v>58</v>
      </c>
      <c r="W255" s="1" t="s">
        <v>58</v>
      </c>
      <c r="X255" s="1" t="s">
        <v>58</v>
      </c>
      <c r="Y255" s="1" t="s">
        <v>58</v>
      </c>
      <c r="Z255" s="1" t="s">
        <v>58</v>
      </c>
      <c r="AA255" s="1" t="s">
        <v>58</v>
      </c>
      <c r="AB255" s="1" t="s">
        <v>58</v>
      </c>
      <c r="AC255" s="1" t="s">
        <v>58</v>
      </c>
      <c r="AD255" s="1" t="s">
        <v>58</v>
      </c>
      <c r="AE255" s="1" t="s">
        <v>58</v>
      </c>
      <c r="AF255" s="1" t="s">
        <v>58</v>
      </c>
      <c r="AG255" s="1" t="s">
        <v>58</v>
      </c>
      <c r="AH255" s="1" t="s">
        <v>58</v>
      </c>
      <c r="AI255" s="1" t="s">
        <v>58</v>
      </c>
      <c r="AJ255" s="1" t="s">
        <v>58</v>
      </c>
      <c r="AK255" s="1" t="s">
        <v>58</v>
      </c>
      <c r="AL255" s="1" t="s">
        <v>60</v>
      </c>
      <c r="AM255" s="1" t="s">
        <v>61</v>
      </c>
      <c r="AN255" s="1">
        <v>0.24099999999999999</v>
      </c>
      <c r="AO255" s="1">
        <v>1.86</v>
      </c>
      <c r="AP255" s="1" t="s">
        <v>784</v>
      </c>
      <c r="AQ255" s="1" t="s">
        <v>95</v>
      </c>
      <c r="AR255" s="1" t="s">
        <v>127</v>
      </c>
      <c r="AS255" s="1">
        <v>3.81</v>
      </c>
      <c r="AT255" s="1">
        <v>30</v>
      </c>
      <c r="AU255" s="1">
        <v>11.82</v>
      </c>
      <c r="AV255" s="1">
        <v>0.85199999999999998</v>
      </c>
      <c r="AW255" s="1" t="s">
        <v>785</v>
      </c>
      <c r="AX255" s="1" t="s">
        <v>58</v>
      </c>
      <c r="AY255" s="1" t="s">
        <v>58</v>
      </c>
      <c r="AZ255" s="1" t="s">
        <v>58</v>
      </c>
      <c r="BA255" s="1" t="s">
        <v>58</v>
      </c>
      <c r="BB255" s="1" t="s">
        <v>58</v>
      </c>
      <c r="BC255" s="1" t="s">
        <v>58</v>
      </c>
      <c r="BD255" s="1" t="s">
        <v>58</v>
      </c>
    </row>
    <row r="256" spans="1:56" x14ac:dyDescent="0.2">
      <c r="A256" s="1" t="s">
        <v>786</v>
      </c>
      <c r="B256" s="1">
        <v>1</v>
      </c>
      <c r="C256" s="1" t="s">
        <v>46</v>
      </c>
      <c r="D256" s="1" t="s">
        <v>45</v>
      </c>
      <c r="E256" s="1">
        <v>6.6670000000000002E-3</v>
      </c>
      <c r="F256" s="1">
        <v>0</v>
      </c>
      <c r="G256" s="1">
        <v>1.7730000000000001E-3</v>
      </c>
      <c r="H256" s="1">
        <v>0</v>
      </c>
      <c r="I256" s="1">
        <v>1.8519999999999998E-2</v>
      </c>
      <c r="J256" s="1">
        <v>6.6670000000000002E-3</v>
      </c>
      <c r="K256" s="1" t="s">
        <v>47</v>
      </c>
      <c r="L256" s="1" t="s">
        <v>48</v>
      </c>
      <c r="M256" s="1" t="s">
        <v>787</v>
      </c>
      <c r="N256" s="1" t="s">
        <v>788</v>
      </c>
      <c r="O256" s="1" t="s">
        <v>51</v>
      </c>
      <c r="P256" s="1" t="s">
        <v>789</v>
      </c>
      <c r="Q256" s="1" t="s">
        <v>790</v>
      </c>
      <c r="R256" s="1" t="s">
        <v>791</v>
      </c>
      <c r="S256" s="1" t="s">
        <v>792</v>
      </c>
      <c r="T256" s="1" t="s">
        <v>793</v>
      </c>
      <c r="U256" s="1" t="s">
        <v>794</v>
      </c>
      <c r="V256" s="1" t="s">
        <v>58</v>
      </c>
      <c r="W256" s="1" t="s">
        <v>58</v>
      </c>
      <c r="X256" s="1" t="s">
        <v>58</v>
      </c>
      <c r="Y256" s="1" t="s">
        <v>58</v>
      </c>
      <c r="Z256" s="1" t="s">
        <v>58</v>
      </c>
      <c r="AA256" s="1" t="s">
        <v>58</v>
      </c>
      <c r="AB256" s="1" t="s">
        <v>58</v>
      </c>
      <c r="AC256" s="1" t="s">
        <v>58</v>
      </c>
      <c r="AD256" s="1" t="s">
        <v>58</v>
      </c>
      <c r="AE256" s="1" t="s">
        <v>58</v>
      </c>
      <c r="AF256" s="1" t="s">
        <v>58</v>
      </c>
      <c r="AG256" s="1" t="s">
        <v>58</v>
      </c>
      <c r="AH256" s="1" t="s">
        <v>58</v>
      </c>
      <c r="AI256" s="1" t="s">
        <v>58</v>
      </c>
      <c r="AJ256" s="1" t="s">
        <v>58</v>
      </c>
      <c r="AK256" s="1" t="s">
        <v>58</v>
      </c>
      <c r="AL256" s="1" t="s">
        <v>60</v>
      </c>
      <c r="AM256" s="1" t="s">
        <v>147</v>
      </c>
      <c r="AN256" s="1">
        <v>1.2999999999999999E-2</v>
      </c>
      <c r="AO256" s="1">
        <v>3.31</v>
      </c>
      <c r="AP256" s="1" t="s">
        <v>795</v>
      </c>
      <c r="AQ256" s="1" t="s">
        <v>95</v>
      </c>
      <c r="AR256" s="1" t="s">
        <v>95</v>
      </c>
      <c r="AS256" s="1">
        <v>5.21</v>
      </c>
      <c r="AT256" s="1">
        <v>325</v>
      </c>
      <c r="AU256" s="1">
        <v>6.3479999999999999</v>
      </c>
      <c r="AV256" s="1">
        <v>0.85199999999999998</v>
      </c>
      <c r="AW256" s="1" t="s">
        <v>64</v>
      </c>
      <c r="AX256" s="1" t="s">
        <v>796</v>
      </c>
      <c r="AY256" s="1" t="s">
        <v>61</v>
      </c>
      <c r="AZ256" s="7">
        <v>0.72699999999999998</v>
      </c>
      <c r="BA256" s="1">
        <v>60.47416844</v>
      </c>
      <c r="BB256" s="1">
        <v>8.6440867000000005E-2</v>
      </c>
      <c r="BC256" s="1" t="s">
        <v>78</v>
      </c>
      <c r="BD256" s="1">
        <v>2.17679</v>
      </c>
    </row>
    <row r="257" spans="1:56" x14ac:dyDescent="0.2">
      <c r="A257" s="1" t="s">
        <v>797</v>
      </c>
      <c r="B257" s="1">
        <v>1</v>
      </c>
      <c r="C257" s="1" t="s">
        <v>64</v>
      </c>
      <c r="D257" s="1" t="s">
        <v>46</v>
      </c>
      <c r="E257" s="1">
        <v>6.6670000000000002E-3</v>
      </c>
      <c r="F257" s="1">
        <v>0</v>
      </c>
      <c r="G257" s="1">
        <v>1.7730000000000001E-3</v>
      </c>
      <c r="H257" s="1">
        <v>0</v>
      </c>
      <c r="I257" s="1">
        <v>0</v>
      </c>
      <c r="J257" s="1">
        <v>6.6670000000000002E-3</v>
      </c>
      <c r="K257" s="1" t="s">
        <v>47</v>
      </c>
      <c r="L257" s="1" t="s">
        <v>48</v>
      </c>
      <c r="M257" s="1" t="s">
        <v>798</v>
      </c>
      <c r="N257" s="1" t="s">
        <v>799</v>
      </c>
      <c r="O257" s="1" t="s">
        <v>51</v>
      </c>
      <c r="P257" s="1" t="s">
        <v>800</v>
      </c>
      <c r="Q257" s="1" t="s">
        <v>801</v>
      </c>
      <c r="R257" s="1" t="s">
        <v>802</v>
      </c>
      <c r="S257" s="1" t="s">
        <v>803</v>
      </c>
      <c r="T257" s="1" t="s">
        <v>804</v>
      </c>
      <c r="U257" s="1" t="s">
        <v>805</v>
      </c>
      <c r="V257" s="1" t="s">
        <v>58</v>
      </c>
      <c r="W257" s="1" t="s">
        <v>58</v>
      </c>
      <c r="X257" s="1" t="s">
        <v>58</v>
      </c>
      <c r="Y257" s="1" t="s">
        <v>58</v>
      </c>
      <c r="Z257" s="7">
        <v>4.1480000000000003E-5</v>
      </c>
      <c r="AA257" s="1" t="s">
        <v>58</v>
      </c>
      <c r="AB257" s="1" t="s">
        <v>58</v>
      </c>
      <c r="AC257" s="1" t="s">
        <v>58</v>
      </c>
      <c r="AD257" s="1" t="s">
        <v>58</v>
      </c>
      <c r="AE257" s="1" t="s">
        <v>58</v>
      </c>
      <c r="AF257" s="1" t="s">
        <v>58</v>
      </c>
      <c r="AG257" s="1" t="s">
        <v>58</v>
      </c>
      <c r="AH257" s="1" t="s">
        <v>58</v>
      </c>
      <c r="AI257" s="1" t="s">
        <v>58</v>
      </c>
      <c r="AJ257" s="1" t="s">
        <v>58</v>
      </c>
      <c r="AK257" s="1" t="s">
        <v>58</v>
      </c>
      <c r="AL257" s="1" t="s">
        <v>60</v>
      </c>
      <c r="AM257" s="1" t="s">
        <v>132</v>
      </c>
      <c r="AN257" s="1">
        <v>0.998</v>
      </c>
      <c r="AO257" s="1">
        <v>3.29</v>
      </c>
      <c r="AP257" s="1" t="s">
        <v>806</v>
      </c>
      <c r="AQ257" s="1" t="s">
        <v>127</v>
      </c>
      <c r="AR257" s="1" t="s">
        <v>807</v>
      </c>
      <c r="AS257" s="1">
        <v>4.22</v>
      </c>
      <c r="AT257" s="8">
        <v>944883883981</v>
      </c>
      <c r="AU257" s="1">
        <v>23.5</v>
      </c>
      <c r="AV257" s="1">
        <v>0.69099999999999995</v>
      </c>
      <c r="AW257" s="1" t="s">
        <v>62</v>
      </c>
      <c r="AX257" s="1" t="s">
        <v>58</v>
      </c>
      <c r="AY257" s="1" t="s">
        <v>58</v>
      </c>
      <c r="AZ257" s="1" t="s">
        <v>58</v>
      </c>
      <c r="BA257" s="1" t="s">
        <v>58</v>
      </c>
      <c r="BB257" s="1" t="s">
        <v>58</v>
      </c>
      <c r="BC257" s="1" t="s">
        <v>58</v>
      </c>
      <c r="BD257" s="1" t="s">
        <v>58</v>
      </c>
    </row>
    <row r="258" spans="1:56" x14ac:dyDescent="0.2">
      <c r="A258" s="1" t="s">
        <v>808</v>
      </c>
      <c r="B258" s="1">
        <v>1</v>
      </c>
      <c r="C258" s="1" t="s">
        <v>70</v>
      </c>
      <c r="D258" s="1" t="s">
        <v>809</v>
      </c>
      <c r="E258" s="1">
        <v>6.6670000000000002E-3</v>
      </c>
      <c r="F258" s="1">
        <v>0</v>
      </c>
      <c r="G258" s="1">
        <v>1.7730000000000001E-3</v>
      </c>
      <c r="H258" s="1">
        <v>0</v>
      </c>
      <c r="I258" s="1">
        <v>1.8519999999999998E-2</v>
      </c>
      <c r="J258" s="1">
        <v>6.6670000000000002E-3</v>
      </c>
      <c r="K258" s="1" t="s">
        <v>810</v>
      </c>
      <c r="L258" s="1" t="s">
        <v>48</v>
      </c>
      <c r="M258" s="1" t="s">
        <v>811</v>
      </c>
      <c r="N258" s="1" t="s">
        <v>812</v>
      </c>
      <c r="O258" s="1" t="s">
        <v>51</v>
      </c>
      <c r="P258" s="1" t="s">
        <v>813</v>
      </c>
      <c r="Q258" s="1" t="s">
        <v>814</v>
      </c>
      <c r="R258" s="1" t="s">
        <v>815</v>
      </c>
      <c r="S258" s="1" t="s">
        <v>816</v>
      </c>
      <c r="T258" s="1" t="s">
        <v>817</v>
      </c>
      <c r="U258" s="1" t="s">
        <v>818</v>
      </c>
      <c r="V258" s="1" t="s">
        <v>58</v>
      </c>
      <c r="W258" s="1" t="s">
        <v>360</v>
      </c>
      <c r="X258" s="1" t="s">
        <v>58</v>
      </c>
      <c r="Y258" s="1" t="s">
        <v>58</v>
      </c>
      <c r="Z258" s="1">
        <v>9.8010000000000002E-4</v>
      </c>
      <c r="AA258" s="1" t="s">
        <v>58</v>
      </c>
      <c r="AB258" s="1" t="s">
        <v>58</v>
      </c>
      <c r="AC258" s="1" t="s">
        <v>58</v>
      </c>
      <c r="AD258" s="1" t="s">
        <v>58</v>
      </c>
      <c r="AE258" s="1" t="s">
        <v>58</v>
      </c>
      <c r="AF258" s="1" t="s">
        <v>58</v>
      </c>
      <c r="AG258" s="1" t="s">
        <v>58</v>
      </c>
      <c r="AH258" s="1" t="s">
        <v>58</v>
      </c>
      <c r="AI258" s="1" t="s">
        <v>58</v>
      </c>
      <c r="AJ258" s="1" t="s">
        <v>58</v>
      </c>
      <c r="AK258" s="1" t="s">
        <v>58</v>
      </c>
      <c r="AL258" s="1" t="s">
        <v>58</v>
      </c>
      <c r="AM258" s="1" t="s">
        <v>58</v>
      </c>
      <c r="AN258" s="1" t="s">
        <v>58</v>
      </c>
      <c r="AO258" s="1" t="s">
        <v>58</v>
      </c>
      <c r="AP258" s="1" t="s">
        <v>58</v>
      </c>
      <c r="AQ258" s="1" t="s">
        <v>58</v>
      </c>
      <c r="AR258" s="1" t="s">
        <v>58</v>
      </c>
      <c r="AS258" s="1" t="s">
        <v>58</v>
      </c>
      <c r="AT258" s="1" t="s">
        <v>58</v>
      </c>
      <c r="AU258" s="1" t="s">
        <v>58</v>
      </c>
      <c r="AV258" s="1" t="s">
        <v>58</v>
      </c>
      <c r="AW258" s="1" t="s">
        <v>58</v>
      </c>
      <c r="AX258" s="1" t="s">
        <v>58</v>
      </c>
      <c r="AY258" s="1" t="s">
        <v>58</v>
      </c>
      <c r="AZ258" s="1" t="s">
        <v>58</v>
      </c>
      <c r="BA258" s="1" t="s">
        <v>58</v>
      </c>
      <c r="BB258" s="1" t="s">
        <v>58</v>
      </c>
      <c r="BC258" s="1" t="s">
        <v>58</v>
      </c>
      <c r="BD258" s="1" t="s">
        <v>58</v>
      </c>
    </row>
    <row r="259" spans="1:56" x14ac:dyDescent="0.2">
      <c r="A259" s="1" t="s">
        <v>859</v>
      </c>
      <c r="B259" s="1">
        <v>1</v>
      </c>
      <c r="C259" s="1" t="s">
        <v>64</v>
      </c>
      <c r="D259" s="1" t="s">
        <v>45</v>
      </c>
      <c r="E259" s="1">
        <v>6.6670000000000002E-3</v>
      </c>
      <c r="F259" s="1">
        <v>4.3860000000000001E-3</v>
      </c>
      <c r="G259" s="1">
        <v>1.7730000000000001E-3</v>
      </c>
      <c r="H259" s="1">
        <v>0</v>
      </c>
      <c r="I259" s="1">
        <v>1.8519999999999998E-2</v>
      </c>
      <c r="J259" s="1">
        <v>6.6670000000000002E-3</v>
      </c>
      <c r="K259" s="1" t="s">
        <v>47</v>
      </c>
      <c r="L259" s="1" t="s">
        <v>48</v>
      </c>
      <c r="M259" s="1" t="s">
        <v>854</v>
      </c>
      <c r="N259" s="1" t="s">
        <v>855</v>
      </c>
      <c r="O259" s="1" t="s">
        <v>51</v>
      </c>
      <c r="P259" s="1" t="s">
        <v>856</v>
      </c>
      <c r="Q259" s="1" t="s">
        <v>860</v>
      </c>
      <c r="R259" s="1" t="s">
        <v>861</v>
      </c>
      <c r="S259" s="1" t="s">
        <v>862</v>
      </c>
      <c r="T259" s="1" t="s">
        <v>863</v>
      </c>
      <c r="U259" s="1" t="s">
        <v>864</v>
      </c>
      <c r="V259" s="1" t="s">
        <v>58</v>
      </c>
      <c r="W259" s="1" t="s">
        <v>58</v>
      </c>
      <c r="X259" s="1" t="s">
        <v>58</v>
      </c>
      <c r="Y259" s="1" t="s">
        <v>58</v>
      </c>
      <c r="Z259" s="1">
        <v>2.3169999999999999E-4</v>
      </c>
      <c r="AA259" s="1">
        <v>1.5974400000000001E-3</v>
      </c>
      <c r="AB259" s="1">
        <v>0.99840300000000004</v>
      </c>
      <c r="AC259" s="1" t="s">
        <v>59</v>
      </c>
      <c r="AD259" s="1">
        <v>0</v>
      </c>
      <c r="AE259" s="1">
        <v>7.9872199999999997E-4</v>
      </c>
      <c r="AF259" s="1" t="s">
        <v>58</v>
      </c>
      <c r="AG259" s="1" t="s">
        <v>58</v>
      </c>
      <c r="AH259" s="1" t="s">
        <v>58</v>
      </c>
      <c r="AI259" s="1" t="s">
        <v>58</v>
      </c>
      <c r="AJ259" s="1" t="s">
        <v>58</v>
      </c>
      <c r="AK259" s="1" t="s">
        <v>58</v>
      </c>
      <c r="AL259" s="1" t="s">
        <v>93</v>
      </c>
      <c r="AM259" s="1" t="s">
        <v>156</v>
      </c>
      <c r="AN259" s="1">
        <v>0.13500000000000001</v>
      </c>
      <c r="AO259" s="1">
        <v>4.8099999999999996</v>
      </c>
      <c r="AP259" s="1" t="s">
        <v>857</v>
      </c>
      <c r="AQ259" s="1" t="s">
        <v>127</v>
      </c>
      <c r="AR259" s="1" t="s">
        <v>62</v>
      </c>
      <c r="AS259" s="1">
        <v>4.8099999999999996</v>
      </c>
      <c r="AT259" s="8">
        <v>362401</v>
      </c>
      <c r="AU259" s="1">
        <v>22</v>
      </c>
      <c r="AV259" s="1">
        <v>0.93500000000000005</v>
      </c>
      <c r="AW259" s="1" t="s">
        <v>64</v>
      </c>
      <c r="AX259" s="1" t="s">
        <v>858</v>
      </c>
      <c r="AY259" s="1" t="s">
        <v>58</v>
      </c>
      <c r="AZ259" s="7">
        <v>7.9200000000000007E-2</v>
      </c>
      <c r="BA259" s="1">
        <v>8.9466855390000006</v>
      </c>
      <c r="BB259" s="1">
        <v>-0.971800989</v>
      </c>
      <c r="BC259" s="1" t="s">
        <v>58</v>
      </c>
      <c r="BD259" s="1">
        <v>10.770110000000001</v>
      </c>
    </row>
    <row r="260" spans="1:56" x14ac:dyDescent="0.2">
      <c r="A260" s="1" t="s">
        <v>866</v>
      </c>
      <c r="B260" s="1">
        <v>1</v>
      </c>
      <c r="C260" s="1" t="s">
        <v>64</v>
      </c>
      <c r="D260" s="1" t="s">
        <v>45</v>
      </c>
      <c r="E260" s="1">
        <v>6.6670000000000002E-3</v>
      </c>
      <c r="F260" s="1">
        <v>0</v>
      </c>
      <c r="G260" s="1">
        <v>1.7730000000000001E-3</v>
      </c>
      <c r="H260" s="1">
        <v>1.1310000000000001E-3</v>
      </c>
      <c r="I260" s="1">
        <v>1.8519999999999998E-2</v>
      </c>
      <c r="J260" s="1">
        <v>6.6670000000000002E-3</v>
      </c>
      <c r="K260" s="1" t="s">
        <v>47</v>
      </c>
      <c r="L260" s="1" t="s">
        <v>48</v>
      </c>
      <c r="M260" s="1" t="s">
        <v>867</v>
      </c>
      <c r="N260" s="1" t="s">
        <v>868</v>
      </c>
      <c r="O260" s="1" t="s">
        <v>51</v>
      </c>
      <c r="P260" s="1" t="s">
        <v>869</v>
      </c>
      <c r="Q260" s="1" t="s">
        <v>870</v>
      </c>
      <c r="R260" s="1" t="s">
        <v>871</v>
      </c>
      <c r="S260" s="1" t="s">
        <v>872</v>
      </c>
      <c r="T260" s="1" t="s">
        <v>873</v>
      </c>
      <c r="U260" s="1" t="s">
        <v>874</v>
      </c>
      <c r="V260" s="1" t="s">
        <v>58</v>
      </c>
      <c r="W260" s="1" t="s">
        <v>58</v>
      </c>
      <c r="X260" s="1" t="s">
        <v>58</v>
      </c>
      <c r="Y260" s="1" t="s">
        <v>58</v>
      </c>
      <c r="Z260" s="7">
        <v>3.2950000000000001E-5</v>
      </c>
      <c r="AA260" s="1" t="s">
        <v>58</v>
      </c>
      <c r="AB260" s="1" t="s">
        <v>58</v>
      </c>
      <c r="AC260" s="1" t="s">
        <v>58</v>
      </c>
      <c r="AD260" s="1" t="s">
        <v>58</v>
      </c>
      <c r="AE260" s="1" t="s">
        <v>58</v>
      </c>
      <c r="AF260" s="1" t="s">
        <v>58</v>
      </c>
      <c r="AG260" s="1" t="s">
        <v>58</v>
      </c>
      <c r="AH260" s="1" t="s">
        <v>58</v>
      </c>
      <c r="AI260" s="1" t="s">
        <v>58</v>
      </c>
      <c r="AJ260" s="1" t="s">
        <v>58</v>
      </c>
      <c r="AK260" s="1" t="s">
        <v>58</v>
      </c>
      <c r="AL260" s="1" t="s">
        <v>61</v>
      </c>
      <c r="AM260" s="1" t="s">
        <v>62</v>
      </c>
      <c r="AN260" s="1">
        <v>0.34599999999999997</v>
      </c>
      <c r="AO260" s="1">
        <v>5.0599999999999996</v>
      </c>
      <c r="AP260" s="1" t="s">
        <v>875</v>
      </c>
      <c r="AQ260" s="1" t="s">
        <v>127</v>
      </c>
      <c r="AR260" s="1" t="s">
        <v>62</v>
      </c>
      <c r="AS260" s="1">
        <v>5.0599999999999996</v>
      </c>
      <c r="AT260" s="1">
        <v>499</v>
      </c>
      <c r="AU260" s="1">
        <v>35</v>
      </c>
      <c r="AV260" s="1">
        <v>0.93500000000000005</v>
      </c>
      <c r="AW260" s="1" t="s">
        <v>62</v>
      </c>
      <c r="AX260" s="1" t="s">
        <v>876</v>
      </c>
      <c r="AY260" s="1" t="s">
        <v>58</v>
      </c>
      <c r="AZ260" s="7">
        <v>0.17899999999999999</v>
      </c>
      <c r="BA260" s="1">
        <v>85.816230239999996</v>
      </c>
      <c r="BB260" s="1">
        <v>0.71465795300000001</v>
      </c>
      <c r="BC260" s="1" t="s">
        <v>58</v>
      </c>
      <c r="BD260" s="1">
        <v>5.4104799999999997</v>
      </c>
    </row>
    <row r="261" spans="1:56" x14ac:dyDescent="0.2">
      <c r="A261" s="1" t="s">
        <v>877</v>
      </c>
      <c r="B261" s="1">
        <v>1</v>
      </c>
      <c r="C261" s="1" t="s">
        <v>64</v>
      </c>
      <c r="D261" s="1" t="s">
        <v>45</v>
      </c>
      <c r="E261" s="1">
        <v>6.6670000000000002E-3</v>
      </c>
      <c r="F261" s="1">
        <v>4.3860000000000001E-3</v>
      </c>
      <c r="G261" s="1">
        <v>1.7730000000000001E-3</v>
      </c>
      <c r="H261" s="1">
        <v>0</v>
      </c>
      <c r="I261" s="1">
        <v>1.8519999999999998E-2</v>
      </c>
      <c r="J261" s="1">
        <v>6.6670000000000002E-3</v>
      </c>
      <c r="K261" s="1" t="s">
        <v>47</v>
      </c>
      <c r="L261" s="1" t="s">
        <v>48</v>
      </c>
      <c r="M261" s="1" t="s">
        <v>878</v>
      </c>
      <c r="N261" s="1" t="s">
        <v>879</v>
      </c>
      <c r="O261" s="1" t="s">
        <v>51</v>
      </c>
      <c r="P261" s="1" t="s">
        <v>880</v>
      </c>
      <c r="Q261" s="1" t="s">
        <v>881</v>
      </c>
      <c r="R261" s="1" t="s">
        <v>882</v>
      </c>
      <c r="S261" s="1" t="s">
        <v>883</v>
      </c>
      <c r="T261" s="1" t="s">
        <v>884</v>
      </c>
      <c r="U261" s="1" t="s">
        <v>885</v>
      </c>
      <c r="V261" s="1" t="s">
        <v>58</v>
      </c>
      <c r="W261" s="1" t="s">
        <v>58</v>
      </c>
      <c r="X261" s="1" t="s">
        <v>58</v>
      </c>
      <c r="Y261" s="1" t="s">
        <v>58</v>
      </c>
      <c r="Z261" s="1">
        <v>2.141E-4</v>
      </c>
      <c r="AA261" s="1">
        <v>4.3929700000000004E-3</v>
      </c>
      <c r="AB261" s="1">
        <v>0.99560700000000002</v>
      </c>
      <c r="AC261" s="1" t="s">
        <v>97</v>
      </c>
      <c r="AD261" s="1">
        <v>0</v>
      </c>
      <c r="AE261" s="1">
        <v>2.1964900000000002E-3</v>
      </c>
      <c r="AF261" s="1" t="s">
        <v>58</v>
      </c>
      <c r="AG261" s="1" t="s">
        <v>58</v>
      </c>
      <c r="AH261" s="1" t="s">
        <v>58</v>
      </c>
      <c r="AI261" s="1" t="s">
        <v>58</v>
      </c>
      <c r="AJ261" s="1" t="s">
        <v>58</v>
      </c>
      <c r="AK261" s="1" t="s">
        <v>58</v>
      </c>
      <c r="AL261" s="1" t="s">
        <v>93</v>
      </c>
      <c r="AM261" s="1" t="s">
        <v>67</v>
      </c>
      <c r="AN261" s="1">
        <v>7.0000000000000001E-3</v>
      </c>
      <c r="AO261" s="1">
        <v>5.29</v>
      </c>
      <c r="AP261" s="1" t="s">
        <v>886</v>
      </c>
      <c r="AQ261" s="1" t="s">
        <v>95</v>
      </c>
      <c r="AR261" s="1" t="s">
        <v>127</v>
      </c>
      <c r="AS261" s="1">
        <v>5.29</v>
      </c>
      <c r="AT261" s="1">
        <v>144</v>
      </c>
      <c r="AU261" s="1">
        <v>25.8</v>
      </c>
      <c r="AV261" s="1">
        <v>-7.0000000000000001E-3</v>
      </c>
      <c r="AW261" s="1" t="s">
        <v>64</v>
      </c>
      <c r="AX261" s="1" t="s">
        <v>887</v>
      </c>
      <c r="AY261" s="1" t="s">
        <v>61</v>
      </c>
      <c r="AZ261" s="7">
        <v>0.224</v>
      </c>
      <c r="BA261" s="1">
        <v>16.094597780000001</v>
      </c>
      <c r="BB261" s="1">
        <v>-0.65768492199999995</v>
      </c>
      <c r="BC261" s="1" t="s">
        <v>58</v>
      </c>
      <c r="BD261" s="1">
        <v>3.06168</v>
      </c>
    </row>
    <row r="262" spans="1:56" x14ac:dyDescent="0.2">
      <c r="A262" s="1" t="s">
        <v>888</v>
      </c>
      <c r="B262" s="1">
        <v>1</v>
      </c>
      <c r="C262" s="1" t="s">
        <v>45</v>
      </c>
      <c r="D262" s="1" t="s">
        <v>64</v>
      </c>
      <c r="E262" s="1">
        <v>6.6670000000000002E-3</v>
      </c>
      <c r="F262" s="1">
        <v>0</v>
      </c>
      <c r="G262" s="1">
        <v>1.7730000000000001E-3</v>
      </c>
      <c r="H262" s="1">
        <v>3.3939999999999999E-3</v>
      </c>
      <c r="I262" s="1">
        <v>1.8519999999999998E-2</v>
      </c>
      <c r="J262" s="1">
        <v>6.6670000000000002E-3</v>
      </c>
      <c r="K262" s="1" t="s">
        <v>47</v>
      </c>
      <c r="L262" s="1" t="s">
        <v>48</v>
      </c>
      <c r="M262" s="1" t="s">
        <v>889</v>
      </c>
      <c r="N262" s="1" t="s">
        <v>890</v>
      </c>
      <c r="O262" s="1" t="s">
        <v>51</v>
      </c>
      <c r="P262" s="1" t="s">
        <v>891</v>
      </c>
      <c r="Q262" s="1" t="s">
        <v>892</v>
      </c>
      <c r="R262" s="1" t="s">
        <v>893</v>
      </c>
      <c r="S262" s="1" t="s">
        <v>894</v>
      </c>
      <c r="T262" s="1" t="s">
        <v>895</v>
      </c>
      <c r="U262" s="1" t="s">
        <v>896</v>
      </c>
      <c r="V262" s="1" t="s">
        <v>58</v>
      </c>
      <c r="W262" s="1" t="s">
        <v>58</v>
      </c>
      <c r="X262" s="1" t="s">
        <v>58</v>
      </c>
      <c r="Y262" s="1" t="s">
        <v>58</v>
      </c>
      <c r="Z262" s="1" t="s">
        <v>58</v>
      </c>
      <c r="AA262" s="1" t="s">
        <v>58</v>
      </c>
      <c r="AB262" s="1" t="s">
        <v>58</v>
      </c>
      <c r="AC262" s="1" t="s">
        <v>58</v>
      </c>
      <c r="AD262" s="1" t="s">
        <v>58</v>
      </c>
      <c r="AE262" s="1" t="s">
        <v>58</v>
      </c>
      <c r="AF262" s="1" t="s">
        <v>58</v>
      </c>
      <c r="AG262" s="1" t="s">
        <v>58</v>
      </c>
      <c r="AH262" s="1" t="s">
        <v>58</v>
      </c>
      <c r="AI262" s="1" t="s">
        <v>58</v>
      </c>
      <c r="AJ262" s="1" t="s">
        <v>58</v>
      </c>
      <c r="AK262" s="1" t="s">
        <v>58</v>
      </c>
      <c r="AL262" s="1" t="s">
        <v>58</v>
      </c>
      <c r="AM262" s="1" t="s">
        <v>61</v>
      </c>
      <c r="AN262" s="1">
        <v>0</v>
      </c>
      <c r="AO262" s="1">
        <v>-1.25</v>
      </c>
      <c r="AP262" s="1" t="s">
        <v>58</v>
      </c>
      <c r="AQ262" s="1" t="s">
        <v>58</v>
      </c>
      <c r="AR262" s="1" t="s">
        <v>58</v>
      </c>
      <c r="AS262" s="1">
        <v>2.96</v>
      </c>
      <c r="AT262" s="1" t="s">
        <v>58</v>
      </c>
      <c r="AU262" s="1">
        <v>0.32400000000000001</v>
      </c>
      <c r="AV262" s="1">
        <v>-1.256</v>
      </c>
      <c r="AW262" s="1" t="s">
        <v>58</v>
      </c>
      <c r="AX262" s="1" t="s">
        <v>897</v>
      </c>
      <c r="AY262" s="1" t="s">
        <v>58</v>
      </c>
      <c r="AZ262" s="1" t="s">
        <v>58</v>
      </c>
      <c r="BA262" s="1" t="s">
        <v>58</v>
      </c>
      <c r="BB262" s="1" t="s">
        <v>58</v>
      </c>
      <c r="BC262" s="1" t="s">
        <v>58</v>
      </c>
      <c r="BD262" s="1">
        <v>14.480919999999999</v>
      </c>
    </row>
    <row r="263" spans="1:56" x14ac:dyDescent="0.2">
      <c r="A263" s="1" t="s">
        <v>904</v>
      </c>
      <c r="B263" s="1">
        <v>1</v>
      </c>
      <c r="C263" s="1" t="s">
        <v>46</v>
      </c>
      <c r="D263" s="1" t="s">
        <v>70</v>
      </c>
      <c r="E263" s="1">
        <v>6.6670000000000002E-3</v>
      </c>
      <c r="F263" s="1">
        <v>4.3860000000000001E-3</v>
      </c>
      <c r="G263" s="1">
        <v>1.7730000000000001E-3</v>
      </c>
      <c r="H263" s="1">
        <v>4.5250000000000004E-3</v>
      </c>
      <c r="I263" s="1">
        <v>0</v>
      </c>
      <c r="J263" s="1">
        <v>6.6670000000000002E-3</v>
      </c>
      <c r="K263" s="1" t="s">
        <v>47</v>
      </c>
      <c r="L263" s="1" t="s">
        <v>48</v>
      </c>
      <c r="M263" s="1" t="s">
        <v>889</v>
      </c>
      <c r="N263" s="1" t="s">
        <v>890</v>
      </c>
      <c r="O263" s="1" t="s">
        <v>51</v>
      </c>
      <c r="P263" s="1" t="s">
        <v>891</v>
      </c>
      <c r="Q263" s="1" t="s">
        <v>905</v>
      </c>
      <c r="R263" s="1" t="s">
        <v>906</v>
      </c>
      <c r="S263" s="1" t="s">
        <v>907</v>
      </c>
      <c r="T263" s="1" t="s">
        <v>908</v>
      </c>
      <c r="U263" s="1" t="s">
        <v>909</v>
      </c>
      <c r="V263" s="1" t="s">
        <v>58</v>
      </c>
      <c r="W263" s="1" t="s">
        <v>58</v>
      </c>
      <c r="X263" s="1" t="s">
        <v>58</v>
      </c>
      <c r="Y263" s="1" t="s">
        <v>58</v>
      </c>
      <c r="Z263" s="1">
        <v>1.5839999999999999E-3</v>
      </c>
      <c r="AA263" s="1">
        <v>0.43570300000000001</v>
      </c>
      <c r="AB263" s="1">
        <v>0.27715699999999999</v>
      </c>
      <c r="AC263" s="8">
        <v>694719</v>
      </c>
      <c r="AD263" s="1">
        <v>0.28714099999999998</v>
      </c>
      <c r="AE263" s="1">
        <v>0.504992</v>
      </c>
      <c r="AF263" s="1" t="s">
        <v>58</v>
      </c>
      <c r="AG263" s="1" t="s">
        <v>58</v>
      </c>
      <c r="AH263" s="1" t="s">
        <v>58</v>
      </c>
      <c r="AI263" s="1" t="s">
        <v>58</v>
      </c>
      <c r="AJ263" s="1" t="s">
        <v>58</v>
      </c>
      <c r="AK263" s="1" t="s">
        <v>58</v>
      </c>
      <c r="AL263" s="1" t="s">
        <v>58</v>
      </c>
      <c r="AM263" s="1" t="s">
        <v>127</v>
      </c>
      <c r="AN263" s="1">
        <v>0</v>
      </c>
      <c r="AO263" s="1">
        <v>-2.81</v>
      </c>
      <c r="AP263" s="1" t="s">
        <v>58</v>
      </c>
      <c r="AQ263" s="1" t="s">
        <v>58</v>
      </c>
      <c r="AR263" s="1" t="s">
        <v>58</v>
      </c>
      <c r="AS263" s="1">
        <v>1.41</v>
      </c>
      <c r="AT263" s="1" t="s">
        <v>58</v>
      </c>
      <c r="AU263" s="1">
        <v>0.113</v>
      </c>
      <c r="AV263" s="1">
        <v>-3.306</v>
      </c>
      <c r="AW263" s="1" t="s">
        <v>58</v>
      </c>
      <c r="AX263" s="1" t="s">
        <v>897</v>
      </c>
      <c r="AY263" s="1" t="s">
        <v>58</v>
      </c>
      <c r="AZ263" s="1" t="s">
        <v>58</v>
      </c>
      <c r="BA263" s="1" t="s">
        <v>58</v>
      </c>
      <c r="BB263" s="1" t="s">
        <v>58</v>
      </c>
      <c r="BC263" s="1" t="s">
        <v>58</v>
      </c>
      <c r="BD263" s="1">
        <v>14.480919999999999</v>
      </c>
    </row>
    <row r="264" spans="1:56" x14ac:dyDescent="0.2">
      <c r="A264" s="1" t="s">
        <v>950</v>
      </c>
      <c r="B264" s="1">
        <v>1</v>
      </c>
      <c r="C264" s="1" t="s">
        <v>64</v>
      </c>
      <c r="D264" s="1" t="s">
        <v>45</v>
      </c>
      <c r="E264" s="1">
        <v>6.6670000000000002E-3</v>
      </c>
      <c r="F264" s="1">
        <v>0</v>
      </c>
      <c r="G264" s="1">
        <v>1.7730000000000001E-3</v>
      </c>
      <c r="H264" s="1">
        <v>0</v>
      </c>
      <c r="I264" s="1">
        <v>0</v>
      </c>
      <c r="J264" s="1">
        <v>6.6670000000000002E-3</v>
      </c>
      <c r="K264" s="1" t="s">
        <v>47</v>
      </c>
      <c r="L264" s="1" t="s">
        <v>48</v>
      </c>
      <c r="M264" s="1" t="s">
        <v>951</v>
      </c>
      <c r="N264" s="1" t="s">
        <v>952</v>
      </c>
      <c r="O264" s="1" t="s">
        <v>51</v>
      </c>
      <c r="P264" s="1" t="s">
        <v>953</v>
      </c>
      <c r="Q264" s="1" t="s">
        <v>954</v>
      </c>
      <c r="R264" s="1" t="s">
        <v>955</v>
      </c>
      <c r="S264" s="1" t="s">
        <v>956</v>
      </c>
      <c r="T264" s="1" t="s">
        <v>957</v>
      </c>
      <c r="U264" s="1" t="s">
        <v>958</v>
      </c>
      <c r="V264" s="1" t="s">
        <v>58</v>
      </c>
      <c r="W264" s="1" t="s">
        <v>58</v>
      </c>
      <c r="X264" s="1" t="s">
        <v>58</v>
      </c>
      <c r="Y264" s="1" t="s">
        <v>58</v>
      </c>
      <c r="Z264" s="1">
        <v>1.9870000000000001E-4</v>
      </c>
      <c r="AA264" s="1">
        <v>7.9872199999999997E-4</v>
      </c>
      <c r="AB264" s="1">
        <v>0.99920100000000001</v>
      </c>
      <c r="AC264" s="1" t="s">
        <v>110</v>
      </c>
      <c r="AD264" s="1">
        <v>0</v>
      </c>
      <c r="AE264" s="1">
        <v>3.9936099999999999E-4</v>
      </c>
      <c r="AF264" s="1" t="s">
        <v>58</v>
      </c>
      <c r="AG264" s="1" t="s">
        <v>58</v>
      </c>
      <c r="AH264" s="1" t="s">
        <v>58</v>
      </c>
      <c r="AI264" s="1" t="s">
        <v>58</v>
      </c>
      <c r="AJ264" s="1" t="s">
        <v>58</v>
      </c>
      <c r="AK264" s="1" t="s">
        <v>58</v>
      </c>
      <c r="AL264" s="1" t="s">
        <v>61</v>
      </c>
      <c r="AM264" s="1" t="s">
        <v>147</v>
      </c>
      <c r="AN264" s="1">
        <v>0.78200000000000003</v>
      </c>
      <c r="AO264" s="1">
        <v>0.64</v>
      </c>
      <c r="AP264" s="1" t="s">
        <v>959</v>
      </c>
      <c r="AQ264" s="1" t="s">
        <v>95</v>
      </c>
      <c r="AR264" s="1" t="s">
        <v>95</v>
      </c>
      <c r="AS264" s="1">
        <v>4.88</v>
      </c>
      <c r="AT264" s="1">
        <v>1177</v>
      </c>
      <c r="AU264" s="1">
        <v>3.0000000000000001E-3</v>
      </c>
      <c r="AV264" s="1">
        <v>0.12</v>
      </c>
      <c r="AW264" s="1" t="s">
        <v>64</v>
      </c>
      <c r="AX264" s="1" t="s">
        <v>960</v>
      </c>
      <c r="AY264" s="1" t="s">
        <v>58</v>
      </c>
      <c r="AZ264" s="7">
        <v>0.94599999999999995</v>
      </c>
      <c r="BA264" s="1">
        <v>30.903514980000001</v>
      </c>
      <c r="BB264" s="1">
        <v>-0.32697905700000002</v>
      </c>
      <c r="BC264" s="1" t="s">
        <v>58</v>
      </c>
      <c r="BD264" s="1">
        <v>5.1929600000000002</v>
      </c>
    </row>
    <row r="265" spans="1:56" x14ac:dyDescent="0.2">
      <c r="A265" s="1" t="s">
        <v>975</v>
      </c>
      <c r="B265" s="1">
        <v>1</v>
      </c>
      <c r="C265" s="1" t="s">
        <v>64</v>
      </c>
      <c r="D265" s="1" t="s">
        <v>45</v>
      </c>
      <c r="E265" s="1">
        <v>6.6670000000000002E-3</v>
      </c>
      <c r="F265" s="1">
        <v>1.754E-2</v>
      </c>
      <c r="G265" s="1">
        <v>1.7730000000000001E-3</v>
      </c>
      <c r="H265" s="1">
        <v>2.2680000000000001E-3</v>
      </c>
      <c r="I265" s="1">
        <v>1.8519999999999998E-2</v>
      </c>
      <c r="J265" s="1">
        <v>6.6670000000000002E-3</v>
      </c>
      <c r="K265" s="1" t="s">
        <v>47</v>
      </c>
      <c r="L265" s="1" t="s">
        <v>48</v>
      </c>
      <c r="M265" s="1" t="s">
        <v>976</v>
      </c>
      <c r="N265" s="1" t="s">
        <v>977</v>
      </c>
      <c r="O265" s="1" t="s">
        <v>51</v>
      </c>
      <c r="P265" s="1" t="s">
        <v>978</v>
      </c>
      <c r="Q265" s="1" t="s">
        <v>979</v>
      </c>
      <c r="R265" s="1" t="s">
        <v>980</v>
      </c>
      <c r="S265" s="1" t="s">
        <v>981</v>
      </c>
      <c r="T265" s="1" t="s">
        <v>982</v>
      </c>
      <c r="U265" s="1" t="s">
        <v>983</v>
      </c>
      <c r="V265" s="1" t="s">
        <v>58</v>
      </c>
      <c r="W265" s="1" t="s">
        <v>58</v>
      </c>
      <c r="X265" s="1" t="s">
        <v>58</v>
      </c>
      <c r="Y265" s="1" t="s">
        <v>58</v>
      </c>
      <c r="Z265" s="1">
        <v>8.8329999999999995E-4</v>
      </c>
      <c r="AA265" s="1">
        <v>5.9904199999999998E-3</v>
      </c>
      <c r="AB265" s="1">
        <v>0.99360999999999999</v>
      </c>
      <c r="AC265" s="1" t="s">
        <v>984</v>
      </c>
      <c r="AD265" s="1">
        <v>3.9936099999999999E-4</v>
      </c>
      <c r="AE265" s="1">
        <v>3.39457E-3</v>
      </c>
      <c r="AF265" s="1" t="s">
        <v>58</v>
      </c>
      <c r="AG265" s="1" t="s">
        <v>58</v>
      </c>
      <c r="AH265" s="1" t="s">
        <v>58</v>
      </c>
      <c r="AI265" s="1" t="s">
        <v>58</v>
      </c>
      <c r="AJ265" s="1" t="s">
        <v>58</v>
      </c>
      <c r="AK265" s="1" t="s">
        <v>58</v>
      </c>
      <c r="AL265" s="1" t="s">
        <v>93</v>
      </c>
      <c r="AM265" s="1" t="s">
        <v>164</v>
      </c>
      <c r="AN265" s="1">
        <v>4.0000000000000001E-3</v>
      </c>
      <c r="AO265" s="1">
        <v>4.0199999999999996</v>
      </c>
      <c r="AP265" s="1" t="s">
        <v>985</v>
      </c>
      <c r="AQ265" s="1" t="s">
        <v>205</v>
      </c>
      <c r="AR265" s="1" t="s">
        <v>363</v>
      </c>
      <c r="AS265" s="1">
        <v>4.0199999999999996</v>
      </c>
      <c r="AT265" s="8">
        <v>322297</v>
      </c>
      <c r="AU265" s="1">
        <v>17.89</v>
      </c>
      <c r="AV265" s="1">
        <v>1.4E-2</v>
      </c>
      <c r="AW265" s="1" t="s">
        <v>64</v>
      </c>
      <c r="AX265" s="1" t="s">
        <v>971</v>
      </c>
      <c r="AY265" s="1" t="s">
        <v>972</v>
      </c>
      <c r="AZ265" s="1" t="s">
        <v>9243</v>
      </c>
      <c r="BA265" s="1" t="s">
        <v>973</v>
      </c>
      <c r="BB265" s="1" t="s">
        <v>9244</v>
      </c>
      <c r="BC265" s="1" t="s">
        <v>58</v>
      </c>
      <c r="BD265" s="1" t="s">
        <v>974</v>
      </c>
    </row>
    <row r="266" spans="1:56" x14ac:dyDescent="0.2">
      <c r="A266" s="1" t="s">
        <v>986</v>
      </c>
      <c r="B266" s="1">
        <v>1</v>
      </c>
      <c r="C266" s="1" t="s">
        <v>70</v>
      </c>
      <c r="D266" s="1" t="s">
        <v>46</v>
      </c>
      <c r="E266" s="1">
        <v>6.6670000000000002E-3</v>
      </c>
      <c r="F266" s="1">
        <v>0</v>
      </c>
      <c r="G266" s="1">
        <v>1.7730000000000001E-3</v>
      </c>
      <c r="H266" s="1">
        <v>0</v>
      </c>
      <c r="I266" s="1">
        <v>1.8519999999999998E-2</v>
      </c>
      <c r="J266" s="1">
        <v>6.6670000000000002E-3</v>
      </c>
      <c r="K266" s="1" t="s">
        <v>47</v>
      </c>
      <c r="L266" s="1" t="s">
        <v>48</v>
      </c>
      <c r="M266" s="1" t="s">
        <v>987</v>
      </c>
      <c r="N266" s="1" t="s">
        <v>988</v>
      </c>
      <c r="O266" s="1" t="s">
        <v>51</v>
      </c>
      <c r="P266" s="1" t="s">
        <v>989</v>
      </c>
      <c r="Q266" s="1" t="s">
        <v>990</v>
      </c>
      <c r="R266" s="1" t="s">
        <v>991</v>
      </c>
      <c r="S266" s="1" t="s">
        <v>992</v>
      </c>
      <c r="T266" s="1" t="s">
        <v>993</v>
      </c>
      <c r="U266" s="1" t="s">
        <v>994</v>
      </c>
      <c r="V266" s="1" t="s">
        <v>58</v>
      </c>
      <c r="W266" s="1" t="s">
        <v>995</v>
      </c>
      <c r="X266" s="1" t="s">
        <v>58</v>
      </c>
      <c r="Y266" s="1" t="s">
        <v>58</v>
      </c>
      <c r="Z266" s="1" t="s">
        <v>58</v>
      </c>
      <c r="AA266" s="1" t="s">
        <v>58</v>
      </c>
      <c r="AB266" s="1" t="s">
        <v>58</v>
      </c>
      <c r="AC266" s="1" t="s">
        <v>58</v>
      </c>
      <c r="AD266" s="1" t="s">
        <v>58</v>
      </c>
      <c r="AE266" s="1" t="s">
        <v>58</v>
      </c>
      <c r="AF266" s="1" t="s">
        <v>58</v>
      </c>
      <c r="AG266" s="1" t="s">
        <v>58</v>
      </c>
      <c r="AH266" s="1" t="s">
        <v>58</v>
      </c>
      <c r="AI266" s="1" t="s">
        <v>58</v>
      </c>
      <c r="AJ266" s="1" t="s">
        <v>58</v>
      </c>
      <c r="AK266" s="1" t="s">
        <v>58</v>
      </c>
      <c r="AL266" s="1" t="s">
        <v>58</v>
      </c>
      <c r="AM266" s="1" t="s">
        <v>58</v>
      </c>
      <c r="AN266" s="1" t="s">
        <v>58</v>
      </c>
      <c r="AO266" s="1" t="s">
        <v>58</v>
      </c>
      <c r="AP266" s="1" t="s">
        <v>58</v>
      </c>
      <c r="AQ266" s="1" t="s">
        <v>58</v>
      </c>
      <c r="AR266" s="1" t="s">
        <v>58</v>
      </c>
      <c r="AS266" s="1" t="s">
        <v>58</v>
      </c>
      <c r="AT266" s="1" t="s">
        <v>58</v>
      </c>
      <c r="AU266" s="1" t="s">
        <v>58</v>
      </c>
      <c r="AV266" s="1" t="s">
        <v>58</v>
      </c>
      <c r="AW266" s="1" t="s">
        <v>58</v>
      </c>
      <c r="AX266" s="1" t="s">
        <v>996</v>
      </c>
      <c r="AY266" s="1" t="s">
        <v>77</v>
      </c>
      <c r="AZ266" s="7">
        <v>0.45100000000000001</v>
      </c>
      <c r="BA266" s="1">
        <v>71.078084450000006</v>
      </c>
      <c r="BB266" s="1">
        <v>0.28122027799999999</v>
      </c>
      <c r="BC266" s="1" t="s">
        <v>78</v>
      </c>
      <c r="BD266" s="1" t="s">
        <v>58</v>
      </c>
    </row>
    <row r="267" spans="1:56" x14ac:dyDescent="0.2">
      <c r="A267" s="1" t="s">
        <v>997</v>
      </c>
      <c r="B267" s="1">
        <v>1</v>
      </c>
      <c r="C267" s="1" t="s">
        <v>70</v>
      </c>
      <c r="D267" s="1" t="s">
        <v>46</v>
      </c>
      <c r="E267" s="1">
        <v>6.6670000000000002E-3</v>
      </c>
      <c r="F267" s="1">
        <v>0</v>
      </c>
      <c r="G267" s="1">
        <v>1.7730000000000001E-3</v>
      </c>
      <c r="H267" s="1">
        <v>0</v>
      </c>
      <c r="I267" s="1">
        <v>1.8519999999999998E-2</v>
      </c>
      <c r="J267" s="1">
        <v>6.6670000000000002E-3</v>
      </c>
      <c r="K267" s="1" t="s">
        <v>47</v>
      </c>
      <c r="L267" s="1" t="s">
        <v>48</v>
      </c>
      <c r="M267" s="1" t="s">
        <v>998</v>
      </c>
      <c r="N267" s="1" t="s">
        <v>999</v>
      </c>
      <c r="O267" s="1" t="s">
        <v>51</v>
      </c>
      <c r="P267" s="1" t="s">
        <v>1000</v>
      </c>
      <c r="Q267" s="1" t="s">
        <v>1001</v>
      </c>
      <c r="R267" s="1" t="s">
        <v>1002</v>
      </c>
      <c r="S267" s="1" t="s">
        <v>1003</v>
      </c>
      <c r="T267" s="1" t="s">
        <v>1004</v>
      </c>
      <c r="U267" s="1" t="s">
        <v>1005</v>
      </c>
      <c r="V267" s="1" t="s">
        <v>58</v>
      </c>
      <c r="W267" s="1" t="s">
        <v>58</v>
      </c>
      <c r="X267" s="1" t="s">
        <v>58</v>
      </c>
      <c r="Y267" s="1" t="s">
        <v>58</v>
      </c>
      <c r="Z267" s="1">
        <v>9.970999999999999E-4</v>
      </c>
      <c r="AA267" s="1">
        <v>1.9968099999999999E-3</v>
      </c>
      <c r="AB267" s="1">
        <v>0.99800299999999997</v>
      </c>
      <c r="AC267" s="1" t="s">
        <v>101</v>
      </c>
      <c r="AD267" s="1">
        <v>0</v>
      </c>
      <c r="AE267" s="1">
        <v>9.9840299999999992E-4</v>
      </c>
      <c r="AF267" s="1" t="s">
        <v>58</v>
      </c>
      <c r="AG267" s="1" t="s">
        <v>58</v>
      </c>
      <c r="AH267" s="1" t="s">
        <v>58</v>
      </c>
      <c r="AI267" s="1" t="s">
        <v>58</v>
      </c>
      <c r="AJ267" s="1" t="s">
        <v>58</v>
      </c>
      <c r="AK267" s="1">
        <v>1</v>
      </c>
      <c r="AL267" s="1" t="s">
        <v>93</v>
      </c>
      <c r="AM267" s="1" t="s">
        <v>67</v>
      </c>
      <c r="AN267" s="1">
        <v>1</v>
      </c>
      <c r="AO267" s="1">
        <v>4.83</v>
      </c>
      <c r="AP267" s="1" t="s">
        <v>1006</v>
      </c>
      <c r="AQ267" s="1" t="s">
        <v>62</v>
      </c>
      <c r="AR267" s="1" t="s">
        <v>62</v>
      </c>
      <c r="AS267" s="1">
        <v>4.83</v>
      </c>
      <c r="AT267" s="8">
        <v>10441137</v>
      </c>
      <c r="AU267" s="1">
        <v>29.7</v>
      </c>
      <c r="AV267" s="1">
        <v>1.048</v>
      </c>
      <c r="AW267" s="1" t="s">
        <v>62</v>
      </c>
      <c r="AX267" s="1" t="s">
        <v>1007</v>
      </c>
      <c r="AY267" s="1" t="s">
        <v>58</v>
      </c>
      <c r="AZ267" s="7">
        <v>0.84299999999999997</v>
      </c>
      <c r="BA267" s="1">
        <v>41.920264209999999</v>
      </c>
      <c r="BB267" s="1">
        <v>-0.158112528</v>
      </c>
      <c r="BC267" s="1" t="s">
        <v>58</v>
      </c>
      <c r="BD267" s="1">
        <v>15.446899999999999</v>
      </c>
    </row>
    <row r="268" spans="1:56" x14ac:dyDescent="0.2">
      <c r="A268" s="1" t="s">
        <v>1008</v>
      </c>
      <c r="B268" s="1">
        <v>1</v>
      </c>
      <c r="C268" s="1" t="s">
        <v>70</v>
      </c>
      <c r="D268" s="1" t="s">
        <v>46</v>
      </c>
      <c r="E268" s="1">
        <v>6.6670000000000002E-3</v>
      </c>
      <c r="F268" s="1">
        <v>0</v>
      </c>
      <c r="G268" s="1">
        <v>1.7730000000000001E-3</v>
      </c>
      <c r="H268" s="1">
        <v>0</v>
      </c>
      <c r="I268" s="1">
        <v>0</v>
      </c>
      <c r="J268" s="1">
        <v>6.6670000000000002E-3</v>
      </c>
      <c r="K268" s="1" t="s">
        <v>47</v>
      </c>
      <c r="L268" s="1" t="s">
        <v>48</v>
      </c>
      <c r="M268" s="1" t="s">
        <v>1009</v>
      </c>
      <c r="N268" s="1" t="s">
        <v>1010</v>
      </c>
      <c r="O268" s="1" t="s">
        <v>51</v>
      </c>
      <c r="P268" s="1" t="s">
        <v>1011</v>
      </c>
      <c r="Q268" s="1" t="s">
        <v>1012</v>
      </c>
      <c r="R268" s="1" t="s">
        <v>1013</v>
      </c>
      <c r="S268" s="1" t="s">
        <v>1014</v>
      </c>
      <c r="T268" s="1" t="s">
        <v>1015</v>
      </c>
      <c r="U268" s="1" t="s">
        <v>1016</v>
      </c>
      <c r="V268" s="1" t="s">
        <v>58</v>
      </c>
      <c r="W268" s="1" t="s">
        <v>58</v>
      </c>
      <c r="X268" s="1" t="s">
        <v>58</v>
      </c>
      <c r="Y268" s="1" t="s">
        <v>58</v>
      </c>
      <c r="Z268" s="1">
        <v>6.0949999999999997E-3</v>
      </c>
      <c r="AA268" s="1">
        <v>2.7955300000000001E-3</v>
      </c>
      <c r="AB268" s="1">
        <v>0.99680500000000005</v>
      </c>
      <c r="AC268" s="1" t="s">
        <v>1017</v>
      </c>
      <c r="AD268" s="1">
        <v>3.9936099999999999E-4</v>
      </c>
      <c r="AE268" s="1">
        <v>1.7971199999999999E-3</v>
      </c>
      <c r="AF268" s="1" t="s">
        <v>58</v>
      </c>
      <c r="AG268" s="1" t="s">
        <v>58</v>
      </c>
      <c r="AH268" s="1" t="s">
        <v>58</v>
      </c>
      <c r="AI268" s="1" t="s">
        <v>58</v>
      </c>
      <c r="AJ268" s="1" t="s">
        <v>58</v>
      </c>
      <c r="AK268" s="1" t="s">
        <v>58</v>
      </c>
      <c r="AL268" s="1" t="s">
        <v>61</v>
      </c>
      <c r="AM268" s="1" t="s">
        <v>94</v>
      </c>
      <c r="AN268" s="1">
        <v>0.97899999999999998</v>
      </c>
      <c r="AO268" s="1">
        <v>-2.14</v>
      </c>
      <c r="AP268" s="1" t="s">
        <v>1018</v>
      </c>
      <c r="AQ268" s="1" t="s">
        <v>95</v>
      </c>
      <c r="AR268" s="1" t="s">
        <v>95</v>
      </c>
      <c r="AS268" s="1">
        <v>5.74</v>
      </c>
      <c r="AT268" s="8">
        <v>145124149</v>
      </c>
      <c r="AU268" s="1">
        <v>12.87</v>
      </c>
      <c r="AV268" s="1">
        <v>-0.81</v>
      </c>
      <c r="AW268" s="1" t="s">
        <v>64</v>
      </c>
      <c r="AX268" s="1" t="s">
        <v>1019</v>
      </c>
      <c r="AY268" s="1" t="s">
        <v>58</v>
      </c>
      <c r="AZ268" s="7">
        <v>7.9500000000000001E-2</v>
      </c>
      <c r="BA268" s="1">
        <v>92.368483130000001</v>
      </c>
      <c r="BB268" s="1">
        <v>1.1408568139999999</v>
      </c>
      <c r="BC268" s="1" t="s">
        <v>58</v>
      </c>
      <c r="BD268" s="1">
        <v>13.76981</v>
      </c>
    </row>
    <row r="269" spans="1:56" x14ac:dyDescent="0.2">
      <c r="A269" s="1" t="s">
        <v>1020</v>
      </c>
      <c r="B269" s="1">
        <v>1</v>
      </c>
      <c r="C269" s="1" t="s">
        <v>64</v>
      </c>
      <c r="D269" s="1" t="s">
        <v>45</v>
      </c>
      <c r="E269" s="1">
        <v>6.6670000000000002E-3</v>
      </c>
      <c r="F269" s="1">
        <v>0</v>
      </c>
      <c r="G269" s="1">
        <v>1.7730000000000001E-3</v>
      </c>
      <c r="H269" s="1">
        <v>0</v>
      </c>
      <c r="I269" s="1">
        <v>1.8519999999999998E-2</v>
      </c>
      <c r="J269" s="1">
        <v>6.6670000000000002E-3</v>
      </c>
      <c r="K269" s="1" t="s">
        <v>47</v>
      </c>
      <c r="L269" s="1" t="s">
        <v>48</v>
      </c>
      <c r="M269" s="1" t="s">
        <v>1021</v>
      </c>
      <c r="N269" s="1" t="s">
        <v>1022</v>
      </c>
      <c r="O269" s="1" t="s">
        <v>51</v>
      </c>
      <c r="P269" s="1" t="s">
        <v>1023</v>
      </c>
      <c r="Q269" s="1" t="s">
        <v>1024</v>
      </c>
      <c r="R269" s="1" t="s">
        <v>1025</v>
      </c>
      <c r="S269" s="1" t="s">
        <v>1026</v>
      </c>
      <c r="T269" s="1" t="s">
        <v>1027</v>
      </c>
      <c r="U269" s="1" t="s">
        <v>1028</v>
      </c>
      <c r="V269" s="1" t="s">
        <v>58</v>
      </c>
      <c r="W269" s="1" t="s">
        <v>58</v>
      </c>
      <c r="X269" s="1" t="s">
        <v>58</v>
      </c>
      <c r="Y269" s="1" t="s">
        <v>58</v>
      </c>
      <c r="Z269" s="1" t="s">
        <v>58</v>
      </c>
      <c r="AA269" s="1" t="s">
        <v>58</v>
      </c>
      <c r="AB269" s="1" t="s">
        <v>58</v>
      </c>
      <c r="AC269" s="1" t="s">
        <v>58</v>
      </c>
      <c r="AD269" s="1" t="s">
        <v>58</v>
      </c>
      <c r="AE269" s="1" t="s">
        <v>58</v>
      </c>
      <c r="AF269" s="1" t="s">
        <v>58</v>
      </c>
      <c r="AG269" s="1" t="s">
        <v>58</v>
      </c>
      <c r="AH269" s="1" t="s">
        <v>58</v>
      </c>
      <c r="AI269" s="1" t="s">
        <v>58</v>
      </c>
      <c r="AJ269" s="1" t="s">
        <v>58</v>
      </c>
      <c r="AK269" s="1" t="s">
        <v>58</v>
      </c>
      <c r="AL269" s="1" t="s">
        <v>60</v>
      </c>
      <c r="AM269" s="1" t="s">
        <v>164</v>
      </c>
      <c r="AN269" s="1">
        <v>1</v>
      </c>
      <c r="AO269" s="1">
        <v>4.87</v>
      </c>
      <c r="AP269" s="1" t="s">
        <v>1029</v>
      </c>
      <c r="AQ269" s="1" t="s">
        <v>205</v>
      </c>
      <c r="AR269" s="1" t="s">
        <v>363</v>
      </c>
      <c r="AS269" s="1">
        <v>5.79</v>
      </c>
      <c r="AT269" s="8">
        <v>199441</v>
      </c>
      <c r="AU269" s="1">
        <v>24.4</v>
      </c>
      <c r="AV269" s="1">
        <v>0.93500000000000005</v>
      </c>
      <c r="AW269" s="1" t="s">
        <v>309</v>
      </c>
      <c r="AX269" s="1" t="s">
        <v>1030</v>
      </c>
      <c r="AY269" s="1" t="s">
        <v>77</v>
      </c>
      <c r="AZ269" s="7">
        <v>0.189</v>
      </c>
      <c r="BA269" s="1">
        <v>25.560273649999999</v>
      </c>
      <c r="BB269" s="1">
        <v>-0.42425853800000002</v>
      </c>
      <c r="BC269" s="1" t="s">
        <v>78</v>
      </c>
      <c r="BD269" s="1">
        <v>0.85309000000000001</v>
      </c>
    </row>
    <row r="270" spans="1:56" x14ac:dyDescent="0.2">
      <c r="A270" s="1" t="s">
        <v>1031</v>
      </c>
      <c r="B270" s="1">
        <v>1</v>
      </c>
      <c r="C270" s="1" t="s">
        <v>46</v>
      </c>
      <c r="D270" s="1" t="s">
        <v>70</v>
      </c>
      <c r="E270" s="1">
        <v>6.6670000000000002E-3</v>
      </c>
      <c r="F270" s="1">
        <v>0</v>
      </c>
      <c r="G270" s="1">
        <v>1.7730000000000001E-3</v>
      </c>
      <c r="H270" s="1">
        <v>1.1310000000000001E-3</v>
      </c>
      <c r="I270" s="1">
        <v>1.8519999999999998E-2</v>
      </c>
      <c r="J270" s="1">
        <v>6.6670000000000002E-3</v>
      </c>
      <c r="K270" s="1" t="s">
        <v>47</v>
      </c>
      <c r="L270" s="1" t="s">
        <v>48</v>
      </c>
      <c r="M270" s="1" t="s">
        <v>1032</v>
      </c>
      <c r="N270" s="1" t="s">
        <v>1033</v>
      </c>
      <c r="O270" s="1" t="s">
        <v>51</v>
      </c>
      <c r="P270" s="1" t="s">
        <v>1034</v>
      </c>
      <c r="Q270" s="1" t="s">
        <v>1035</v>
      </c>
      <c r="R270" s="1" t="s">
        <v>1036</v>
      </c>
      <c r="S270" s="1" t="s">
        <v>1037</v>
      </c>
      <c r="T270" s="1" t="s">
        <v>1038</v>
      </c>
      <c r="U270" s="1" t="s">
        <v>1039</v>
      </c>
      <c r="V270" s="1" t="s">
        <v>58</v>
      </c>
      <c r="W270" s="1" t="s">
        <v>58</v>
      </c>
      <c r="X270" s="1" t="s">
        <v>58</v>
      </c>
      <c r="Y270" s="1" t="s">
        <v>58</v>
      </c>
      <c r="Z270" s="1">
        <v>6.0950000000000002E-4</v>
      </c>
      <c r="AA270" s="1">
        <v>5.1916899999999997E-3</v>
      </c>
      <c r="AB270" s="1">
        <v>0.99480800000000003</v>
      </c>
      <c r="AC270" s="1" t="s">
        <v>533</v>
      </c>
      <c r="AD270" s="1">
        <v>0</v>
      </c>
      <c r="AE270" s="1">
        <v>2.5958499999999998E-3</v>
      </c>
      <c r="AF270" s="1" t="s">
        <v>58</v>
      </c>
      <c r="AG270" s="1" t="s">
        <v>58</v>
      </c>
      <c r="AH270" s="1" t="s">
        <v>58</v>
      </c>
      <c r="AI270" s="1" t="s">
        <v>58</v>
      </c>
      <c r="AJ270" s="1" t="s">
        <v>58</v>
      </c>
      <c r="AK270" s="1" t="s">
        <v>58</v>
      </c>
      <c r="AL270" s="1" t="s">
        <v>60</v>
      </c>
      <c r="AM270" s="1" t="s">
        <v>94</v>
      </c>
      <c r="AN270" s="1">
        <v>1</v>
      </c>
      <c r="AO270" s="1">
        <v>3.55</v>
      </c>
      <c r="AP270" s="1" t="s">
        <v>1040</v>
      </c>
      <c r="AQ270" s="1" t="s">
        <v>95</v>
      </c>
      <c r="AR270" s="1" t="s">
        <v>95</v>
      </c>
      <c r="AS270" s="1">
        <v>4.6900000000000004</v>
      </c>
      <c r="AT270" s="1">
        <v>392</v>
      </c>
      <c r="AU270" s="1">
        <v>1.66</v>
      </c>
      <c r="AV270" s="1">
        <v>1.006</v>
      </c>
      <c r="AW270" s="1" t="s">
        <v>64</v>
      </c>
      <c r="AX270" s="1" t="s">
        <v>1041</v>
      </c>
      <c r="AY270" s="1" t="s">
        <v>58</v>
      </c>
      <c r="AZ270" s="7">
        <v>0.53200000000000003</v>
      </c>
      <c r="BA270" s="1">
        <v>63.652984189999998</v>
      </c>
      <c r="BB270" s="1">
        <v>0.14145111399999999</v>
      </c>
      <c r="BC270" s="1" t="s">
        <v>78</v>
      </c>
      <c r="BD270" s="1">
        <v>5.27447</v>
      </c>
    </row>
    <row r="271" spans="1:56" x14ac:dyDescent="0.2">
      <c r="A271" s="1" t="s">
        <v>1042</v>
      </c>
      <c r="B271" s="1">
        <v>1</v>
      </c>
      <c r="C271" s="1" t="s">
        <v>46</v>
      </c>
      <c r="D271" s="1" t="s">
        <v>70</v>
      </c>
      <c r="E271" s="1">
        <v>6.6670000000000002E-3</v>
      </c>
      <c r="F271" s="1">
        <v>0</v>
      </c>
      <c r="G271" s="1">
        <v>1.7730000000000001E-3</v>
      </c>
      <c r="H271" s="1">
        <v>0</v>
      </c>
      <c r="I271" s="1">
        <v>1.8519999999999998E-2</v>
      </c>
      <c r="J271" s="1">
        <v>6.6670000000000002E-3</v>
      </c>
      <c r="K271" s="1" t="s">
        <v>47</v>
      </c>
      <c r="L271" s="1" t="s">
        <v>48</v>
      </c>
      <c r="M271" s="1" t="s">
        <v>1043</v>
      </c>
      <c r="N271" s="1" t="s">
        <v>1044</v>
      </c>
      <c r="O271" s="1" t="s">
        <v>51</v>
      </c>
      <c r="P271" s="1" t="s">
        <v>1045</v>
      </c>
      <c r="Q271" s="1" t="s">
        <v>1046</v>
      </c>
      <c r="R271" s="1" t="s">
        <v>1047</v>
      </c>
      <c r="S271" s="1" t="s">
        <v>1048</v>
      </c>
      <c r="T271" s="1" t="s">
        <v>1049</v>
      </c>
      <c r="U271" s="1" t="s">
        <v>1050</v>
      </c>
      <c r="V271" s="1" t="s">
        <v>58</v>
      </c>
      <c r="W271" s="1" t="s">
        <v>58</v>
      </c>
      <c r="X271" s="1" t="s">
        <v>58</v>
      </c>
      <c r="Y271" s="1" t="s">
        <v>58</v>
      </c>
      <c r="Z271" s="1" t="s">
        <v>58</v>
      </c>
      <c r="AA271" s="1" t="s">
        <v>58</v>
      </c>
      <c r="AB271" s="1" t="s">
        <v>58</v>
      </c>
      <c r="AC271" s="1" t="s">
        <v>58</v>
      </c>
      <c r="AD271" s="1" t="s">
        <v>58</v>
      </c>
      <c r="AE271" s="1" t="s">
        <v>58</v>
      </c>
      <c r="AF271" s="1" t="s">
        <v>58</v>
      </c>
      <c r="AG271" s="1" t="s">
        <v>58</v>
      </c>
      <c r="AH271" s="1" t="s">
        <v>58</v>
      </c>
      <c r="AI271" s="1" t="s">
        <v>58</v>
      </c>
      <c r="AJ271" s="1" t="s">
        <v>58</v>
      </c>
      <c r="AK271" s="1" t="s">
        <v>58</v>
      </c>
      <c r="AL271" s="1" t="s">
        <v>60</v>
      </c>
      <c r="AM271" s="1" t="s">
        <v>62</v>
      </c>
      <c r="AN271" s="1">
        <v>0.998</v>
      </c>
      <c r="AO271" s="1">
        <v>5.09</v>
      </c>
      <c r="AP271" s="1" t="s">
        <v>1051</v>
      </c>
      <c r="AQ271" s="1" t="s">
        <v>95</v>
      </c>
      <c r="AR271" s="1" t="s">
        <v>95</v>
      </c>
      <c r="AS271" s="1">
        <v>5.09</v>
      </c>
      <c r="AT271" s="1">
        <v>102</v>
      </c>
      <c r="AU271" s="1">
        <v>23.2</v>
      </c>
      <c r="AV271" s="1">
        <v>1.1399999999999999</v>
      </c>
      <c r="AW271" s="1" t="s">
        <v>62</v>
      </c>
      <c r="AX271" s="1" t="s">
        <v>1052</v>
      </c>
      <c r="AY271" s="1" t="s">
        <v>58</v>
      </c>
      <c r="AZ271" s="7">
        <v>0.78100000000000003</v>
      </c>
      <c r="BA271" s="1">
        <v>49.758197690000003</v>
      </c>
      <c r="BB271" s="1">
        <v>-5.1293829999999999E-2</v>
      </c>
      <c r="BC271" s="1" t="s">
        <v>58</v>
      </c>
      <c r="BD271" s="1">
        <v>1.4931099999999999</v>
      </c>
    </row>
    <row r="272" spans="1:56" x14ac:dyDescent="0.2">
      <c r="A272" s="1" t="s">
        <v>1054</v>
      </c>
      <c r="B272" s="1">
        <v>1</v>
      </c>
      <c r="C272" s="1" t="s">
        <v>1055</v>
      </c>
      <c r="D272" s="1" t="s">
        <v>46</v>
      </c>
      <c r="E272" s="1">
        <v>6.6670000000000002E-3</v>
      </c>
      <c r="F272" s="1">
        <v>4.3860000000000001E-3</v>
      </c>
      <c r="G272" s="1">
        <v>1.7730000000000001E-3</v>
      </c>
      <c r="H272" s="1">
        <v>0</v>
      </c>
      <c r="I272" s="1">
        <v>1.8519999999999998E-2</v>
      </c>
      <c r="J272" s="1">
        <v>6.6670000000000002E-3</v>
      </c>
      <c r="K272" s="1" t="s">
        <v>774</v>
      </c>
      <c r="L272" s="1" t="s">
        <v>48</v>
      </c>
      <c r="M272" s="1" t="s">
        <v>1056</v>
      </c>
      <c r="N272" s="1" t="s">
        <v>1057</v>
      </c>
      <c r="O272" s="1" t="s">
        <v>51</v>
      </c>
      <c r="P272" s="1" t="s">
        <v>1058</v>
      </c>
      <c r="Q272" s="1" t="s">
        <v>1059</v>
      </c>
      <c r="R272" s="1" t="s">
        <v>1060</v>
      </c>
      <c r="S272" s="1" t="s">
        <v>1061</v>
      </c>
      <c r="T272" s="1" t="s">
        <v>1062</v>
      </c>
      <c r="U272" s="1" t="s">
        <v>1063</v>
      </c>
      <c r="V272" s="1" t="s">
        <v>58</v>
      </c>
      <c r="W272" s="1" t="s">
        <v>58</v>
      </c>
      <c r="X272" s="1" t="s">
        <v>58</v>
      </c>
      <c r="Y272" s="1" t="s">
        <v>58</v>
      </c>
      <c r="Z272" s="1">
        <v>1.351E-4</v>
      </c>
      <c r="AA272" s="1" t="s">
        <v>58</v>
      </c>
      <c r="AB272" s="1" t="s">
        <v>58</v>
      </c>
      <c r="AC272" s="1" t="s">
        <v>58</v>
      </c>
      <c r="AD272" s="1" t="s">
        <v>58</v>
      </c>
      <c r="AE272" s="1" t="s">
        <v>58</v>
      </c>
      <c r="AF272" s="1" t="s">
        <v>58</v>
      </c>
      <c r="AG272" s="1" t="s">
        <v>58</v>
      </c>
      <c r="AH272" s="1" t="s">
        <v>58</v>
      </c>
      <c r="AI272" s="1" t="s">
        <v>58</v>
      </c>
      <c r="AJ272" s="1" t="s">
        <v>58</v>
      </c>
      <c r="AK272" s="1" t="s">
        <v>58</v>
      </c>
      <c r="AL272" s="1" t="s">
        <v>58</v>
      </c>
      <c r="AM272" s="1" t="s">
        <v>58</v>
      </c>
      <c r="AN272" s="1" t="s">
        <v>58</v>
      </c>
      <c r="AO272" s="1" t="s">
        <v>58</v>
      </c>
      <c r="AP272" s="1" t="s">
        <v>58</v>
      </c>
      <c r="AQ272" s="1" t="s">
        <v>58</v>
      </c>
      <c r="AR272" s="1" t="s">
        <v>58</v>
      </c>
      <c r="AS272" s="1" t="s">
        <v>58</v>
      </c>
      <c r="AT272" s="1" t="s">
        <v>58</v>
      </c>
      <c r="AU272" s="1" t="s">
        <v>58</v>
      </c>
      <c r="AV272" s="1" t="s">
        <v>58</v>
      </c>
      <c r="AW272" s="1" t="s">
        <v>58</v>
      </c>
      <c r="AX272" s="1" t="s">
        <v>1064</v>
      </c>
      <c r="AY272" s="1" t="s">
        <v>77</v>
      </c>
      <c r="AZ272" s="1" t="s">
        <v>58</v>
      </c>
      <c r="BA272" s="1">
        <v>39.679169620000003</v>
      </c>
      <c r="BB272" s="1">
        <v>-0.18539128199999999</v>
      </c>
      <c r="BC272" s="1" t="s">
        <v>78</v>
      </c>
      <c r="BD272" s="1">
        <v>0.55720000000000003</v>
      </c>
    </row>
    <row r="273" spans="1:56" x14ac:dyDescent="0.2">
      <c r="A273" s="1" t="s">
        <v>1065</v>
      </c>
      <c r="B273" s="1">
        <v>1</v>
      </c>
      <c r="C273" s="1" t="s">
        <v>45</v>
      </c>
      <c r="D273" s="1" t="s">
        <v>64</v>
      </c>
      <c r="E273" s="1">
        <v>6.6670000000000002E-3</v>
      </c>
      <c r="F273" s="1">
        <v>0</v>
      </c>
      <c r="G273" s="1">
        <v>1.7730000000000001E-3</v>
      </c>
      <c r="H273" s="1">
        <v>0</v>
      </c>
      <c r="I273" s="1">
        <v>0</v>
      </c>
      <c r="J273" s="1">
        <v>6.6670000000000002E-3</v>
      </c>
      <c r="K273" s="1" t="s">
        <v>47</v>
      </c>
      <c r="L273" s="1" t="s">
        <v>48</v>
      </c>
      <c r="M273" s="1" t="s">
        <v>1066</v>
      </c>
      <c r="N273" s="1" t="s">
        <v>1067</v>
      </c>
      <c r="O273" s="1" t="s">
        <v>51</v>
      </c>
      <c r="P273" s="1" t="s">
        <v>1068</v>
      </c>
      <c r="Q273" s="1" t="s">
        <v>1069</v>
      </c>
      <c r="R273" s="1" t="s">
        <v>1070</v>
      </c>
      <c r="S273" s="1" t="s">
        <v>1071</v>
      </c>
      <c r="T273" s="1" t="s">
        <v>1072</v>
      </c>
      <c r="U273" s="1" t="s">
        <v>1073</v>
      </c>
      <c r="V273" s="1" t="s">
        <v>58</v>
      </c>
      <c r="W273" s="1" t="s">
        <v>58</v>
      </c>
      <c r="X273" s="1" t="s">
        <v>58</v>
      </c>
      <c r="Y273" s="1" t="s">
        <v>58</v>
      </c>
      <c r="Z273" s="7">
        <v>5.766E-5</v>
      </c>
      <c r="AA273" s="1">
        <v>3.9936099999999999E-4</v>
      </c>
      <c r="AB273" s="1">
        <v>0.99960099999999996</v>
      </c>
      <c r="AC273" s="1" t="s">
        <v>74</v>
      </c>
      <c r="AD273" s="1">
        <v>0</v>
      </c>
      <c r="AE273" s="1">
        <v>1.99681E-4</v>
      </c>
      <c r="AF273" s="1" t="s">
        <v>58</v>
      </c>
      <c r="AG273" s="1" t="s">
        <v>58</v>
      </c>
      <c r="AH273" s="1" t="s">
        <v>58</v>
      </c>
      <c r="AI273" s="1" t="s">
        <v>58</v>
      </c>
      <c r="AJ273" s="1" t="s">
        <v>58</v>
      </c>
      <c r="AK273" s="1" t="s">
        <v>58</v>
      </c>
      <c r="AL273" s="1" t="s">
        <v>60</v>
      </c>
      <c r="AM273" s="1" t="s">
        <v>61</v>
      </c>
      <c r="AN273" s="1">
        <v>2E-3</v>
      </c>
      <c r="AO273" s="1">
        <v>-11.3</v>
      </c>
      <c r="AP273" s="1" t="s">
        <v>1074</v>
      </c>
      <c r="AQ273" s="1" t="s">
        <v>95</v>
      </c>
      <c r="AR273" s="1" t="s">
        <v>95</v>
      </c>
      <c r="AS273" s="1">
        <v>5.66</v>
      </c>
      <c r="AT273" s="1">
        <v>86</v>
      </c>
      <c r="AU273" s="1">
        <v>1E-3</v>
      </c>
      <c r="AV273" s="1">
        <v>0.14399999999999999</v>
      </c>
      <c r="AW273" s="1" t="s">
        <v>64</v>
      </c>
      <c r="AX273" s="1" t="s">
        <v>1075</v>
      </c>
      <c r="AY273" s="1" t="s">
        <v>58</v>
      </c>
      <c r="AZ273" s="7">
        <v>0.64800000000000002</v>
      </c>
      <c r="BA273" s="1">
        <v>15.86459071</v>
      </c>
      <c r="BB273" s="1">
        <v>-0.66677050400000004</v>
      </c>
      <c r="BC273" s="1" t="s">
        <v>58</v>
      </c>
      <c r="BD273" s="1">
        <v>1.9790300000000001</v>
      </c>
    </row>
    <row r="274" spans="1:56" x14ac:dyDescent="0.2">
      <c r="A274" s="1" t="s">
        <v>1076</v>
      </c>
      <c r="B274" s="1">
        <v>1</v>
      </c>
      <c r="C274" s="1" t="s">
        <v>46</v>
      </c>
      <c r="D274" s="1" t="s">
        <v>70</v>
      </c>
      <c r="E274" s="1">
        <v>6.6670000000000002E-3</v>
      </c>
      <c r="F274" s="1">
        <v>0</v>
      </c>
      <c r="G274" s="1">
        <v>1.7730000000000001E-3</v>
      </c>
      <c r="H274" s="1">
        <v>0</v>
      </c>
      <c r="I274" s="1">
        <v>1.8519999999999998E-2</v>
      </c>
      <c r="J274" s="1">
        <v>6.6670000000000002E-3</v>
      </c>
      <c r="K274" s="1" t="s">
        <v>47</v>
      </c>
      <c r="L274" s="1" t="s">
        <v>48</v>
      </c>
      <c r="M274" s="1" t="s">
        <v>1077</v>
      </c>
      <c r="N274" s="1" t="s">
        <v>1078</v>
      </c>
      <c r="O274" s="1" t="s">
        <v>51</v>
      </c>
      <c r="P274" s="1" t="s">
        <v>1079</v>
      </c>
      <c r="Q274" s="1" t="s">
        <v>1080</v>
      </c>
      <c r="R274" s="1" t="s">
        <v>1081</v>
      </c>
      <c r="S274" s="1" t="s">
        <v>1082</v>
      </c>
      <c r="T274" s="1" t="s">
        <v>1083</v>
      </c>
      <c r="U274" s="1" t="s">
        <v>1084</v>
      </c>
      <c r="V274" s="1" t="s">
        <v>58</v>
      </c>
      <c r="W274" s="1" t="s">
        <v>58</v>
      </c>
      <c r="X274" s="1" t="s">
        <v>58</v>
      </c>
      <c r="Y274" s="1" t="s">
        <v>58</v>
      </c>
      <c r="Z274" s="1" t="s">
        <v>58</v>
      </c>
      <c r="AA274" s="1" t="s">
        <v>58</v>
      </c>
      <c r="AB274" s="1" t="s">
        <v>58</v>
      </c>
      <c r="AC274" s="1" t="s">
        <v>58</v>
      </c>
      <c r="AD274" s="1" t="s">
        <v>58</v>
      </c>
      <c r="AE274" s="1" t="s">
        <v>58</v>
      </c>
      <c r="AF274" s="1" t="s">
        <v>58</v>
      </c>
      <c r="AG274" s="1" t="s">
        <v>58</v>
      </c>
      <c r="AH274" s="1" t="s">
        <v>58</v>
      </c>
      <c r="AI274" s="1" t="s">
        <v>58</v>
      </c>
      <c r="AJ274" s="1" t="s">
        <v>58</v>
      </c>
      <c r="AK274" s="1" t="s">
        <v>58</v>
      </c>
      <c r="AL274" s="1" t="s">
        <v>93</v>
      </c>
      <c r="AM274" s="1" t="s">
        <v>234</v>
      </c>
      <c r="AN274" s="1">
        <v>8.9999999999999993E-3</v>
      </c>
      <c r="AO274" s="1">
        <v>5.03</v>
      </c>
      <c r="AP274" s="1" t="s">
        <v>1085</v>
      </c>
      <c r="AQ274" s="1" t="s">
        <v>95</v>
      </c>
      <c r="AR274" s="1" t="s">
        <v>127</v>
      </c>
      <c r="AS274" s="1">
        <v>5.03</v>
      </c>
      <c r="AT274" s="1">
        <v>593</v>
      </c>
      <c r="AU274" s="1">
        <v>22</v>
      </c>
      <c r="AV274" s="1">
        <v>1.0880000000000001</v>
      </c>
      <c r="AW274" s="1" t="s">
        <v>64</v>
      </c>
      <c r="AX274" s="1" t="s">
        <v>1086</v>
      </c>
      <c r="AY274" s="1" t="s">
        <v>58</v>
      </c>
      <c r="AZ274" s="7">
        <v>0.76900000000000002</v>
      </c>
      <c r="BA274" s="1">
        <v>89.543524419999997</v>
      </c>
      <c r="BB274" s="1">
        <v>0.91308229100000005</v>
      </c>
      <c r="BC274" s="1" t="s">
        <v>58</v>
      </c>
      <c r="BD274" s="1">
        <v>8.7535000000000007</v>
      </c>
    </row>
    <row r="275" spans="1:56" x14ac:dyDescent="0.2">
      <c r="A275" s="1" t="s">
        <v>1094</v>
      </c>
      <c r="B275" s="1">
        <v>1</v>
      </c>
      <c r="C275" s="1" t="s">
        <v>64</v>
      </c>
      <c r="D275" s="1" t="s">
        <v>46</v>
      </c>
      <c r="E275" s="1">
        <v>6.6670000000000002E-3</v>
      </c>
      <c r="F275" s="1">
        <v>0</v>
      </c>
      <c r="G275" s="1">
        <v>1.7730000000000001E-3</v>
      </c>
      <c r="H275" s="1">
        <v>0</v>
      </c>
      <c r="I275" s="1">
        <v>1.8519999999999998E-2</v>
      </c>
      <c r="J275" s="1">
        <v>6.6670000000000002E-3</v>
      </c>
      <c r="K275" s="1" t="s">
        <v>47</v>
      </c>
      <c r="L275" s="1" t="s">
        <v>48</v>
      </c>
      <c r="M275" s="1" t="s">
        <v>1095</v>
      </c>
      <c r="N275" s="1" t="s">
        <v>1096</v>
      </c>
      <c r="O275" s="1" t="s">
        <v>51</v>
      </c>
      <c r="P275" s="1" t="s">
        <v>1099</v>
      </c>
      <c r="Q275" s="1" t="s">
        <v>1097</v>
      </c>
      <c r="R275" s="1" t="s">
        <v>1100</v>
      </c>
      <c r="S275" s="1" t="s">
        <v>1101</v>
      </c>
      <c r="T275" s="1" t="s">
        <v>1102</v>
      </c>
      <c r="U275" s="1" t="s">
        <v>1103</v>
      </c>
      <c r="V275" s="1" t="s">
        <v>58</v>
      </c>
      <c r="W275" s="1" t="s">
        <v>58</v>
      </c>
      <c r="X275" s="1" t="s">
        <v>58</v>
      </c>
      <c r="Y275" s="1" t="s">
        <v>58</v>
      </c>
      <c r="Z275" s="1" t="s">
        <v>58</v>
      </c>
      <c r="AA275" s="1" t="s">
        <v>58</v>
      </c>
      <c r="AB275" s="1" t="s">
        <v>58</v>
      </c>
      <c r="AC275" s="1" t="s">
        <v>58</v>
      </c>
      <c r="AD275" s="1" t="s">
        <v>58</v>
      </c>
      <c r="AE275" s="1" t="s">
        <v>58</v>
      </c>
      <c r="AF275" s="1" t="s">
        <v>58</v>
      </c>
      <c r="AG275" s="1" t="s">
        <v>58</v>
      </c>
      <c r="AH275" s="1" t="s">
        <v>58</v>
      </c>
      <c r="AI275" s="1" t="s">
        <v>58</v>
      </c>
      <c r="AJ275" s="1" t="s">
        <v>58</v>
      </c>
      <c r="AK275" s="1" t="s">
        <v>58</v>
      </c>
      <c r="AL275" s="1" t="s">
        <v>60</v>
      </c>
      <c r="AM275" s="1" t="s">
        <v>61</v>
      </c>
      <c r="AN275" s="1">
        <v>0.121</v>
      </c>
      <c r="AO275" s="1">
        <v>3.93</v>
      </c>
      <c r="AP275" s="1" t="s">
        <v>1098</v>
      </c>
      <c r="AQ275" s="1" t="s">
        <v>95</v>
      </c>
      <c r="AR275" s="1" t="s">
        <v>95</v>
      </c>
      <c r="AS275" s="1">
        <v>4.91</v>
      </c>
      <c r="AT275" s="1">
        <v>480</v>
      </c>
      <c r="AU275" s="1">
        <v>11</v>
      </c>
      <c r="AV275" s="1">
        <v>4.2000000000000003E-2</v>
      </c>
      <c r="AW275" s="1" t="s">
        <v>64</v>
      </c>
      <c r="AX275" s="1" t="s">
        <v>58</v>
      </c>
      <c r="AY275" s="1" t="s">
        <v>58</v>
      </c>
      <c r="AZ275" s="7">
        <v>0.95799999999999996</v>
      </c>
      <c r="BA275" s="1">
        <v>47.204529370000003</v>
      </c>
      <c r="BB275" s="1">
        <v>-8.2650570000000007E-2</v>
      </c>
      <c r="BC275" s="1" t="s">
        <v>58</v>
      </c>
      <c r="BD275" s="1">
        <v>7.3975200000000001</v>
      </c>
    </row>
    <row r="276" spans="1:56" x14ac:dyDescent="0.2">
      <c r="A276" s="1" t="s">
        <v>1104</v>
      </c>
      <c r="B276" s="1">
        <v>1</v>
      </c>
      <c r="C276" s="1" t="s">
        <v>64</v>
      </c>
      <c r="D276" s="1" t="s">
        <v>45</v>
      </c>
      <c r="E276" s="1">
        <v>6.6670000000000002E-3</v>
      </c>
      <c r="F276" s="1">
        <v>1.316E-2</v>
      </c>
      <c r="G276" s="1">
        <v>1.7730000000000001E-3</v>
      </c>
      <c r="H276" s="1">
        <v>0</v>
      </c>
      <c r="I276" s="1">
        <v>1.8519999999999998E-2</v>
      </c>
      <c r="J276" s="1">
        <v>6.6670000000000002E-3</v>
      </c>
      <c r="K276" s="1" t="s">
        <v>47</v>
      </c>
      <c r="L276" s="1" t="s">
        <v>48</v>
      </c>
      <c r="M276" s="1" t="s">
        <v>1105</v>
      </c>
      <c r="N276" s="1" t="s">
        <v>1106</v>
      </c>
      <c r="O276" s="1" t="s">
        <v>51</v>
      </c>
      <c r="P276" s="1" t="s">
        <v>1107</v>
      </c>
      <c r="Q276" s="1" t="s">
        <v>1108</v>
      </c>
      <c r="R276" s="1" t="s">
        <v>1109</v>
      </c>
      <c r="S276" s="1" t="s">
        <v>1110</v>
      </c>
      <c r="T276" s="1" t="s">
        <v>1111</v>
      </c>
      <c r="U276" s="1" t="s">
        <v>1112</v>
      </c>
      <c r="V276" s="1" t="s">
        <v>58</v>
      </c>
      <c r="W276" s="1" t="s">
        <v>58</v>
      </c>
      <c r="X276" s="1" t="s">
        <v>58</v>
      </c>
      <c r="Y276" s="1" t="s">
        <v>58</v>
      </c>
      <c r="Z276" s="7">
        <v>7.4129999999999997E-5</v>
      </c>
      <c r="AA276" s="1">
        <v>3.9936099999999999E-4</v>
      </c>
      <c r="AB276" s="1">
        <v>0.99960099999999996</v>
      </c>
      <c r="AC276" s="1" t="s">
        <v>74</v>
      </c>
      <c r="AD276" s="1">
        <v>0</v>
      </c>
      <c r="AE276" s="1">
        <v>1.99681E-4</v>
      </c>
      <c r="AF276" s="1" t="s">
        <v>58</v>
      </c>
      <c r="AG276" s="1" t="s">
        <v>58</v>
      </c>
      <c r="AH276" s="1" t="s">
        <v>58</v>
      </c>
      <c r="AI276" s="1" t="s">
        <v>58</v>
      </c>
      <c r="AJ276" s="1" t="s">
        <v>58</v>
      </c>
      <c r="AK276" s="1" t="s">
        <v>58</v>
      </c>
      <c r="AL276" s="1" t="s">
        <v>93</v>
      </c>
      <c r="AM276" s="1" t="s">
        <v>67</v>
      </c>
      <c r="AN276" s="1">
        <v>0.998</v>
      </c>
      <c r="AO276" s="1">
        <v>5.31</v>
      </c>
      <c r="AP276" s="1" t="s">
        <v>1113</v>
      </c>
      <c r="AQ276" s="1" t="s">
        <v>95</v>
      </c>
      <c r="AR276" s="1" t="s">
        <v>127</v>
      </c>
      <c r="AS276" s="1">
        <v>5.31</v>
      </c>
      <c r="AT276" s="1">
        <v>567</v>
      </c>
      <c r="AU276" s="1">
        <v>22.9</v>
      </c>
      <c r="AV276" s="1">
        <v>0.93500000000000005</v>
      </c>
      <c r="AW276" s="1" t="s">
        <v>64</v>
      </c>
      <c r="AX276" s="1" t="s">
        <v>1114</v>
      </c>
      <c r="AY276" s="1" t="s">
        <v>58</v>
      </c>
      <c r="AZ276" s="7">
        <v>0.49199999999999999</v>
      </c>
      <c r="BA276" s="1">
        <v>4.5824486909999997</v>
      </c>
      <c r="BB276" s="1">
        <v>-1.3520824579999999</v>
      </c>
      <c r="BC276" s="1" t="s">
        <v>58</v>
      </c>
      <c r="BD276" s="1">
        <v>2.73082</v>
      </c>
    </row>
    <row r="277" spans="1:56" x14ac:dyDescent="0.2">
      <c r="A277" s="1" t="s">
        <v>1115</v>
      </c>
      <c r="B277" s="1">
        <v>1</v>
      </c>
      <c r="C277" s="1" t="s">
        <v>64</v>
      </c>
      <c r="D277" s="1" t="s">
        <v>70</v>
      </c>
      <c r="E277" s="1">
        <v>6.6670000000000002E-3</v>
      </c>
      <c r="F277" s="1">
        <v>0</v>
      </c>
      <c r="G277" s="1">
        <v>1.7730000000000001E-3</v>
      </c>
      <c r="H277" s="1">
        <v>0</v>
      </c>
      <c r="I277" s="1">
        <v>0</v>
      </c>
      <c r="J277" s="1">
        <v>6.6670000000000002E-3</v>
      </c>
      <c r="K277" s="1" t="s">
        <v>47</v>
      </c>
      <c r="L277" s="1" t="s">
        <v>48</v>
      </c>
      <c r="M277" s="1" t="s">
        <v>1116</v>
      </c>
      <c r="N277" s="1" t="s">
        <v>1117</v>
      </c>
      <c r="O277" s="1" t="s">
        <v>51</v>
      </c>
      <c r="P277" s="1" t="s">
        <v>1118</v>
      </c>
      <c r="Q277" s="1" t="s">
        <v>1119</v>
      </c>
      <c r="R277" s="1" t="s">
        <v>1120</v>
      </c>
      <c r="S277" s="1" t="s">
        <v>1121</v>
      </c>
      <c r="T277" s="1" t="s">
        <v>1122</v>
      </c>
      <c r="U277" s="1" t="s">
        <v>1123</v>
      </c>
      <c r="V277" s="1" t="s">
        <v>58</v>
      </c>
      <c r="W277" s="1" t="s">
        <v>58</v>
      </c>
      <c r="X277" s="1" t="s">
        <v>58</v>
      </c>
      <c r="Y277" s="1" t="s">
        <v>58</v>
      </c>
      <c r="Z277" s="7">
        <v>8.2369999999999992E-6</v>
      </c>
      <c r="AA277" s="1" t="s">
        <v>58</v>
      </c>
      <c r="AB277" s="1" t="s">
        <v>58</v>
      </c>
      <c r="AC277" s="1" t="s">
        <v>58</v>
      </c>
      <c r="AD277" s="1" t="s">
        <v>58</v>
      </c>
      <c r="AE277" s="1" t="s">
        <v>58</v>
      </c>
      <c r="AF277" s="1" t="s">
        <v>58</v>
      </c>
      <c r="AG277" s="1" t="s">
        <v>58</v>
      </c>
      <c r="AH277" s="1" t="s">
        <v>58</v>
      </c>
      <c r="AI277" s="1" t="s">
        <v>58</v>
      </c>
      <c r="AJ277" s="1" t="s">
        <v>58</v>
      </c>
      <c r="AK277" s="1" t="s">
        <v>58</v>
      </c>
      <c r="AL277" s="1" t="s">
        <v>93</v>
      </c>
      <c r="AM277" s="1" t="s">
        <v>421</v>
      </c>
      <c r="AN277" s="1">
        <v>9.4E-2</v>
      </c>
      <c r="AO277" s="1">
        <v>5.58</v>
      </c>
      <c r="AP277" s="1" t="s">
        <v>1124</v>
      </c>
      <c r="AQ277" s="1" t="s">
        <v>698</v>
      </c>
      <c r="AR277" s="1" t="s">
        <v>62</v>
      </c>
      <c r="AS277" s="1">
        <v>5.58</v>
      </c>
      <c r="AT277" s="8">
        <v>192192242238</v>
      </c>
      <c r="AU277" s="1">
        <v>24</v>
      </c>
      <c r="AV277" s="1">
        <v>1.1990000000000001</v>
      </c>
      <c r="AW277" s="1" t="s">
        <v>1125</v>
      </c>
      <c r="AX277" s="1" t="s">
        <v>1126</v>
      </c>
      <c r="AY277" s="1" t="s">
        <v>61</v>
      </c>
      <c r="AZ277" s="7">
        <v>0.93200000000000005</v>
      </c>
      <c r="BA277" s="1">
        <v>87.255248879999996</v>
      </c>
      <c r="BB277" s="1">
        <v>0.78262108900000005</v>
      </c>
      <c r="BC277" s="1" t="s">
        <v>58</v>
      </c>
      <c r="BD277" s="1">
        <v>10.16474</v>
      </c>
    </row>
    <row r="278" spans="1:56" x14ac:dyDescent="0.2">
      <c r="A278" s="1" t="s">
        <v>1143</v>
      </c>
      <c r="B278" s="1">
        <v>1</v>
      </c>
      <c r="C278" s="1" t="s">
        <v>64</v>
      </c>
      <c r="D278" s="1" t="s">
        <v>45</v>
      </c>
      <c r="E278" s="1">
        <v>6.6670000000000002E-3</v>
      </c>
      <c r="F278" s="1">
        <v>0</v>
      </c>
      <c r="G278" s="1">
        <v>1.7730000000000001E-3</v>
      </c>
      <c r="H278" s="1">
        <v>0</v>
      </c>
      <c r="I278" s="1">
        <v>0</v>
      </c>
      <c r="J278" s="1">
        <v>6.6670000000000002E-3</v>
      </c>
      <c r="K278" s="1" t="s">
        <v>47</v>
      </c>
      <c r="L278" s="1" t="s">
        <v>48</v>
      </c>
      <c r="M278" s="1" t="s">
        <v>1144</v>
      </c>
      <c r="N278" s="1" t="s">
        <v>1145</v>
      </c>
      <c r="O278" s="1" t="s">
        <v>51</v>
      </c>
      <c r="P278" s="1" t="s">
        <v>1146</v>
      </c>
      <c r="Q278" s="1" t="s">
        <v>1147</v>
      </c>
      <c r="R278" s="1" t="s">
        <v>1148</v>
      </c>
      <c r="S278" s="1" t="s">
        <v>1149</v>
      </c>
      <c r="T278" s="1" t="s">
        <v>1150</v>
      </c>
      <c r="U278" s="1" t="s">
        <v>1151</v>
      </c>
      <c r="V278" s="1" t="s">
        <v>58</v>
      </c>
      <c r="W278" s="1" t="s">
        <v>58</v>
      </c>
      <c r="X278" s="1" t="s">
        <v>58</v>
      </c>
      <c r="Y278" s="1" t="s">
        <v>58</v>
      </c>
      <c r="Z278" s="1">
        <v>6.7560000000000005E-4</v>
      </c>
      <c r="AA278" s="1">
        <v>1.9968099999999999E-3</v>
      </c>
      <c r="AB278" s="1">
        <v>0.99800299999999997</v>
      </c>
      <c r="AC278" s="1" t="s">
        <v>101</v>
      </c>
      <c r="AD278" s="1">
        <v>0</v>
      </c>
      <c r="AE278" s="1">
        <v>9.9840299999999992E-4</v>
      </c>
      <c r="AF278" s="1" t="s">
        <v>58</v>
      </c>
      <c r="AG278" s="1" t="s">
        <v>58</v>
      </c>
      <c r="AH278" s="1" t="s">
        <v>58</v>
      </c>
      <c r="AI278" s="1" t="s">
        <v>58</v>
      </c>
      <c r="AJ278" s="1" t="s">
        <v>58</v>
      </c>
      <c r="AK278" s="1" t="s">
        <v>58</v>
      </c>
      <c r="AL278" s="1" t="s">
        <v>60</v>
      </c>
      <c r="AM278" s="1" t="s">
        <v>61</v>
      </c>
      <c r="AN278" s="1">
        <v>2.5999999999999999E-2</v>
      </c>
      <c r="AO278" s="1">
        <v>-5.64</v>
      </c>
      <c r="AP278" s="1" t="s">
        <v>1152</v>
      </c>
      <c r="AQ278" s="1" t="s">
        <v>95</v>
      </c>
      <c r="AR278" s="1" t="s">
        <v>95</v>
      </c>
      <c r="AS278" s="1">
        <v>5.19</v>
      </c>
      <c r="AT278" s="1" t="s">
        <v>1153</v>
      </c>
      <c r="AU278" s="1">
        <v>1.6419999999999999</v>
      </c>
      <c r="AV278" s="1">
        <v>-0.80300000000000005</v>
      </c>
      <c r="AW278" s="1" t="s">
        <v>64</v>
      </c>
      <c r="AX278" s="1" t="s">
        <v>1154</v>
      </c>
      <c r="AY278" s="1" t="s">
        <v>58</v>
      </c>
      <c r="AZ278" s="7">
        <v>0.88700000000000001</v>
      </c>
      <c r="BA278" s="1">
        <v>56.269167260000003</v>
      </c>
      <c r="BB278" s="1">
        <v>3.6678689E-2</v>
      </c>
      <c r="BC278" s="1" t="s">
        <v>78</v>
      </c>
      <c r="BD278" s="1">
        <v>5.5333699999999997</v>
      </c>
    </row>
    <row r="279" spans="1:56" x14ac:dyDescent="0.2">
      <c r="A279" s="1" t="s">
        <v>1155</v>
      </c>
      <c r="B279" s="1">
        <v>1</v>
      </c>
      <c r="C279" s="1" t="s">
        <v>70</v>
      </c>
      <c r="D279" s="1" t="s">
        <v>46</v>
      </c>
      <c r="E279" s="1">
        <v>6.6670000000000002E-3</v>
      </c>
      <c r="F279" s="1">
        <v>0</v>
      </c>
      <c r="G279" s="1">
        <v>1.7730000000000001E-3</v>
      </c>
      <c r="H279" s="1">
        <v>0</v>
      </c>
      <c r="I279" s="1">
        <v>0</v>
      </c>
      <c r="J279" s="1">
        <v>6.6670000000000002E-3</v>
      </c>
      <c r="K279" s="1" t="s">
        <v>47</v>
      </c>
      <c r="L279" s="1" t="s">
        <v>48</v>
      </c>
      <c r="M279" s="1" t="s">
        <v>1144</v>
      </c>
      <c r="N279" s="1" t="s">
        <v>1145</v>
      </c>
      <c r="O279" s="1" t="s">
        <v>51</v>
      </c>
      <c r="P279" s="1" t="s">
        <v>1146</v>
      </c>
      <c r="Q279" s="1" t="s">
        <v>1156</v>
      </c>
      <c r="R279" s="1" t="s">
        <v>1157</v>
      </c>
      <c r="S279" s="1" t="s">
        <v>1158</v>
      </c>
      <c r="T279" s="1" t="s">
        <v>1159</v>
      </c>
      <c r="U279" s="1" t="s">
        <v>1160</v>
      </c>
      <c r="V279" s="1" t="s">
        <v>58</v>
      </c>
      <c r="W279" s="1" t="s">
        <v>58</v>
      </c>
      <c r="X279" s="1" t="s">
        <v>58</v>
      </c>
      <c r="Y279" s="1" t="s">
        <v>58</v>
      </c>
      <c r="Z279" s="1">
        <v>6.5070000000000004E-4</v>
      </c>
      <c r="AA279" s="1">
        <v>2.39617E-3</v>
      </c>
      <c r="AB279" s="1">
        <v>0.99760400000000005</v>
      </c>
      <c r="AC279" s="1" t="s">
        <v>88</v>
      </c>
      <c r="AD279" s="1">
        <v>0</v>
      </c>
      <c r="AE279" s="1">
        <v>1.19808E-3</v>
      </c>
      <c r="AF279" s="1" t="s">
        <v>58</v>
      </c>
      <c r="AG279" s="1" t="s">
        <v>58</v>
      </c>
      <c r="AH279" s="1" t="s">
        <v>58</v>
      </c>
      <c r="AI279" s="1" t="s">
        <v>58</v>
      </c>
      <c r="AJ279" s="1" t="s">
        <v>58</v>
      </c>
      <c r="AK279" s="1" t="s">
        <v>58</v>
      </c>
      <c r="AL279" s="1" t="s">
        <v>61</v>
      </c>
      <c r="AM279" s="1" t="s">
        <v>61</v>
      </c>
      <c r="AN279" s="1">
        <v>0</v>
      </c>
      <c r="AO279" s="1">
        <v>-6.16</v>
      </c>
      <c r="AP279" s="1" t="s">
        <v>1161</v>
      </c>
      <c r="AQ279" s="1" t="s">
        <v>95</v>
      </c>
      <c r="AR279" s="1" t="s">
        <v>1162</v>
      </c>
      <c r="AS279" s="1">
        <v>3.08</v>
      </c>
      <c r="AT279" s="1">
        <v>127</v>
      </c>
      <c r="AU279" s="1">
        <v>3.5289999999999999</v>
      </c>
      <c r="AV279" s="1">
        <v>-0.56699999999999995</v>
      </c>
      <c r="AW279" s="1" t="s">
        <v>64</v>
      </c>
      <c r="AX279" s="1" t="s">
        <v>1154</v>
      </c>
      <c r="AY279" s="1" t="s">
        <v>58</v>
      </c>
      <c r="AZ279" s="7">
        <v>0.88700000000000001</v>
      </c>
      <c r="BA279" s="1">
        <v>56.269167260000003</v>
      </c>
      <c r="BB279" s="1">
        <v>3.6678689E-2</v>
      </c>
      <c r="BC279" s="1" t="s">
        <v>78</v>
      </c>
      <c r="BD279" s="1">
        <v>5.5333699999999997</v>
      </c>
    </row>
    <row r="280" spans="1:56" x14ac:dyDescent="0.2">
      <c r="A280" s="1" t="s">
        <v>1163</v>
      </c>
      <c r="B280" s="1">
        <v>2</v>
      </c>
      <c r="C280" s="1" t="s">
        <v>64</v>
      </c>
      <c r="D280" s="1" t="s">
        <v>70</v>
      </c>
      <c r="E280" s="1">
        <v>6.6670000000000002E-3</v>
      </c>
      <c r="F280" s="1">
        <v>0</v>
      </c>
      <c r="G280" s="1">
        <v>1.7730000000000001E-3</v>
      </c>
      <c r="H280" s="1">
        <v>0</v>
      </c>
      <c r="I280" s="1">
        <v>0</v>
      </c>
      <c r="J280" s="1">
        <v>6.6670000000000002E-3</v>
      </c>
      <c r="K280" s="1" t="s">
        <v>47</v>
      </c>
      <c r="L280" s="1" t="s">
        <v>48</v>
      </c>
      <c r="M280" s="1" t="s">
        <v>1164</v>
      </c>
      <c r="N280" s="1" t="s">
        <v>1165</v>
      </c>
      <c r="O280" s="1" t="s">
        <v>51</v>
      </c>
      <c r="P280" s="1" t="s">
        <v>1166</v>
      </c>
      <c r="Q280" s="1" t="s">
        <v>1167</v>
      </c>
      <c r="R280" s="1" t="s">
        <v>1168</v>
      </c>
      <c r="S280" s="1" t="s">
        <v>1169</v>
      </c>
      <c r="T280" s="1" t="s">
        <v>1170</v>
      </c>
      <c r="U280" s="1" t="s">
        <v>1171</v>
      </c>
      <c r="V280" s="1" t="s">
        <v>58</v>
      </c>
      <c r="W280" s="1" t="s">
        <v>58</v>
      </c>
      <c r="X280" s="1" t="s">
        <v>58</v>
      </c>
      <c r="Y280" s="1" t="s">
        <v>58</v>
      </c>
      <c r="Z280" s="7">
        <v>3.2950000000000001E-5</v>
      </c>
      <c r="AA280" s="1">
        <v>3.9936099999999999E-4</v>
      </c>
      <c r="AB280" s="1">
        <v>0.99960099999999996</v>
      </c>
      <c r="AC280" s="1" t="s">
        <v>74</v>
      </c>
      <c r="AD280" s="1">
        <v>0</v>
      </c>
      <c r="AE280" s="1">
        <v>1.99681E-4</v>
      </c>
      <c r="AF280" s="1" t="s">
        <v>58</v>
      </c>
      <c r="AG280" s="1" t="s">
        <v>58</v>
      </c>
      <c r="AH280" s="1" t="s">
        <v>58</v>
      </c>
      <c r="AI280" s="1" t="s">
        <v>58</v>
      </c>
      <c r="AJ280" s="1" t="s">
        <v>58</v>
      </c>
      <c r="AK280" s="1" t="s">
        <v>58</v>
      </c>
      <c r="AL280" s="1" t="s">
        <v>93</v>
      </c>
      <c r="AM280" s="1" t="s">
        <v>147</v>
      </c>
      <c r="AN280" s="1">
        <v>0.01</v>
      </c>
      <c r="AO280" s="1">
        <v>2.38</v>
      </c>
      <c r="AP280" s="1" t="s">
        <v>1172</v>
      </c>
      <c r="AQ280" s="1" t="s">
        <v>95</v>
      </c>
      <c r="AR280" s="1" t="s">
        <v>95</v>
      </c>
      <c r="AS280" s="1">
        <v>5.14</v>
      </c>
      <c r="AT280" s="1">
        <v>437</v>
      </c>
      <c r="AU280" s="1">
        <v>11.44</v>
      </c>
      <c r="AV280" s="1">
        <v>0.97799999999999998</v>
      </c>
      <c r="AW280" s="1" t="s">
        <v>62</v>
      </c>
      <c r="AX280" s="1" t="s">
        <v>1173</v>
      </c>
      <c r="AY280" s="1" t="s">
        <v>61</v>
      </c>
      <c r="AZ280" s="1" t="s">
        <v>9246</v>
      </c>
      <c r="BA280" s="1" t="s">
        <v>1174</v>
      </c>
      <c r="BB280" s="1" t="s">
        <v>1175</v>
      </c>
      <c r="BC280" s="1" t="s">
        <v>58</v>
      </c>
      <c r="BD280" s="1" t="s">
        <v>1176</v>
      </c>
    </row>
    <row r="281" spans="1:56" x14ac:dyDescent="0.2">
      <c r="A281" s="1" t="s">
        <v>1177</v>
      </c>
      <c r="B281" s="1">
        <v>2</v>
      </c>
      <c r="C281" s="1" t="s">
        <v>70</v>
      </c>
      <c r="D281" s="1" t="s">
        <v>46</v>
      </c>
      <c r="E281" s="1">
        <v>6.6670000000000002E-3</v>
      </c>
      <c r="F281" s="1">
        <v>0</v>
      </c>
      <c r="G281" s="1">
        <v>3.5460000000000001E-3</v>
      </c>
      <c r="H281" s="1">
        <v>0</v>
      </c>
      <c r="I281" s="1">
        <v>0</v>
      </c>
      <c r="J281" s="1">
        <v>6.6670000000000002E-3</v>
      </c>
      <c r="K281" s="1" t="s">
        <v>47</v>
      </c>
      <c r="L281" s="1" t="s">
        <v>48</v>
      </c>
      <c r="M281" s="1" t="s">
        <v>1178</v>
      </c>
      <c r="N281" s="1" t="s">
        <v>1179</v>
      </c>
      <c r="O281" s="1" t="s">
        <v>51</v>
      </c>
      <c r="P281" s="1" t="s">
        <v>1180</v>
      </c>
      <c r="Q281" s="1" t="s">
        <v>1181</v>
      </c>
      <c r="R281" s="1" t="s">
        <v>1182</v>
      </c>
      <c r="S281" s="1" t="s">
        <v>1183</v>
      </c>
      <c r="T281" s="1" t="s">
        <v>1184</v>
      </c>
      <c r="U281" s="1" t="s">
        <v>1185</v>
      </c>
      <c r="V281" s="1" t="s">
        <v>58</v>
      </c>
      <c r="W281" s="1" t="s">
        <v>58</v>
      </c>
      <c r="X281" s="1" t="s">
        <v>58</v>
      </c>
      <c r="Y281" s="1" t="s">
        <v>58</v>
      </c>
      <c r="Z281" s="1">
        <v>6.0950000000000002E-4</v>
      </c>
      <c r="AA281" s="1">
        <v>6.3897800000000003E-3</v>
      </c>
      <c r="AB281" s="1">
        <v>0.99360999999999999</v>
      </c>
      <c r="AC281" s="1" t="s">
        <v>559</v>
      </c>
      <c r="AD281" s="1">
        <v>0</v>
      </c>
      <c r="AE281" s="1">
        <v>3.1948900000000001E-3</v>
      </c>
      <c r="AF281" s="1" t="s">
        <v>58</v>
      </c>
      <c r="AG281" s="1" t="s">
        <v>58</v>
      </c>
      <c r="AH281" s="1" t="s">
        <v>58</v>
      </c>
      <c r="AI281" s="1" t="s">
        <v>58</v>
      </c>
      <c r="AJ281" s="1" t="s">
        <v>58</v>
      </c>
      <c r="AK281" s="1">
        <v>1</v>
      </c>
      <c r="AL281" s="1" t="s">
        <v>93</v>
      </c>
      <c r="AM281" s="1" t="s">
        <v>94</v>
      </c>
      <c r="AN281" s="1">
        <v>0.99199999999999999</v>
      </c>
      <c r="AO281" s="1">
        <v>2.0699999999999998</v>
      </c>
      <c r="AP281" s="1" t="s">
        <v>1186</v>
      </c>
      <c r="AQ281" s="1" t="s">
        <v>127</v>
      </c>
      <c r="AR281" s="1" t="s">
        <v>62</v>
      </c>
      <c r="AS281" s="1">
        <v>4.97</v>
      </c>
      <c r="AT281" s="1">
        <v>68</v>
      </c>
      <c r="AU281" s="1">
        <v>25.4</v>
      </c>
      <c r="AV281" s="1">
        <v>0.88400000000000001</v>
      </c>
      <c r="AW281" s="1" t="s">
        <v>62</v>
      </c>
      <c r="AX281" s="1" t="s">
        <v>1187</v>
      </c>
      <c r="AY281" s="1" t="s">
        <v>58</v>
      </c>
      <c r="AZ281" s="7">
        <v>0.36</v>
      </c>
      <c r="BA281" s="1">
        <v>95.836282139999994</v>
      </c>
      <c r="BB281" s="1">
        <v>1.594792159</v>
      </c>
      <c r="BC281" s="1" t="s">
        <v>58</v>
      </c>
      <c r="BD281" s="1">
        <v>5.0571000000000002</v>
      </c>
    </row>
    <row r="282" spans="1:56" x14ac:dyDescent="0.2">
      <c r="A282" s="1" t="s">
        <v>1188</v>
      </c>
      <c r="B282" s="1">
        <v>2</v>
      </c>
      <c r="C282" s="1" t="s">
        <v>46</v>
      </c>
      <c r="D282" s="1" t="s">
        <v>45</v>
      </c>
      <c r="E282" s="1">
        <v>6.6670000000000002E-3</v>
      </c>
      <c r="F282" s="1">
        <v>0</v>
      </c>
      <c r="G282" s="1">
        <v>1.779E-3</v>
      </c>
      <c r="H282" s="1">
        <v>0</v>
      </c>
      <c r="I282" s="1">
        <v>0</v>
      </c>
      <c r="J282" s="1">
        <v>6.757E-3</v>
      </c>
      <c r="K282" s="1" t="s">
        <v>47</v>
      </c>
      <c r="L282" s="1" t="s">
        <v>48</v>
      </c>
      <c r="M282" s="1" t="s">
        <v>1189</v>
      </c>
      <c r="N282" s="1" t="s">
        <v>1190</v>
      </c>
      <c r="O282" s="1" t="s">
        <v>51</v>
      </c>
      <c r="P282" s="1" t="s">
        <v>1191</v>
      </c>
      <c r="Q282" s="1" t="s">
        <v>1192</v>
      </c>
      <c r="R282" s="1" t="s">
        <v>1193</v>
      </c>
      <c r="S282" s="1" t="s">
        <v>1194</v>
      </c>
      <c r="T282" s="1" t="s">
        <v>1195</v>
      </c>
      <c r="U282" s="1" t="s">
        <v>1196</v>
      </c>
      <c r="V282" s="1" t="s">
        <v>58</v>
      </c>
      <c r="W282" s="1" t="s">
        <v>58</v>
      </c>
      <c r="X282" s="1" t="s">
        <v>58</v>
      </c>
      <c r="Y282" s="1" t="s">
        <v>58</v>
      </c>
      <c r="Z282" s="1" t="s">
        <v>58</v>
      </c>
      <c r="AA282" s="1">
        <v>7.9872199999999997E-4</v>
      </c>
      <c r="AB282" s="1">
        <v>0.99920100000000001</v>
      </c>
      <c r="AC282" s="1" t="s">
        <v>110</v>
      </c>
      <c r="AD282" s="1">
        <v>0</v>
      </c>
      <c r="AE282" s="1">
        <v>3.9936099999999999E-4</v>
      </c>
      <c r="AF282" s="1" t="s">
        <v>58</v>
      </c>
      <c r="AG282" s="1" t="s">
        <v>58</v>
      </c>
      <c r="AH282" s="1" t="s">
        <v>58</v>
      </c>
      <c r="AI282" s="1" t="s">
        <v>58</v>
      </c>
      <c r="AJ282" s="1" t="s">
        <v>58</v>
      </c>
      <c r="AK282" s="1" t="s">
        <v>58</v>
      </c>
      <c r="AL282" s="1" t="s">
        <v>61</v>
      </c>
      <c r="AM282" s="1" t="s">
        <v>61</v>
      </c>
      <c r="AN282" s="1">
        <v>0</v>
      </c>
      <c r="AO282" s="1">
        <v>-1.8</v>
      </c>
      <c r="AP282" s="1" t="s">
        <v>1197</v>
      </c>
      <c r="AQ282" s="1" t="s">
        <v>95</v>
      </c>
      <c r="AR282" s="1" t="s">
        <v>95</v>
      </c>
      <c r="AS282" s="1">
        <v>2.89</v>
      </c>
      <c r="AT282" s="1">
        <v>127</v>
      </c>
      <c r="AU282" s="1">
        <v>9.7000000000000003E-2</v>
      </c>
      <c r="AV282" s="1">
        <v>-0.83299999999999996</v>
      </c>
      <c r="AW282" s="1" t="s">
        <v>64</v>
      </c>
      <c r="AX282" s="1" t="s">
        <v>1198</v>
      </c>
      <c r="AY282" s="1" t="s">
        <v>58</v>
      </c>
      <c r="AZ282" s="1" t="s">
        <v>58</v>
      </c>
      <c r="BA282" s="1" t="s">
        <v>58</v>
      </c>
      <c r="BB282" s="1" t="s">
        <v>58</v>
      </c>
      <c r="BC282" s="1" t="s">
        <v>58</v>
      </c>
      <c r="BD282" s="1">
        <v>3.8342999999999998</v>
      </c>
    </row>
    <row r="283" spans="1:56" x14ac:dyDescent="0.2">
      <c r="A283" s="1" t="s">
        <v>1199</v>
      </c>
      <c r="B283" s="1">
        <v>2</v>
      </c>
      <c r="C283" s="1" t="s">
        <v>45</v>
      </c>
      <c r="D283" s="1" t="s">
        <v>64</v>
      </c>
      <c r="E283" s="1">
        <v>6.6670000000000002E-3</v>
      </c>
      <c r="F283" s="1">
        <v>4.3860000000000001E-3</v>
      </c>
      <c r="G283" s="1">
        <v>1.7730000000000001E-3</v>
      </c>
      <c r="H283" s="1">
        <v>0</v>
      </c>
      <c r="I283" s="1">
        <v>1.8519999999999998E-2</v>
      </c>
      <c r="J283" s="1">
        <v>6.6670000000000002E-3</v>
      </c>
      <c r="K283" s="1" t="s">
        <v>47</v>
      </c>
      <c r="L283" s="1" t="s">
        <v>48</v>
      </c>
      <c r="M283" s="1" t="s">
        <v>1200</v>
      </c>
      <c r="N283" s="1" t="s">
        <v>1201</v>
      </c>
      <c r="O283" s="1" t="s">
        <v>51</v>
      </c>
      <c r="P283" s="1" t="s">
        <v>1202</v>
      </c>
      <c r="Q283" s="1" t="s">
        <v>1203</v>
      </c>
      <c r="R283" s="1" t="s">
        <v>1204</v>
      </c>
      <c r="S283" s="1" t="s">
        <v>1205</v>
      </c>
      <c r="T283" s="1" t="s">
        <v>1206</v>
      </c>
      <c r="U283" s="1" t="s">
        <v>1207</v>
      </c>
      <c r="V283" s="1" t="s">
        <v>58</v>
      </c>
      <c r="W283" s="1" t="s">
        <v>58</v>
      </c>
      <c r="X283" s="1" t="s">
        <v>58</v>
      </c>
      <c r="Y283" s="1" t="s">
        <v>58</v>
      </c>
      <c r="Z283" s="1" t="s">
        <v>58</v>
      </c>
      <c r="AA283" s="1" t="s">
        <v>58</v>
      </c>
      <c r="AB283" s="1" t="s">
        <v>58</v>
      </c>
      <c r="AC283" s="1" t="s">
        <v>58</v>
      </c>
      <c r="AD283" s="1" t="s">
        <v>58</v>
      </c>
      <c r="AE283" s="1" t="s">
        <v>58</v>
      </c>
      <c r="AF283" s="1" t="s">
        <v>58</v>
      </c>
      <c r="AG283" s="1" t="s">
        <v>58</v>
      </c>
      <c r="AH283" s="1" t="s">
        <v>58</v>
      </c>
      <c r="AI283" s="1" t="s">
        <v>58</v>
      </c>
      <c r="AJ283" s="1" t="s">
        <v>58</v>
      </c>
      <c r="AK283" s="1" t="s">
        <v>58</v>
      </c>
      <c r="AL283" s="1" t="s">
        <v>60</v>
      </c>
      <c r="AM283" s="1" t="s">
        <v>61</v>
      </c>
      <c r="AN283" s="1">
        <v>0.17399999999999999</v>
      </c>
      <c r="AO283" s="1">
        <v>-4.33</v>
      </c>
      <c r="AP283" s="1" t="s">
        <v>1208</v>
      </c>
      <c r="AQ283" s="1" t="s">
        <v>95</v>
      </c>
      <c r="AR283" s="1" t="s">
        <v>95</v>
      </c>
      <c r="AS283" s="1">
        <v>5.25</v>
      </c>
      <c r="AT283" s="1">
        <v>207</v>
      </c>
      <c r="AU283" s="1">
        <v>7.0000000000000001E-3</v>
      </c>
      <c r="AV283" s="1">
        <v>-0.33800000000000002</v>
      </c>
      <c r="AW283" s="1" t="s">
        <v>64</v>
      </c>
      <c r="AX283" s="1" t="s">
        <v>1209</v>
      </c>
      <c r="AY283" s="1" t="s">
        <v>61</v>
      </c>
      <c r="AZ283" s="7">
        <v>0.80700000000000005</v>
      </c>
      <c r="BA283" s="1">
        <v>83.250766690000006</v>
      </c>
      <c r="BB283" s="1">
        <v>0.61737377400000004</v>
      </c>
      <c r="BC283" s="1" t="s">
        <v>58</v>
      </c>
      <c r="BD283" s="1">
        <v>5.90707</v>
      </c>
    </row>
    <row r="284" spans="1:56" x14ac:dyDescent="0.2">
      <c r="A284" s="1" t="s">
        <v>1216</v>
      </c>
      <c r="B284" s="1">
        <v>2</v>
      </c>
      <c r="C284" s="1" t="s">
        <v>45</v>
      </c>
      <c r="D284" s="1" t="s">
        <v>46</v>
      </c>
      <c r="E284" s="1">
        <v>6.6670000000000002E-3</v>
      </c>
      <c r="F284" s="1">
        <v>4.3860000000000001E-3</v>
      </c>
      <c r="G284" s="1">
        <v>1.7730000000000001E-3</v>
      </c>
      <c r="H284" s="1">
        <v>0</v>
      </c>
      <c r="I284" s="1">
        <v>1.8519999999999998E-2</v>
      </c>
      <c r="J284" s="1">
        <v>6.6670000000000002E-3</v>
      </c>
      <c r="K284" s="1" t="s">
        <v>47</v>
      </c>
      <c r="L284" s="1" t="s">
        <v>48</v>
      </c>
      <c r="M284" s="1" t="s">
        <v>1217</v>
      </c>
      <c r="N284" s="1" t="s">
        <v>1218</v>
      </c>
      <c r="O284" s="1" t="s">
        <v>51</v>
      </c>
      <c r="P284" s="1" t="s">
        <v>1219</v>
      </c>
      <c r="Q284" s="1" t="s">
        <v>1220</v>
      </c>
      <c r="R284" s="1" t="s">
        <v>1221</v>
      </c>
      <c r="S284" s="1" t="s">
        <v>1222</v>
      </c>
      <c r="T284" s="1" t="s">
        <v>1223</v>
      </c>
      <c r="U284" s="1" t="s">
        <v>1224</v>
      </c>
      <c r="V284" s="1" t="s">
        <v>58</v>
      </c>
      <c r="W284" s="1" t="s">
        <v>58</v>
      </c>
      <c r="X284" s="1" t="s">
        <v>58</v>
      </c>
      <c r="Y284" s="1" t="s">
        <v>58</v>
      </c>
      <c r="Z284" s="1">
        <v>2.5539999999999997E-4</v>
      </c>
      <c r="AA284" s="1" t="s">
        <v>58</v>
      </c>
      <c r="AB284" s="1" t="s">
        <v>58</v>
      </c>
      <c r="AC284" s="1" t="s">
        <v>58</v>
      </c>
      <c r="AD284" s="1" t="s">
        <v>58</v>
      </c>
      <c r="AE284" s="1" t="s">
        <v>58</v>
      </c>
      <c r="AF284" s="1" t="s">
        <v>58</v>
      </c>
      <c r="AG284" s="1" t="s">
        <v>58</v>
      </c>
      <c r="AH284" s="1" t="s">
        <v>58</v>
      </c>
      <c r="AI284" s="1" t="s">
        <v>58</v>
      </c>
      <c r="AJ284" s="1" t="s">
        <v>58</v>
      </c>
      <c r="AK284" s="1" t="s">
        <v>58</v>
      </c>
      <c r="AL284" s="1" t="s">
        <v>60</v>
      </c>
      <c r="AM284" s="1" t="s">
        <v>62</v>
      </c>
      <c r="AN284" s="1">
        <v>1</v>
      </c>
      <c r="AO284" s="1">
        <v>5.36</v>
      </c>
      <c r="AP284" s="1" t="s">
        <v>1225</v>
      </c>
      <c r="AQ284" s="1" t="s">
        <v>62</v>
      </c>
      <c r="AR284" s="1" t="s">
        <v>62</v>
      </c>
      <c r="AS284" s="1">
        <v>5.36</v>
      </c>
      <c r="AT284" s="1">
        <v>4350</v>
      </c>
      <c r="AU284" s="1">
        <v>23</v>
      </c>
      <c r="AV284" s="1">
        <v>1.048</v>
      </c>
      <c r="AW284" s="1" t="s">
        <v>1089</v>
      </c>
      <c r="AX284" s="1" t="s">
        <v>1226</v>
      </c>
      <c r="AY284" s="1" t="s">
        <v>77</v>
      </c>
      <c r="AZ284" s="7">
        <v>9.1599999999999997E-3</v>
      </c>
      <c r="BA284" s="1">
        <v>1.2267044110000001</v>
      </c>
      <c r="BB284" s="1">
        <v>-2.292084886</v>
      </c>
      <c r="BC284" s="1" t="s">
        <v>58</v>
      </c>
      <c r="BD284" s="1">
        <v>10.8802</v>
      </c>
    </row>
    <row r="285" spans="1:56" x14ac:dyDescent="0.2">
      <c r="A285" s="1" t="s">
        <v>1227</v>
      </c>
      <c r="B285" s="1">
        <v>2</v>
      </c>
      <c r="C285" s="1" t="s">
        <v>45</v>
      </c>
      <c r="D285" s="1" t="s">
        <v>64</v>
      </c>
      <c r="E285" s="1">
        <v>6.6670000000000002E-3</v>
      </c>
      <c r="F285" s="1">
        <v>0</v>
      </c>
      <c r="G285" s="1">
        <v>1.7730000000000001E-3</v>
      </c>
      <c r="H285" s="1">
        <v>0</v>
      </c>
      <c r="I285" s="1">
        <v>0</v>
      </c>
      <c r="J285" s="1">
        <v>6.6670000000000002E-3</v>
      </c>
      <c r="K285" s="1" t="s">
        <v>47</v>
      </c>
      <c r="L285" s="1" t="s">
        <v>48</v>
      </c>
      <c r="M285" s="1" t="s">
        <v>1228</v>
      </c>
      <c r="N285" s="1" t="s">
        <v>1229</v>
      </c>
      <c r="O285" s="1" t="s">
        <v>51</v>
      </c>
      <c r="P285" s="1" t="s">
        <v>1230</v>
      </c>
      <c r="Q285" s="1" t="s">
        <v>1231</v>
      </c>
      <c r="R285" s="1" t="s">
        <v>1232</v>
      </c>
      <c r="S285" s="1" t="s">
        <v>1233</v>
      </c>
      <c r="T285" s="1" t="s">
        <v>1234</v>
      </c>
      <c r="U285" s="1" t="s">
        <v>1235</v>
      </c>
      <c r="V285" s="1" t="s">
        <v>58</v>
      </c>
      <c r="W285" s="1" t="s">
        <v>58</v>
      </c>
      <c r="X285" s="1" t="s">
        <v>58</v>
      </c>
      <c r="Y285" s="1" t="s">
        <v>58</v>
      </c>
      <c r="Z285" s="1">
        <v>3.2949999999999999E-4</v>
      </c>
      <c r="AA285" s="1">
        <v>3.9936099999999999E-3</v>
      </c>
      <c r="AB285" s="1">
        <v>0.99600599999999995</v>
      </c>
      <c r="AC285" s="1" t="s">
        <v>462</v>
      </c>
      <c r="AD285" s="1">
        <v>0</v>
      </c>
      <c r="AE285" s="1">
        <v>1.9968099999999999E-3</v>
      </c>
      <c r="AF285" s="1" t="s">
        <v>58</v>
      </c>
      <c r="AG285" s="1" t="s">
        <v>58</v>
      </c>
      <c r="AH285" s="1" t="s">
        <v>58</v>
      </c>
      <c r="AI285" s="1" t="s">
        <v>58</v>
      </c>
      <c r="AJ285" s="1" t="s">
        <v>58</v>
      </c>
      <c r="AK285" s="1" t="s">
        <v>58</v>
      </c>
      <c r="AL285" s="1" t="s">
        <v>61</v>
      </c>
      <c r="AM285" s="1" t="s">
        <v>147</v>
      </c>
      <c r="AN285" s="1">
        <v>0.63200000000000001</v>
      </c>
      <c r="AO285" s="1">
        <v>0.73599999999999999</v>
      </c>
      <c r="AP285" s="1" t="s">
        <v>1236</v>
      </c>
      <c r="AQ285" s="1" t="s">
        <v>95</v>
      </c>
      <c r="AR285" s="1" t="s">
        <v>95</v>
      </c>
      <c r="AS285" s="1">
        <v>6.06</v>
      </c>
      <c r="AT285" s="1">
        <v>238</v>
      </c>
      <c r="AU285" s="1">
        <v>1.4530000000000001</v>
      </c>
      <c r="AV285" s="1">
        <v>0.14399999999999999</v>
      </c>
      <c r="AW285" s="1" t="s">
        <v>64</v>
      </c>
      <c r="AX285" s="1" t="s">
        <v>1237</v>
      </c>
      <c r="AY285" s="1" t="s">
        <v>61</v>
      </c>
      <c r="AZ285" s="7">
        <v>0.999</v>
      </c>
      <c r="BA285" s="1">
        <v>88.635291339999995</v>
      </c>
      <c r="BB285" s="1">
        <v>0.86155508599999997</v>
      </c>
      <c r="BC285" s="1" t="s">
        <v>58</v>
      </c>
      <c r="BD285" s="1">
        <v>9.2921899999999997</v>
      </c>
    </row>
    <row r="286" spans="1:56" x14ac:dyDescent="0.2">
      <c r="A286" s="1" t="s">
        <v>1239</v>
      </c>
      <c r="B286" s="1">
        <v>2</v>
      </c>
      <c r="C286" s="1" t="s">
        <v>70</v>
      </c>
      <c r="D286" s="1" t="s">
        <v>46</v>
      </c>
      <c r="E286" s="1">
        <v>6.6670000000000002E-3</v>
      </c>
      <c r="F286" s="1">
        <v>0</v>
      </c>
      <c r="G286" s="1">
        <v>3.5460000000000001E-3</v>
      </c>
      <c r="H286" s="1">
        <v>1.1310000000000001E-3</v>
      </c>
      <c r="I286" s="1">
        <v>1.8519999999999998E-2</v>
      </c>
      <c r="J286" s="1">
        <v>6.6670000000000002E-3</v>
      </c>
      <c r="K286" s="1" t="s">
        <v>47</v>
      </c>
      <c r="L286" s="1" t="s">
        <v>48</v>
      </c>
      <c r="M286" s="1" t="s">
        <v>1240</v>
      </c>
      <c r="N286" s="1" t="s">
        <v>1241</v>
      </c>
      <c r="O286" s="1" t="s">
        <v>51</v>
      </c>
      <c r="P286" s="1" t="s">
        <v>1242</v>
      </c>
      <c r="Q286" s="1" t="s">
        <v>1243</v>
      </c>
      <c r="R286" s="1" t="s">
        <v>1244</v>
      </c>
      <c r="S286" s="1" t="s">
        <v>1245</v>
      </c>
      <c r="T286" s="1" t="s">
        <v>1246</v>
      </c>
      <c r="U286" s="1" t="s">
        <v>1247</v>
      </c>
      <c r="V286" s="1" t="s">
        <v>58</v>
      </c>
      <c r="W286" s="1" t="s">
        <v>58</v>
      </c>
      <c r="X286" s="1" t="s">
        <v>58</v>
      </c>
      <c r="Y286" s="1" t="s">
        <v>58</v>
      </c>
      <c r="Z286" s="7">
        <v>4.9419999999999998E-5</v>
      </c>
      <c r="AA286" s="1" t="s">
        <v>58</v>
      </c>
      <c r="AB286" s="1" t="s">
        <v>58</v>
      </c>
      <c r="AC286" s="1" t="s">
        <v>58</v>
      </c>
      <c r="AD286" s="1" t="s">
        <v>58</v>
      </c>
      <c r="AE286" s="1" t="s">
        <v>58</v>
      </c>
      <c r="AF286" s="1" t="s">
        <v>58</v>
      </c>
      <c r="AG286" s="1" t="s">
        <v>58</v>
      </c>
      <c r="AH286" s="1" t="s">
        <v>58</v>
      </c>
      <c r="AI286" s="1" t="s">
        <v>58</v>
      </c>
      <c r="AJ286" s="1" t="s">
        <v>58</v>
      </c>
      <c r="AK286" s="1" t="s">
        <v>58</v>
      </c>
      <c r="AL286" s="1" t="s">
        <v>61</v>
      </c>
      <c r="AM286" s="1" t="s">
        <v>67</v>
      </c>
      <c r="AN286" s="1">
        <v>0.997</v>
      </c>
      <c r="AO286" s="1">
        <v>5.92</v>
      </c>
      <c r="AP286" s="1" t="s">
        <v>1248</v>
      </c>
      <c r="AQ286" s="1" t="s">
        <v>95</v>
      </c>
      <c r="AR286" s="1" t="s">
        <v>95</v>
      </c>
      <c r="AS286" s="1">
        <v>5.92</v>
      </c>
      <c r="AT286" s="1">
        <v>14</v>
      </c>
      <c r="AU286" s="1">
        <v>22.8</v>
      </c>
      <c r="AV286" s="1">
        <v>1.048</v>
      </c>
      <c r="AW286" s="1" t="s">
        <v>64</v>
      </c>
      <c r="AX286" s="1" t="s">
        <v>1249</v>
      </c>
      <c r="AY286" s="1" t="s">
        <v>58</v>
      </c>
      <c r="AZ286" s="7">
        <v>0.33100000000000002</v>
      </c>
      <c r="BA286" s="1">
        <v>40.357395609999998</v>
      </c>
      <c r="BB286" s="1">
        <v>-0.179930907</v>
      </c>
      <c r="BC286" s="1" t="s">
        <v>58</v>
      </c>
      <c r="BD286" s="1">
        <v>3.6984599999999999</v>
      </c>
    </row>
    <row r="287" spans="1:56" x14ac:dyDescent="0.2">
      <c r="A287" s="1" t="s">
        <v>1265</v>
      </c>
      <c r="B287" s="1">
        <v>2</v>
      </c>
      <c r="C287" s="1" t="s">
        <v>70</v>
      </c>
      <c r="D287" s="1" t="s">
        <v>45</v>
      </c>
      <c r="E287" s="1">
        <v>6.6670000000000002E-3</v>
      </c>
      <c r="F287" s="1">
        <v>0</v>
      </c>
      <c r="G287" s="1">
        <v>3.5460000000000001E-3</v>
      </c>
      <c r="H287" s="1">
        <v>0</v>
      </c>
      <c r="I287" s="1">
        <v>1.8519999999999998E-2</v>
      </c>
      <c r="J287" s="1">
        <v>6.6670000000000002E-3</v>
      </c>
      <c r="K287" s="1" t="s">
        <v>47</v>
      </c>
      <c r="L287" s="1" t="s">
        <v>48</v>
      </c>
      <c r="M287" s="1" t="s">
        <v>1252</v>
      </c>
      <c r="N287" s="1" t="s">
        <v>1253</v>
      </c>
      <c r="O287" s="1" t="s">
        <v>51</v>
      </c>
      <c r="P287" s="1" t="s">
        <v>1254</v>
      </c>
      <c r="Q287" s="1" t="s">
        <v>1266</v>
      </c>
      <c r="R287" s="1" t="s">
        <v>1267</v>
      </c>
      <c r="S287" s="1" t="s">
        <v>1268</v>
      </c>
      <c r="T287" s="1" t="s">
        <v>1269</v>
      </c>
      <c r="U287" s="1" t="s">
        <v>1270</v>
      </c>
      <c r="V287" s="1" t="s">
        <v>58</v>
      </c>
      <c r="W287" s="1" t="s">
        <v>58</v>
      </c>
      <c r="X287" s="1" t="s">
        <v>58</v>
      </c>
      <c r="Y287" s="1" t="s">
        <v>58</v>
      </c>
      <c r="Z287" s="1">
        <v>5.1309999999999995E-4</v>
      </c>
      <c r="AA287" s="1">
        <v>1.5974400000000001E-3</v>
      </c>
      <c r="AB287" s="1">
        <v>0.99840300000000004</v>
      </c>
      <c r="AC287" s="1" t="s">
        <v>59</v>
      </c>
      <c r="AD287" s="1">
        <v>0</v>
      </c>
      <c r="AE287" s="1">
        <v>7.9872199999999997E-4</v>
      </c>
      <c r="AF287" s="1" t="s">
        <v>58</v>
      </c>
      <c r="AG287" s="1" t="s">
        <v>58</v>
      </c>
      <c r="AH287" s="1" t="s">
        <v>58</v>
      </c>
      <c r="AI287" s="1" t="s">
        <v>58</v>
      </c>
      <c r="AJ287" s="1" t="s">
        <v>58</v>
      </c>
      <c r="AK287" s="1">
        <v>1</v>
      </c>
      <c r="AL287" s="1" t="s">
        <v>93</v>
      </c>
      <c r="AM287" s="1" t="s">
        <v>554</v>
      </c>
      <c r="AN287" s="1">
        <v>2.9000000000000001E-2</v>
      </c>
      <c r="AO287" s="1">
        <v>5.46</v>
      </c>
      <c r="AP287" s="1" t="s">
        <v>1271</v>
      </c>
      <c r="AQ287" s="1" t="s">
        <v>127</v>
      </c>
      <c r="AR287" s="1" t="s">
        <v>62</v>
      </c>
      <c r="AS287" s="1">
        <v>5.46</v>
      </c>
      <c r="AT287" s="8">
        <v>171317131666</v>
      </c>
      <c r="AU287" s="1">
        <v>24.1</v>
      </c>
      <c r="AV287" s="1">
        <v>0.93500000000000005</v>
      </c>
      <c r="AW287" s="1" t="s">
        <v>853</v>
      </c>
      <c r="AX287" s="1" t="s">
        <v>1264</v>
      </c>
      <c r="AY287" s="1" t="s">
        <v>77</v>
      </c>
      <c r="AZ287" s="7">
        <v>0.97599999999999998</v>
      </c>
      <c r="BA287" s="1">
        <v>95.18754423</v>
      </c>
      <c r="BB287" s="1">
        <v>1.461262125</v>
      </c>
      <c r="BC287" s="1" t="s">
        <v>58</v>
      </c>
      <c r="BD287" s="1">
        <v>22.956890000000001</v>
      </c>
    </row>
    <row r="288" spans="1:56" x14ac:dyDescent="0.2">
      <c r="A288" s="1" t="s">
        <v>1284</v>
      </c>
      <c r="B288" s="1">
        <v>2</v>
      </c>
      <c r="C288" s="1" t="s">
        <v>70</v>
      </c>
      <c r="D288" s="1" t="s">
        <v>46</v>
      </c>
      <c r="E288" s="1">
        <v>6.6670000000000002E-3</v>
      </c>
      <c r="F288" s="1">
        <v>4.3860000000000001E-3</v>
      </c>
      <c r="G288" s="1">
        <v>5.3189999999999999E-3</v>
      </c>
      <c r="H288" s="1">
        <v>0</v>
      </c>
      <c r="I288" s="1">
        <v>0</v>
      </c>
      <c r="J288" s="1">
        <v>1.333E-2</v>
      </c>
      <c r="K288" s="1" t="s">
        <v>47</v>
      </c>
      <c r="L288" s="1" t="s">
        <v>48</v>
      </c>
      <c r="M288" s="1" t="s">
        <v>1285</v>
      </c>
      <c r="N288" s="1" t="s">
        <v>1286</v>
      </c>
      <c r="O288" s="1" t="s">
        <v>51</v>
      </c>
      <c r="P288" s="1" t="s">
        <v>1287</v>
      </c>
      <c r="Q288" s="1" t="s">
        <v>1288</v>
      </c>
      <c r="R288" s="1" t="s">
        <v>1289</v>
      </c>
      <c r="S288" s="1" t="s">
        <v>1290</v>
      </c>
      <c r="T288" s="1" t="s">
        <v>1291</v>
      </c>
      <c r="U288" s="1" t="s">
        <v>1292</v>
      </c>
      <c r="V288" s="1" t="s">
        <v>58</v>
      </c>
      <c r="W288" s="1" t="s">
        <v>58</v>
      </c>
      <c r="X288" s="1" t="s">
        <v>58</v>
      </c>
      <c r="Y288" s="1" t="s">
        <v>58</v>
      </c>
      <c r="Z288" s="1" t="s">
        <v>58</v>
      </c>
      <c r="AA288" s="1" t="s">
        <v>58</v>
      </c>
      <c r="AB288" s="1" t="s">
        <v>58</v>
      </c>
      <c r="AC288" s="1" t="s">
        <v>58</v>
      </c>
      <c r="AD288" s="1" t="s">
        <v>58</v>
      </c>
      <c r="AE288" s="1" t="s">
        <v>58</v>
      </c>
      <c r="AF288" s="1" t="s">
        <v>58</v>
      </c>
      <c r="AG288" s="1" t="s">
        <v>58</v>
      </c>
      <c r="AH288" s="1" t="s">
        <v>58</v>
      </c>
      <c r="AI288" s="1" t="s">
        <v>58</v>
      </c>
      <c r="AJ288" s="1" t="s">
        <v>58</v>
      </c>
      <c r="AK288" s="1" t="s">
        <v>58</v>
      </c>
      <c r="AL288" s="1" t="s">
        <v>93</v>
      </c>
      <c r="AM288" s="1" t="s">
        <v>61</v>
      </c>
      <c r="AN288" s="1">
        <v>0.26800000000000002</v>
      </c>
      <c r="AO288" s="1">
        <v>4.54</v>
      </c>
      <c r="AP288" s="1" t="s">
        <v>1293</v>
      </c>
      <c r="AQ288" s="1" t="s">
        <v>95</v>
      </c>
      <c r="AR288" s="1" t="s">
        <v>62</v>
      </c>
      <c r="AS288" s="1">
        <v>5.44</v>
      </c>
      <c r="AT288" s="1">
        <v>12</v>
      </c>
      <c r="AU288" s="1">
        <v>19.18</v>
      </c>
      <c r="AV288" s="1">
        <v>0.95299999999999996</v>
      </c>
      <c r="AW288" s="1" t="s">
        <v>62</v>
      </c>
      <c r="AX288" s="1" t="s">
        <v>1294</v>
      </c>
      <c r="AY288" s="1" t="s">
        <v>77</v>
      </c>
      <c r="AZ288" s="7">
        <v>0.221</v>
      </c>
      <c r="BA288" s="1">
        <v>65.557914600000004</v>
      </c>
      <c r="BB288" s="1">
        <v>0.17098791199999999</v>
      </c>
      <c r="BC288" s="1" t="s">
        <v>78</v>
      </c>
      <c r="BD288" s="1">
        <v>1.71343</v>
      </c>
    </row>
    <row r="289" spans="1:56" x14ac:dyDescent="0.2">
      <c r="A289" s="1" t="s">
        <v>1305</v>
      </c>
      <c r="B289" s="1">
        <v>2</v>
      </c>
      <c r="C289" s="1" t="s">
        <v>45</v>
      </c>
      <c r="D289" s="1" t="s">
        <v>46</v>
      </c>
      <c r="E289" s="1">
        <v>6.6670000000000002E-3</v>
      </c>
      <c r="F289" s="1">
        <v>4.3860000000000001E-3</v>
      </c>
      <c r="G289" s="1">
        <v>3.5460000000000001E-3</v>
      </c>
      <c r="H289" s="1">
        <v>0</v>
      </c>
      <c r="I289" s="1">
        <v>0</v>
      </c>
      <c r="J289" s="1">
        <v>6.6670000000000002E-3</v>
      </c>
      <c r="K289" s="1" t="s">
        <v>47</v>
      </c>
      <c r="L289" s="1" t="s">
        <v>48</v>
      </c>
      <c r="M289" s="1" t="s">
        <v>1306</v>
      </c>
      <c r="N289" s="1" t="s">
        <v>1307</v>
      </c>
      <c r="O289" s="1" t="s">
        <v>51</v>
      </c>
      <c r="P289" s="1" t="s">
        <v>1308</v>
      </c>
      <c r="Q289" s="1" t="s">
        <v>1309</v>
      </c>
      <c r="R289" s="1" t="s">
        <v>1310</v>
      </c>
      <c r="S289" s="1" t="s">
        <v>1311</v>
      </c>
      <c r="T289" s="1" t="s">
        <v>1312</v>
      </c>
      <c r="U289" s="1" t="s">
        <v>1313</v>
      </c>
      <c r="V289" s="1" t="s">
        <v>58</v>
      </c>
      <c r="W289" s="1" t="s">
        <v>58</v>
      </c>
      <c r="X289" s="1" t="s">
        <v>58</v>
      </c>
      <c r="Y289" s="1" t="s">
        <v>58</v>
      </c>
      <c r="Z289" s="1">
        <v>1.9770000000000001E-4</v>
      </c>
      <c r="AA289" s="1">
        <v>7.9872199999999997E-4</v>
      </c>
      <c r="AB289" s="1">
        <v>0.99920100000000001</v>
      </c>
      <c r="AC289" s="1" t="s">
        <v>110</v>
      </c>
      <c r="AD289" s="1">
        <v>0</v>
      </c>
      <c r="AE289" s="1">
        <v>3.9936099999999999E-4</v>
      </c>
      <c r="AF289" s="1" t="s">
        <v>58</v>
      </c>
      <c r="AG289" s="1" t="s">
        <v>58</v>
      </c>
      <c r="AH289" s="1" t="s">
        <v>58</v>
      </c>
      <c r="AI289" s="1" t="s">
        <v>58</v>
      </c>
      <c r="AJ289" s="1" t="s">
        <v>58</v>
      </c>
      <c r="AK289" s="1" t="s">
        <v>58</v>
      </c>
      <c r="AL289" s="1" t="s">
        <v>93</v>
      </c>
      <c r="AM289" s="1" t="s">
        <v>62</v>
      </c>
      <c r="AN289" s="1">
        <v>1</v>
      </c>
      <c r="AO289" s="1">
        <v>3.15</v>
      </c>
      <c r="AP289" s="1" t="s">
        <v>1314</v>
      </c>
      <c r="AQ289" s="1" t="s">
        <v>62</v>
      </c>
      <c r="AR289" s="1" t="s">
        <v>62</v>
      </c>
      <c r="AS289" s="1">
        <v>4.96</v>
      </c>
      <c r="AT289" s="1">
        <v>554</v>
      </c>
      <c r="AU289" s="1">
        <v>28.6</v>
      </c>
      <c r="AV289" s="1">
        <v>1.048</v>
      </c>
      <c r="AW289" s="1" t="s">
        <v>62</v>
      </c>
      <c r="AX289" s="1" t="s">
        <v>1315</v>
      </c>
      <c r="AY289" s="1" t="s">
        <v>58</v>
      </c>
      <c r="AZ289" s="1" t="s">
        <v>58</v>
      </c>
      <c r="BA289" s="1">
        <v>5.6027364940000002</v>
      </c>
      <c r="BB289" s="1">
        <v>-1.2197855040000001</v>
      </c>
      <c r="BC289" s="1" t="s">
        <v>78</v>
      </c>
      <c r="BD289" s="1">
        <v>2.29156</v>
      </c>
    </row>
    <row r="290" spans="1:56" x14ac:dyDescent="0.2">
      <c r="A290" s="1" t="s">
        <v>1316</v>
      </c>
      <c r="B290" s="1">
        <v>2</v>
      </c>
      <c r="C290" s="1" t="s">
        <v>70</v>
      </c>
      <c r="D290" s="1" t="s">
        <v>45</v>
      </c>
      <c r="E290" s="1">
        <v>6.6670000000000002E-3</v>
      </c>
      <c r="F290" s="1">
        <v>8.7720000000000003E-3</v>
      </c>
      <c r="G290" s="1">
        <v>1.7730000000000001E-3</v>
      </c>
      <c r="H290" s="1">
        <v>3.3939999999999999E-3</v>
      </c>
      <c r="I290" s="1">
        <v>1.8519999999999998E-2</v>
      </c>
      <c r="J290" s="1">
        <v>6.6670000000000002E-3</v>
      </c>
      <c r="K290" s="1" t="s">
        <v>47</v>
      </c>
      <c r="L290" s="1" t="s">
        <v>48</v>
      </c>
      <c r="M290" s="1" t="s">
        <v>1317</v>
      </c>
      <c r="N290" s="1" t="s">
        <v>1318</v>
      </c>
      <c r="O290" s="1" t="s">
        <v>51</v>
      </c>
      <c r="P290" s="1" t="s">
        <v>1319</v>
      </c>
      <c r="Q290" s="1" t="s">
        <v>1320</v>
      </c>
      <c r="R290" s="1" t="s">
        <v>1321</v>
      </c>
      <c r="S290" s="1" t="s">
        <v>1322</v>
      </c>
      <c r="T290" s="1" t="s">
        <v>1323</v>
      </c>
      <c r="U290" s="1" t="s">
        <v>1324</v>
      </c>
      <c r="V290" s="1" t="s">
        <v>58</v>
      </c>
      <c r="W290" s="1" t="s">
        <v>58</v>
      </c>
      <c r="X290" s="1" t="s">
        <v>58</v>
      </c>
      <c r="Y290" s="1" t="s">
        <v>58</v>
      </c>
      <c r="Z290" s="1">
        <v>1.407E-4</v>
      </c>
      <c r="AA290" s="1">
        <v>7.9872199999999997E-4</v>
      </c>
      <c r="AB290" s="1">
        <v>0.99920100000000001</v>
      </c>
      <c r="AC290" s="1" t="s">
        <v>110</v>
      </c>
      <c r="AD290" s="1">
        <v>0</v>
      </c>
      <c r="AE290" s="1">
        <v>3.9936099999999999E-4</v>
      </c>
      <c r="AF290" s="1" t="s">
        <v>58</v>
      </c>
      <c r="AG290" s="1" t="s">
        <v>58</v>
      </c>
      <c r="AH290" s="1" t="s">
        <v>58</v>
      </c>
      <c r="AI290" s="1" t="s">
        <v>58</v>
      </c>
      <c r="AJ290" s="1" t="s">
        <v>58</v>
      </c>
      <c r="AK290" s="1" t="s">
        <v>58</v>
      </c>
      <c r="AL290" s="1" t="s">
        <v>60</v>
      </c>
      <c r="AM290" s="1" t="s">
        <v>1325</v>
      </c>
      <c r="AN290" s="1">
        <v>1.6E-2</v>
      </c>
      <c r="AO290" s="1">
        <v>2.65</v>
      </c>
      <c r="AP290" s="1" t="s">
        <v>1326</v>
      </c>
      <c r="AQ290" s="1" t="s">
        <v>1327</v>
      </c>
      <c r="AR290" s="1" t="s">
        <v>1327</v>
      </c>
      <c r="AS290" s="1">
        <v>5.65</v>
      </c>
      <c r="AT290" s="8">
        <v>546447516</v>
      </c>
      <c r="AU290" s="1">
        <v>6.9320000000000004</v>
      </c>
      <c r="AV290" s="1">
        <v>6.8000000000000005E-2</v>
      </c>
      <c r="AW290" s="1" t="s">
        <v>1328</v>
      </c>
      <c r="AX290" s="1" t="s">
        <v>1329</v>
      </c>
      <c r="AY290" s="1" t="s">
        <v>58</v>
      </c>
      <c r="AZ290" s="7">
        <v>5.6800000000000003E-2</v>
      </c>
      <c r="BA290" s="1">
        <v>65.964850200000001</v>
      </c>
      <c r="BB290" s="1">
        <v>0.17462523699999999</v>
      </c>
      <c r="BC290" s="1" t="s">
        <v>58</v>
      </c>
      <c r="BD290" s="1">
        <v>7.8509000000000002</v>
      </c>
    </row>
    <row r="291" spans="1:56" x14ac:dyDescent="0.2">
      <c r="A291" s="1" t="s">
        <v>1346</v>
      </c>
      <c r="B291" s="1">
        <v>2</v>
      </c>
      <c r="C291" s="1" t="s">
        <v>46</v>
      </c>
      <c r="D291" s="1" t="s">
        <v>70</v>
      </c>
      <c r="E291" s="1">
        <v>6.6670000000000002E-3</v>
      </c>
      <c r="F291" s="1">
        <v>0</v>
      </c>
      <c r="G291" s="1">
        <v>1.7730000000000001E-3</v>
      </c>
      <c r="H291" s="1">
        <v>1.1310000000000001E-3</v>
      </c>
      <c r="I291" s="1">
        <v>0</v>
      </c>
      <c r="J291" s="1">
        <v>6.6670000000000002E-3</v>
      </c>
      <c r="K291" s="1" t="s">
        <v>371</v>
      </c>
      <c r="L291" s="1" t="s">
        <v>48</v>
      </c>
      <c r="M291" s="1" t="s">
        <v>1341</v>
      </c>
      <c r="N291" s="1" t="s">
        <v>1342</v>
      </c>
      <c r="O291" s="1" t="s">
        <v>51</v>
      </c>
      <c r="P291" s="1" t="s">
        <v>1343</v>
      </c>
      <c r="Q291" s="1" t="s">
        <v>1347</v>
      </c>
      <c r="R291" s="1" t="s">
        <v>1348</v>
      </c>
      <c r="S291" s="1" t="s">
        <v>1349</v>
      </c>
      <c r="T291" s="1" t="s">
        <v>1350</v>
      </c>
      <c r="U291" s="1" t="s">
        <v>1351</v>
      </c>
      <c r="V291" s="1" t="s">
        <v>58</v>
      </c>
      <c r="W291" s="1" t="s">
        <v>58</v>
      </c>
      <c r="X291" s="1" t="s">
        <v>58</v>
      </c>
      <c r="Y291" s="1" t="s">
        <v>58</v>
      </c>
      <c r="Z291" s="1">
        <v>2.8150000000000001E-4</v>
      </c>
      <c r="AA291" s="1">
        <v>3.9936099999999999E-4</v>
      </c>
      <c r="AB291" s="1">
        <v>0.99960099999999996</v>
      </c>
      <c r="AC291" s="1" t="s">
        <v>74</v>
      </c>
      <c r="AD291" s="1">
        <v>0</v>
      </c>
      <c r="AE291" s="1">
        <v>1.99681E-4</v>
      </c>
      <c r="AF291" s="1" t="s">
        <v>58</v>
      </c>
      <c r="AG291" s="1" t="s">
        <v>58</v>
      </c>
      <c r="AH291" s="1" t="s">
        <v>58</v>
      </c>
      <c r="AI291" s="1" t="s">
        <v>58</v>
      </c>
      <c r="AJ291" s="1" t="s">
        <v>58</v>
      </c>
      <c r="AK291" s="1" t="s">
        <v>58</v>
      </c>
      <c r="AL291" s="1" t="s">
        <v>61</v>
      </c>
      <c r="AM291" s="1" t="s">
        <v>62</v>
      </c>
      <c r="AN291" s="1">
        <v>0.97799999999999998</v>
      </c>
      <c r="AO291" s="1">
        <v>-4.66</v>
      </c>
      <c r="AP291" s="1" t="s">
        <v>1344</v>
      </c>
      <c r="AQ291" s="1" t="s">
        <v>95</v>
      </c>
      <c r="AR291" s="1" t="s">
        <v>95</v>
      </c>
      <c r="AS291" s="1">
        <v>5.6</v>
      </c>
      <c r="AT291" s="8">
        <v>23482337</v>
      </c>
      <c r="AU291" s="1">
        <v>0.13900000000000001</v>
      </c>
      <c r="AV291" s="1">
        <v>0.185</v>
      </c>
      <c r="AW291" s="1" t="s">
        <v>64</v>
      </c>
      <c r="AX291" s="1" t="s">
        <v>1345</v>
      </c>
      <c r="AY291" s="1" t="s">
        <v>58</v>
      </c>
      <c r="AZ291" s="7">
        <v>0.96699999999999997</v>
      </c>
      <c r="BA291" s="1">
        <v>92.852087760000003</v>
      </c>
      <c r="BB291" s="1">
        <v>1.192277263</v>
      </c>
      <c r="BC291" s="1" t="s">
        <v>58</v>
      </c>
      <c r="BD291" s="1">
        <v>5.4205199999999998</v>
      </c>
    </row>
    <row r="292" spans="1:56" x14ac:dyDescent="0.2">
      <c r="A292" s="1" t="s">
        <v>1352</v>
      </c>
      <c r="B292" s="1">
        <v>2</v>
      </c>
      <c r="C292" s="1" t="s">
        <v>64</v>
      </c>
      <c r="D292" s="1" t="s">
        <v>46</v>
      </c>
      <c r="E292" s="1">
        <v>6.6670000000000002E-3</v>
      </c>
      <c r="F292" s="1">
        <v>4.3860000000000001E-3</v>
      </c>
      <c r="G292" s="1">
        <v>3.5460000000000001E-3</v>
      </c>
      <c r="H292" s="1">
        <v>0</v>
      </c>
      <c r="I292" s="1">
        <v>1.8519999999999998E-2</v>
      </c>
      <c r="J292" s="1">
        <v>1.333E-2</v>
      </c>
      <c r="K292" s="1" t="s">
        <v>47</v>
      </c>
      <c r="L292" s="1" t="s">
        <v>48</v>
      </c>
      <c r="M292" s="1" t="s">
        <v>1353</v>
      </c>
      <c r="N292" s="1" t="s">
        <v>1354</v>
      </c>
      <c r="O292" s="1" t="s">
        <v>51</v>
      </c>
      <c r="P292" s="1" t="s">
        <v>1355</v>
      </c>
      <c r="Q292" s="1" t="s">
        <v>1356</v>
      </c>
      <c r="R292" s="1" t="s">
        <v>1357</v>
      </c>
      <c r="S292" s="1" t="s">
        <v>1358</v>
      </c>
      <c r="T292" s="1" t="s">
        <v>1359</v>
      </c>
      <c r="U292" s="1" t="s">
        <v>1360</v>
      </c>
      <c r="V292" s="1" t="s">
        <v>58</v>
      </c>
      <c r="W292" s="1" t="s">
        <v>58</v>
      </c>
      <c r="X292" s="1" t="s">
        <v>58</v>
      </c>
      <c r="Y292" s="1" t="s">
        <v>58</v>
      </c>
      <c r="Z292" s="7">
        <v>5.7649999999999999E-5</v>
      </c>
      <c r="AA292" s="1">
        <v>3.9936099999999999E-4</v>
      </c>
      <c r="AB292" s="1">
        <v>0.99960099999999996</v>
      </c>
      <c r="AC292" s="1" t="s">
        <v>74</v>
      </c>
      <c r="AD292" s="1">
        <v>0</v>
      </c>
      <c r="AE292" s="1">
        <v>1.99681E-4</v>
      </c>
      <c r="AF292" s="1" t="s">
        <v>58</v>
      </c>
      <c r="AG292" s="1" t="s">
        <v>58</v>
      </c>
      <c r="AH292" s="1" t="s">
        <v>58</v>
      </c>
      <c r="AI292" s="1" t="s">
        <v>58</v>
      </c>
      <c r="AJ292" s="1" t="s">
        <v>58</v>
      </c>
      <c r="AK292" s="1" t="s">
        <v>58</v>
      </c>
      <c r="AL292" s="1" t="s">
        <v>61</v>
      </c>
      <c r="AM292" s="1" t="s">
        <v>147</v>
      </c>
      <c r="AN292" s="1">
        <v>1</v>
      </c>
      <c r="AO292" s="1">
        <v>1.64</v>
      </c>
      <c r="AP292" s="1" t="s">
        <v>1361</v>
      </c>
      <c r="AQ292" s="1" t="s">
        <v>95</v>
      </c>
      <c r="AR292" s="1" t="s">
        <v>95</v>
      </c>
      <c r="AS292" s="1">
        <v>5.64</v>
      </c>
      <c r="AT292" s="1">
        <v>109</v>
      </c>
      <c r="AU292" s="1">
        <v>16.22</v>
      </c>
      <c r="AV292" s="1">
        <v>1.048</v>
      </c>
      <c r="AW292" s="1" t="s">
        <v>656</v>
      </c>
      <c r="AX292" s="1" t="s">
        <v>1362</v>
      </c>
      <c r="AY292" s="1" t="s">
        <v>58</v>
      </c>
      <c r="AZ292" s="7">
        <v>0.86499999999999999</v>
      </c>
      <c r="BA292" s="1">
        <v>70.517810800000007</v>
      </c>
      <c r="BB292" s="1">
        <v>0.264628794</v>
      </c>
      <c r="BC292" s="1" t="s">
        <v>58</v>
      </c>
      <c r="BD292" s="1">
        <v>12.755459999999999</v>
      </c>
    </row>
    <row r="293" spans="1:56" x14ac:dyDescent="0.2">
      <c r="A293" s="1" t="s">
        <v>1367</v>
      </c>
      <c r="B293" s="1">
        <v>2</v>
      </c>
      <c r="C293" s="1" t="s">
        <v>64</v>
      </c>
      <c r="D293" s="1" t="s">
        <v>45</v>
      </c>
      <c r="E293" s="1">
        <v>6.6670000000000002E-3</v>
      </c>
      <c r="F293" s="1">
        <v>0</v>
      </c>
      <c r="G293" s="1">
        <v>1.7730000000000001E-3</v>
      </c>
      <c r="H293" s="1">
        <v>0</v>
      </c>
      <c r="I293" s="1">
        <v>0</v>
      </c>
      <c r="J293" s="1">
        <v>6.6670000000000002E-3</v>
      </c>
      <c r="K293" s="1" t="s">
        <v>47</v>
      </c>
      <c r="L293" s="1" t="s">
        <v>48</v>
      </c>
      <c r="M293" s="1" t="s">
        <v>1368</v>
      </c>
      <c r="N293" s="1" t="s">
        <v>1369</v>
      </c>
      <c r="O293" s="1" t="s">
        <v>51</v>
      </c>
      <c r="P293" s="1" t="s">
        <v>1370</v>
      </c>
      <c r="Q293" s="1" t="s">
        <v>1371</v>
      </c>
      <c r="R293" s="1" t="s">
        <v>1372</v>
      </c>
      <c r="S293" s="1" t="s">
        <v>1373</v>
      </c>
      <c r="T293" s="1" t="s">
        <v>1374</v>
      </c>
      <c r="U293" s="1" t="s">
        <v>1375</v>
      </c>
      <c r="V293" s="1" t="s">
        <v>58</v>
      </c>
      <c r="W293" s="1" t="s">
        <v>58</v>
      </c>
      <c r="X293" s="1" t="s">
        <v>58</v>
      </c>
      <c r="Y293" s="1" t="s">
        <v>58</v>
      </c>
      <c r="Z293" s="7">
        <v>8.2360000000000004E-5</v>
      </c>
      <c r="AA293" s="1">
        <v>3.9936099999999999E-4</v>
      </c>
      <c r="AB293" s="1">
        <v>0.99960099999999996</v>
      </c>
      <c r="AC293" s="1" t="s">
        <v>74</v>
      </c>
      <c r="AD293" s="1">
        <v>0</v>
      </c>
      <c r="AE293" s="1">
        <v>1.99681E-4</v>
      </c>
      <c r="AF293" s="1" t="s">
        <v>58</v>
      </c>
      <c r="AG293" s="1" t="s">
        <v>58</v>
      </c>
      <c r="AH293" s="1" t="s">
        <v>58</v>
      </c>
      <c r="AI293" s="1" t="s">
        <v>58</v>
      </c>
      <c r="AJ293" s="1" t="s">
        <v>58</v>
      </c>
      <c r="AK293" s="1">
        <v>1</v>
      </c>
      <c r="AL293" s="1" t="s">
        <v>93</v>
      </c>
      <c r="AM293" s="1" t="s">
        <v>583</v>
      </c>
      <c r="AN293" s="1">
        <v>0.65900000000000003</v>
      </c>
      <c r="AO293" s="1">
        <v>5.07</v>
      </c>
      <c r="AP293" s="1" t="s">
        <v>1376</v>
      </c>
      <c r="AQ293" s="1" t="s">
        <v>1377</v>
      </c>
      <c r="AR293" s="1" t="s">
        <v>62</v>
      </c>
      <c r="AS293" s="1">
        <v>5.07</v>
      </c>
      <c r="AT293" s="1">
        <v>600</v>
      </c>
      <c r="AU293" s="1">
        <v>28.5</v>
      </c>
      <c r="AV293" s="1">
        <v>0.93500000000000005</v>
      </c>
      <c r="AW293" s="1" t="s">
        <v>1378</v>
      </c>
      <c r="AX293" s="1" t="s">
        <v>1379</v>
      </c>
      <c r="AY293" s="1" t="s">
        <v>77</v>
      </c>
      <c r="AZ293" s="7">
        <v>2.47E-2</v>
      </c>
      <c r="BA293" s="1">
        <v>7.2776598249999997</v>
      </c>
      <c r="BB293" s="1">
        <v>-1.080231599</v>
      </c>
      <c r="BC293" s="1" t="s">
        <v>78</v>
      </c>
      <c r="BD293" s="1">
        <v>2.83534</v>
      </c>
    </row>
    <row r="294" spans="1:56" x14ac:dyDescent="0.2">
      <c r="A294" s="1" t="s">
        <v>1381</v>
      </c>
      <c r="B294" s="1">
        <v>2</v>
      </c>
      <c r="C294" s="1" t="s">
        <v>46</v>
      </c>
      <c r="D294" s="1" t="s">
        <v>70</v>
      </c>
      <c r="E294" s="1">
        <v>6.6670000000000002E-3</v>
      </c>
      <c r="F294" s="1">
        <v>4.3860000000000001E-3</v>
      </c>
      <c r="G294" s="1">
        <v>5.3189999999999999E-3</v>
      </c>
      <c r="H294" s="1">
        <v>2.2620000000000001E-3</v>
      </c>
      <c r="I294" s="1">
        <v>0</v>
      </c>
      <c r="J294" s="1">
        <v>6.6670000000000002E-3</v>
      </c>
      <c r="K294" s="1" t="s">
        <v>47</v>
      </c>
      <c r="L294" s="1" t="s">
        <v>48</v>
      </c>
      <c r="M294" s="1" t="s">
        <v>1382</v>
      </c>
      <c r="N294" s="1" t="s">
        <v>1383</v>
      </c>
      <c r="O294" s="1" t="s">
        <v>51</v>
      </c>
      <c r="P294" s="1" t="s">
        <v>1384</v>
      </c>
      <c r="Q294" s="1" t="s">
        <v>1385</v>
      </c>
      <c r="R294" s="1" t="s">
        <v>1386</v>
      </c>
      <c r="S294" s="1" t="s">
        <v>1387</v>
      </c>
      <c r="T294" s="1" t="s">
        <v>1388</v>
      </c>
      <c r="U294" s="1" t="s">
        <v>1389</v>
      </c>
      <c r="V294" s="1" t="s">
        <v>58</v>
      </c>
      <c r="W294" s="1" t="s">
        <v>58</v>
      </c>
      <c r="X294" s="1" t="s">
        <v>58</v>
      </c>
      <c r="Y294" s="1" t="s">
        <v>58</v>
      </c>
      <c r="Z294" s="7">
        <v>4.9429999999999999E-5</v>
      </c>
      <c r="AA294" s="1" t="s">
        <v>58</v>
      </c>
      <c r="AB294" s="1" t="s">
        <v>58</v>
      </c>
      <c r="AC294" s="1" t="s">
        <v>58</v>
      </c>
      <c r="AD294" s="1" t="s">
        <v>58</v>
      </c>
      <c r="AE294" s="1" t="s">
        <v>58</v>
      </c>
      <c r="AF294" s="1" t="s">
        <v>58</v>
      </c>
      <c r="AG294" s="1" t="s">
        <v>58</v>
      </c>
      <c r="AH294" s="1" t="s">
        <v>58</v>
      </c>
      <c r="AI294" s="1" t="s">
        <v>58</v>
      </c>
      <c r="AJ294" s="1" t="s">
        <v>58</v>
      </c>
      <c r="AK294" s="1" t="s">
        <v>58</v>
      </c>
      <c r="AL294" s="1" t="s">
        <v>58</v>
      </c>
      <c r="AM294" s="1" t="s">
        <v>58</v>
      </c>
      <c r="AN294" s="1">
        <v>4.5999999999999999E-2</v>
      </c>
      <c r="AO294" s="1">
        <v>0.23499999999999999</v>
      </c>
      <c r="AP294" s="1" t="s">
        <v>58</v>
      </c>
      <c r="AQ294" s="1" t="s">
        <v>58</v>
      </c>
      <c r="AR294" s="1" t="s">
        <v>58</v>
      </c>
      <c r="AS294" s="1">
        <v>5.28</v>
      </c>
      <c r="AT294" s="1" t="s">
        <v>58</v>
      </c>
      <c r="AU294" s="1">
        <v>1E-3</v>
      </c>
      <c r="AV294" s="1">
        <v>-0.14399999999999999</v>
      </c>
      <c r="AW294" s="1" t="s">
        <v>1089</v>
      </c>
      <c r="AX294" s="1" t="s">
        <v>58</v>
      </c>
      <c r="AY294" s="1" t="s">
        <v>58</v>
      </c>
      <c r="AZ294" s="1" t="s">
        <v>58</v>
      </c>
      <c r="BA294" s="1" t="s">
        <v>58</v>
      </c>
      <c r="BB294" s="1" t="s">
        <v>58</v>
      </c>
      <c r="BC294" s="1" t="s">
        <v>58</v>
      </c>
      <c r="BD294" s="1">
        <v>4.49465</v>
      </c>
    </row>
    <row r="295" spans="1:56" x14ac:dyDescent="0.2">
      <c r="A295" s="1" t="s">
        <v>1390</v>
      </c>
      <c r="B295" s="1">
        <v>2</v>
      </c>
      <c r="C295" s="1" t="s">
        <v>45</v>
      </c>
      <c r="D295" s="1" t="s">
        <v>70</v>
      </c>
      <c r="E295" s="1">
        <v>6.6670000000000002E-3</v>
      </c>
      <c r="F295" s="1">
        <v>4.3860000000000001E-3</v>
      </c>
      <c r="G295" s="1">
        <v>3.5460000000000001E-3</v>
      </c>
      <c r="H295" s="1">
        <v>1.1310000000000001E-3</v>
      </c>
      <c r="I295" s="1">
        <v>1.8519999999999998E-2</v>
      </c>
      <c r="J295" s="1">
        <v>1.333E-2</v>
      </c>
      <c r="K295" s="1" t="s">
        <v>47</v>
      </c>
      <c r="L295" s="1" t="s">
        <v>48</v>
      </c>
      <c r="M295" s="1" t="s">
        <v>1391</v>
      </c>
      <c r="N295" s="1" t="s">
        <v>1392</v>
      </c>
      <c r="O295" s="1" t="s">
        <v>51</v>
      </c>
      <c r="P295" s="1" t="s">
        <v>1393</v>
      </c>
      <c r="Q295" s="1" t="s">
        <v>1394</v>
      </c>
      <c r="R295" s="1" t="s">
        <v>1395</v>
      </c>
      <c r="S295" s="1" t="s">
        <v>1396</v>
      </c>
      <c r="T295" s="1" t="s">
        <v>1397</v>
      </c>
      <c r="U295" s="1" t="s">
        <v>1398</v>
      </c>
      <c r="V295" s="1" t="s">
        <v>58</v>
      </c>
      <c r="W295" s="1" t="s">
        <v>58</v>
      </c>
      <c r="X295" s="1" t="s">
        <v>58</v>
      </c>
      <c r="Y295" s="1" t="s">
        <v>58</v>
      </c>
      <c r="Z295" s="1">
        <v>1.5650000000000001E-4</v>
      </c>
      <c r="AA295" s="1">
        <v>7.9872199999999997E-4</v>
      </c>
      <c r="AB295" s="1">
        <v>0.99920100000000001</v>
      </c>
      <c r="AC295" s="1" t="s">
        <v>110</v>
      </c>
      <c r="AD295" s="1">
        <v>0</v>
      </c>
      <c r="AE295" s="1">
        <v>3.9936099999999999E-4</v>
      </c>
      <c r="AF295" s="1" t="s">
        <v>58</v>
      </c>
      <c r="AG295" s="1" t="s">
        <v>58</v>
      </c>
      <c r="AH295" s="1" t="s">
        <v>58</v>
      </c>
      <c r="AI295" s="1" t="s">
        <v>58</v>
      </c>
      <c r="AJ295" s="1" t="s">
        <v>58</v>
      </c>
      <c r="AK295" s="1" t="s">
        <v>58</v>
      </c>
      <c r="AL295" s="1" t="s">
        <v>60</v>
      </c>
      <c r="AM295" s="1" t="s">
        <v>554</v>
      </c>
      <c r="AN295" s="1">
        <v>0.997</v>
      </c>
      <c r="AO295" s="1">
        <v>0.52</v>
      </c>
      <c r="AP295" s="1" t="s">
        <v>1399</v>
      </c>
      <c r="AQ295" s="1" t="s">
        <v>1400</v>
      </c>
      <c r="AR295" s="1" t="s">
        <v>1401</v>
      </c>
      <c r="AS295" s="1">
        <v>5.83</v>
      </c>
      <c r="AT295" s="8">
        <v>3.9639432344246797E+17</v>
      </c>
      <c r="AU295" s="1">
        <v>17.12</v>
      </c>
      <c r="AV295" s="1">
        <v>8.3000000000000004E-2</v>
      </c>
      <c r="AW295" s="1" t="s">
        <v>1402</v>
      </c>
      <c r="AX295" s="1" t="s">
        <v>1403</v>
      </c>
      <c r="AY295" s="1" t="s">
        <v>77</v>
      </c>
      <c r="AZ295" s="7">
        <v>0.51500000000000001</v>
      </c>
      <c r="BA295" s="1">
        <v>55.608634109999997</v>
      </c>
      <c r="BB295" s="1">
        <v>2.0302773E-2</v>
      </c>
      <c r="BC295" s="1" t="s">
        <v>58</v>
      </c>
      <c r="BD295" s="1">
        <v>2.2265600000000001</v>
      </c>
    </row>
    <row r="296" spans="1:56" x14ac:dyDescent="0.2">
      <c r="A296" s="1" t="s">
        <v>1404</v>
      </c>
      <c r="B296" s="1">
        <v>2</v>
      </c>
      <c r="C296" s="1" t="s">
        <v>70</v>
      </c>
      <c r="D296" s="1" t="s">
        <v>46</v>
      </c>
      <c r="E296" s="1">
        <v>6.6670000000000002E-3</v>
      </c>
      <c r="F296" s="1">
        <v>0</v>
      </c>
      <c r="G296" s="1">
        <v>1.7730000000000001E-3</v>
      </c>
      <c r="H296" s="1">
        <v>0</v>
      </c>
      <c r="I296" s="1">
        <v>1.8519999999999998E-2</v>
      </c>
      <c r="J296" s="1">
        <v>6.6670000000000002E-3</v>
      </c>
      <c r="K296" s="1" t="s">
        <v>47</v>
      </c>
      <c r="L296" s="1" t="s">
        <v>48</v>
      </c>
      <c r="M296" s="1" t="s">
        <v>1405</v>
      </c>
      <c r="N296" s="1" t="s">
        <v>1406</v>
      </c>
      <c r="O296" s="1" t="s">
        <v>51</v>
      </c>
      <c r="P296" s="1" t="s">
        <v>1410</v>
      </c>
      <c r="Q296" s="1" t="s">
        <v>1407</v>
      </c>
      <c r="R296" s="1" t="s">
        <v>1411</v>
      </c>
      <c r="S296" s="1" t="s">
        <v>1412</v>
      </c>
      <c r="T296" s="1" t="s">
        <v>1413</v>
      </c>
      <c r="U296" s="1" t="s">
        <v>1414</v>
      </c>
      <c r="V296" s="1" t="s">
        <v>58</v>
      </c>
      <c r="W296" s="1" t="s">
        <v>58</v>
      </c>
      <c r="X296" s="1" t="s">
        <v>58</v>
      </c>
      <c r="Y296" s="1" t="s">
        <v>58</v>
      </c>
      <c r="Z296" s="1">
        <v>4.86E-4</v>
      </c>
      <c r="AA296" s="1">
        <v>2.7955300000000001E-3</v>
      </c>
      <c r="AB296" s="1">
        <v>0.99720399999999998</v>
      </c>
      <c r="AC296" s="1" t="s">
        <v>443</v>
      </c>
      <c r="AD296" s="1">
        <v>0</v>
      </c>
      <c r="AE296" s="1">
        <v>1.3977600000000001E-3</v>
      </c>
      <c r="AF296" s="1" t="s">
        <v>58</v>
      </c>
      <c r="AG296" s="1" t="s">
        <v>58</v>
      </c>
      <c r="AH296" s="1" t="s">
        <v>58</v>
      </c>
      <c r="AI296" s="1" t="s">
        <v>58</v>
      </c>
      <c r="AJ296" s="1" t="s">
        <v>58</v>
      </c>
      <c r="AK296" s="1" t="s">
        <v>58</v>
      </c>
      <c r="AL296" s="1" t="s">
        <v>93</v>
      </c>
      <c r="AM296" s="1" t="s">
        <v>1408</v>
      </c>
      <c r="AN296" s="1">
        <v>0.47099999999999997</v>
      </c>
      <c r="AO296" s="1">
        <v>6.02</v>
      </c>
      <c r="AP296" s="1" t="s">
        <v>58</v>
      </c>
      <c r="AQ296" s="1" t="s">
        <v>62</v>
      </c>
      <c r="AR296" s="1" t="s">
        <v>62</v>
      </c>
      <c r="AS296" s="1">
        <v>6.02</v>
      </c>
      <c r="AT296" s="8">
        <v>1.48214821391139E+39</v>
      </c>
      <c r="AU296" s="1">
        <v>34</v>
      </c>
      <c r="AV296" s="1">
        <v>1.048</v>
      </c>
      <c r="AW296" s="1" t="s">
        <v>62</v>
      </c>
      <c r="AX296" s="1" t="s">
        <v>1409</v>
      </c>
      <c r="AY296" s="1" t="s">
        <v>77</v>
      </c>
      <c r="AZ296" s="7">
        <v>0.71899999999999997</v>
      </c>
      <c r="BA296" s="1">
        <v>1.18542109</v>
      </c>
      <c r="BB296" s="1">
        <v>-2.3231704440000001</v>
      </c>
      <c r="BC296" s="1" t="s">
        <v>78</v>
      </c>
      <c r="BD296" s="1">
        <v>5.6321399999999997</v>
      </c>
    </row>
    <row r="297" spans="1:56" x14ac:dyDescent="0.2">
      <c r="A297" s="1" t="s">
        <v>1436</v>
      </c>
      <c r="B297" s="1">
        <v>2</v>
      </c>
      <c r="C297" s="1" t="s">
        <v>64</v>
      </c>
      <c r="D297" s="1" t="s">
        <v>70</v>
      </c>
      <c r="E297" s="1">
        <v>6.6670000000000002E-3</v>
      </c>
      <c r="F297" s="1">
        <v>0</v>
      </c>
      <c r="G297" s="1">
        <v>1.7730000000000001E-3</v>
      </c>
      <c r="H297" s="1">
        <v>0</v>
      </c>
      <c r="I297" s="1">
        <v>1.8519999999999998E-2</v>
      </c>
      <c r="J297" s="1">
        <v>6.6670000000000002E-3</v>
      </c>
      <c r="K297" s="1" t="s">
        <v>47</v>
      </c>
      <c r="L297" s="1" t="s">
        <v>48</v>
      </c>
      <c r="M297" s="1" t="s">
        <v>1437</v>
      </c>
      <c r="N297" s="1" t="s">
        <v>1438</v>
      </c>
      <c r="O297" s="1" t="s">
        <v>51</v>
      </c>
      <c r="P297" s="1" t="s">
        <v>1439</v>
      </c>
      <c r="Q297" s="1" t="s">
        <v>1440</v>
      </c>
      <c r="R297" s="1" t="s">
        <v>1441</v>
      </c>
      <c r="S297" s="1" t="s">
        <v>1442</v>
      </c>
      <c r="T297" s="1" t="s">
        <v>1443</v>
      </c>
      <c r="U297" s="1" t="s">
        <v>1444</v>
      </c>
      <c r="V297" s="1" t="s">
        <v>58</v>
      </c>
      <c r="W297" s="1" t="s">
        <v>58</v>
      </c>
      <c r="X297" s="1" t="s">
        <v>58</v>
      </c>
      <c r="Y297" s="1" t="s">
        <v>58</v>
      </c>
      <c r="Z297" s="7">
        <v>8.2360000000000004E-6</v>
      </c>
      <c r="AA297" s="1" t="s">
        <v>58</v>
      </c>
      <c r="AB297" s="1" t="s">
        <v>58</v>
      </c>
      <c r="AC297" s="1" t="s">
        <v>58</v>
      </c>
      <c r="AD297" s="1" t="s">
        <v>58</v>
      </c>
      <c r="AE297" s="1" t="s">
        <v>58</v>
      </c>
      <c r="AF297" s="1" t="s">
        <v>58</v>
      </c>
      <c r="AG297" s="1" t="s">
        <v>58</v>
      </c>
      <c r="AH297" s="1" t="s">
        <v>58</v>
      </c>
      <c r="AI297" s="1" t="s">
        <v>58</v>
      </c>
      <c r="AJ297" s="1" t="s">
        <v>58</v>
      </c>
      <c r="AK297" s="1" t="s">
        <v>58</v>
      </c>
      <c r="AL297" s="1" t="s">
        <v>60</v>
      </c>
      <c r="AM297" s="1" t="s">
        <v>164</v>
      </c>
      <c r="AN297" s="1">
        <v>0.91300000000000003</v>
      </c>
      <c r="AO297" s="1">
        <v>4.91</v>
      </c>
      <c r="AP297" s="1" t="s">
        <v>1445</v>
      </c>
      <c r="AQ297" s="1" t="s">
        <v>95</v>
      </c>
      <c r="AR297" s="1" t="s">
        <v>699</v>
      </c>
      <c r="AS297" s="1">
        <v>4.91</v>
      </c>
      <c r="AT297" s="1" t="s">
        <v>1446</v>
      </c>
      <c r="AU297" s="1">
        <v>23.3</v>
      </c>
      <c r="AV297" s="1">
        <v>1.1399999999999999</v>
      </c>
      <c r="AW297" s="1" t="s">
        <v>62</v>
      </c>
      <c r="AX297" s="1" t="s">
        <v>1447</v>
      </c>
      <c r="AY297" s="1" t="s">
        <v>58</v>
      </c>
      <c r="AZ297" s="7">
        <v>0.71099999999999997</v>
      </c>
      <c r="BA297" s="1">
        <v>29.163717859999998</v>
      </c>
      <c r="BB297" s="1">
        <v>-0.35811978700000002</v>
      </c>
      <c r="BC297" s="1" t="s">
        <v>58</v>
      </c>
      <c r="BD297" s="1">
        <v>1.89337</v>
      </c>
    </row>
    <row r="298" spans="1:56" x14ac:dyDescent="0.2">
      <c r="A298" s="1" t="s">
        <v>1461</v>
      </c>
      <c r="B298" s="1">
        <v>2</v>
      </c>
      <c r="C298" s="1" t="s">
        <v>70</v>
      </c>
      <c r="D298" s="1" t="s">
        <v>46</v>
      </c>
      <c r="E298" s="1">
        <v>6.6670000000000002E-3</v>
      </c>
      <c r="F298" s="1">
        <v>0</v>
      </c>
      <c r="G298" s="1">
        <v>3.5460000000000001E-3</v>
      </c>
      <c r="H298" s="1">
        <v>4.5250000000000004E-3</v>
      </c>
      <c r="I298" s="1">
        <v>0</v>
      </c>
      <c r="J298" s="1">
        <v>6.6670000000000002E-3</v>
      </c>
      <c r="K298" s="1" t="s">
        <v>47</v>
      </c>
      <c r="L298" s="1" t="s">
        <v>48</v>
      </c>
      <c r="M298" s="1" t="s">
        <v>1462</v>
      </c>
      <c r="N298" s="1" t="s">
        <v>1463</v>
      </c>
      <c r="O298" s="1" t="s">
        <v>51</v>
      </c>
      <c r="P298" s="1" t="s">
        <v>1464</v>
      </c>
      <c r="Q298" s="1" t="s">
        <v>1465</v>
      </c>
      <c r="R298" s="1" t="s">
        <v>1466</v>
      </c>
      <c r="S298" s="1" t="s">
        <v>1467</v>
      </c>
      <c r="T298" s="1" t="s">
        <v>1468</v>
      </c>
      <c r="U298" s="1" t="s">
        <v>1469</v>
      </c>
      <c r="V298" s="1" t="s">
        <v>58</v>
      </c>
      <c r="W298" s="1" t="s">
        <v>58</v>
      </c>
      <c r="X298" s="1" t="s">
        <v>58</v>
      </c>
      <c r="Y298" s="1" t="s">
        <v>58</v>
      </c>
      <c r="Z298" s="1">
        <v>1.2290000000000001E-4</v>
      </c>
      <c r="AA298" s="1">
        <v>1.9968099999999999E-3</v>
      </c>
      <c r="AB298" s="1">
        <v>0.99800299999999997</v>
      </c>
      <c r="AC298" s="1" t="s">
        <v>101</v>
      </c>
      <c r="AD298" s="1">
        <v>0</v>
      </c>
      <c r="AE298" s="1">
        <v>9.9840299999999992E-4</v>
      </c>
      <c r="AF298" s="1" t="s">
        <v>58</v>
      </c>
      <c r="AG298" s="1" t="s">
        <v>58</v>
      </c>
      <c r="AH298" s="1" t="s">
        <v>58</v>
      </c>
      <c r="AI298" s="1" t="s">
        <v>58</v>
      </c>
      <c r="AJ298" s="1" t="s">
        <v>58</v>
      </c>
      <c r="AK298" s="1" t="s">
        <v>58</v>
      </c>
      <c r="AL298" s="1" t="s">
        <v>58</v>
      </c>
      <c r="AM298" s="1" t="s">
        <v>58</v>
      </c>
      <c r="AN298" s="1">
        <v>2E-3</v>
      </c>
      <c r="AO298" s="1">
        <v>-1.96</v>
      </c>
      <c r="AP298" s="1" t="s">
        <v>58</v>
      </c>
      <c r="AQ298" s="1" t="s">
        <v>58</v>
      </c>
      <c r="AR298" s="1" t="s">
        <v>58</v>
      </c>
      <c r="AS298" s="1">
        <v>3.91</v>
      </c>
      <c r="AT298" s="1" t="s">
        <v>58</v>
      </c>
      <c r="AU298" s="1">
        <v>5.2469999999999999</v>
      </c>
      <c r="AV298" s="1">
        <v>-0.42799999999999999</v>
      </c>
      <c r="AW298" s="1" t="s">
        <v>58</v>
      </c>
      <c r="AX298" s="1" t="s">
        <v>1470</v>
      </c>
      <c r="AY298" s="1" t="s">
        <v>58</v>
      </c>
      <c r="AZ298" s="1" t="s">
        <v>58</v>
      </c>
      <c r="BA298" s="1" t="s">
        <v>58</v>
      </c>
      <c r="BB298" s="1" t="s">
        <v>58</v>
      </c>
      <c r="BC298" s="1" t="s">
        <v>78</v>
      </c>
      <c r="BD298" s="1" t="s">
        <v>58</v>
      </c>
    </row>
    <row r="299" spans="1:56" x14ac:dyDescent="0.2">
      <c r="A299" s="1" t="s">
        <v>1472</v>
      </c>
      <c r="B299" s="1">
        <v>2</v>
      </c>
      <c r="C299" s="1" t="s">
        <v>64</v>
      </c>
      <c r="D299" s="1" t="s">
        <v>45</v>
      </c>
      <c r="E299" s="1">
        <v>6.6670000000000002E-3</v>
      </c>
      <c r="F299" s="1">
        <v>0</v>
      </c>
      <c r="G299" s="1">
        <v>1.7730000000000001E-3</v>
      </c>
      <c r="H299" s="1">
        <v>0</v>
      </c>
      <c r="I299" s="1">
        <v>0</v>
      </c>
      <c r="J299" s="1">
        <v>6.6670000000000002E-3</v>
      </c>
      <c r="K299" s="1" t="s">
        <v>47</v>
      </c>
      <c r="L299" s="1" t="s">
        <v>48</v>
      </c>
      <c r="M299" s="1" t="s">
        <v>1473</v>
      </c>
      <c r="N299" s="1" t="s">
        <v>1474</v>
      </c>
      <c r="O299" s="1" t="s">
        <v>51</v>
      </c>
      <c r="P299" s="1" t="s">
        <v>1475</v>
      </c>
      <c r="Q299" s="1" t="s">
        <v>1476</v>
      </c>
      <c r="R299" s="1" t="s">
        <v>1477</v>
      </c>
      <c r="S299" s="1" t="s">
        <v>1478</v>
      </c>
      <c r="T299" s="1" t="s">
        <v>1479</v>
      </c>
      <c r="U299" s="1" t="s">
        <v>1480</v>
      </c>
      <c r="V299" s="1" t="s">
        <v>58</v>
      </c>
      <c r="W299" s="1" t="s">
        <v>58</v>
      </c>
      <c r="X299" s="1" t="s">
        <v>58</v>
      </c>
      <c r="Y299" s="1" t="s">
        <v>58</v>
      </c>
      <c r="Z299" s="1">
        <v>3.0600000000000001E-4</v>
      </c>
      <c r="AA299" s="1">
        <v>3.9936099999999999E-4</v>
      </c>
      <c r="AB299" s="1">
        <v>0.99960099999999996</v>
      </c>
      <c r="AC299" s="1" t="s">
        <v>74</v>
      </c>
      <c r="AD299" s="1">
        <v>0</v>
      </c>
      <c r="AE299" s="1">
        <v>1.99681E-4</v>
      </c>
      <c r="AF299" s="1" t="s">
        <v>58</v>
      </c>
      <c r="AG299" s="1" t="s">
        <v>58</v>
      </c>
      <c r="AH299" s="1" t="s">
        <v>58</v>
      </c>
      <c r="AI299" s="1" t="s">
        <v>58</v>
      </c>
      <c r="AJ299" s="1" t="s">
        <v>58</v>
      </c>
      <c r="AK299" s="1" t="s">
        <v>58</v>
      </c>
      <c r="AL299" s="1" t="s">
        <v>61</v>
      </c>
      <c r="AM299" s="1" t="s">
        <v>61</v>
      </c>
      <c r="AN299" s="1">
        <v>2E-3</v>
      </c>
      <c r="AO299" s="1">
        <v>1.88</v>
      </c>
      <c r="AP299" s="1" t="s">
        <v>1481</v>
      </c>
      <c r="AQ299" s="1" t="s">
        <v>95</v>
      </c>
      <c r="AR299" s="1" t="s">
        <v>95</v>
      </c>
      <c r="AS299" s="1">
        <v>5.3</v>
      </c>
      <c r="AT299" s="1">
        <v>407</v>
      </c>
      <c r="AU299" s="1">
        <v>3.379</v>
      </c>
      <c r="AV299" s="1">
        <v>0.93500000000000005</v>
      </c>
      <c r="AW299" s="1" t="s">
        <v>64</v>
      </c>
      <c r="AX299" s="1" t="s">
        <v>1482</v>
      </c>
      <c r="AY299" s="1" t="s">
        <v>58</v>
      </c>
      <c r="AZ299" s="7">
        <v>0.86</v>
      </c>
      <c r="BA299" s="1">
        <v>96.019108279999998</v>
      </c>
      <c r="BB299" s="1">
        <v>1.622275522</v>
      </c>
      <c r="BC299" s="1" t="s">
        <v>78</v>
      </c>
      <c r="BD299" s="1">
        <v>19.129270000000002</v>
      </c>
    </row>
    <row r="300" spans="1:56" x14ac:dyDescent="0.2">
      <c r="A300" s="1" t="s">
        <v>1514</v>
      </c>
      <c r="B300" s="1">
        <v>2</v>
      </c>
      <c r="C300" s="1" t="s">
        <v>64</v>
      </c>
      <c r="D300" s="1" t="s">
        <v>45</v>
      </c>
      <c r="E300" s="1">
        <v>6.6670000000000002E-3</v>
      </c>
      <c r="F300" s="1">
        <v>0</v>
      </c>
      <c r="G300" s="1">
        <v>1.7730000000000001E-3</v>
      </c>
      <c r="H300" s="1">
        <v>0</v>
      </c>
      <c r="I300" s="1">
        <v>1.8519999999999998E-2</v>
      </c>
      <c r="J300" s="1">
        <v>6.6670000000000002E-3</v>
      </c>
      <c r="K300" s="1" t="s">
        <v>47</v>
      </c>
      <c r="L300" s="1" t="s">
        <v>48</v>
      </c>
      <c r="M300" s="1" t="s">
        <v>1509</v>
      </c>
      <c r="N300" s="1" t="s">
        <v>1510</v>
      </c>
      <c r="O300" s="1" t="s">
        <v>51</v>
      </c>
      <c r="P300" s="1" t="s">
        <v>1511</v>
      </c>
      <c r="Q300" s="1" t="s">
        <v>1515</v>
      </c>
      <c r="R300" s="1" t="s">
        <v>1516</v>
      </c>
      <c r="S300" s="1" t="s">
        <v>1517</v>
      </c>
      <c r="T300" s="1" t="s">
        <v>1518</v>
      </c>
      <c r="U300" s="1" t="s">
        <v>1519</v>
      </c>
      <c r="V300" s="1" t="s">
        <v>58</v>
      </c>
      <c r="W300" s="1" t="s">
        <v>58</v>
      </c>
      <c r="X300" s="1" t="s">
        <v>58</v>
      </c>
      <c r="Y300" s="1" t="s">
        <v>58</v>
      </c>
      <c r="Z300" s="7">
        <v>3.2950000000000001E-5</v>
      </c>
      <c r="AA300" s="1">
        <v>3.9936099999999999E-4</v>
      </c>
      <c r="AB300" s="1">
        <v>0.99960099999999996</v>
      </c>
      <c r="AC300" s="1" t="s">
        <v>74</v>
      </c>
      <c r="AD300" s="1">
        <v>0</v>
      </c>
      <c r="AE300" s="1">
        <v>1.99681E-4</v>
      </c>
      <c r="AF300" s="1" t="s">
        <v>58</v>
      </c>
      <c r="AG300" s="1" t="s">
        <v>58</v>
      </c>
      <c r="AH300" s="1" t="s">
        <v>58</v>
      </c>
      <c r="AI300" s="1" t="s">
        <v>58</v>
      </c>
      <c r="AJ300" s="1" t="s">
        <v>58</v>
      </c>
      <c r="AK300" s="1" t="s">
        <v>58</v>
      </c>
      <c r="AL300" s="1" t="s">
        <v>93</v>
      </c>
      <c r="AM300" s="1" t="s">
        <v>61</v>
      </c>
      <c r="AN300" s="1">
        <v>0.74</v>
      </c>
      <c r="AO300" s="1">
        <v>5.12</v>
      </c>
      <c r="AP300" s="1" t="s">
        <v>1512</v>
      </c>
      <c r="AQ300" s="1" t="s">
        <v>95</v>
      </c>
      <c r="AR300" s="1" t="s">
        <v>95</v>
      </c>
      <c r="AS300" s="1">
        <v>5.12</v>
      </c>
      <c r="AT300" s="1">
        <v>202</v>
      </c>
      <c r="AU300" s="1">
        <v>23.4</v>
      </c>
      <c r="AV300" s="1">
        <v>0.80700000000000005</v>
      </c>
      <c r="AW300" s="1" t="s">
        <v>62</v>
      </c>
      <c r="AX300" s="1" t="s">
        <v>1513</v>
      </c>
      <c r="AY300" s="1" t="s">
        <v>61</v>
      </c>
      <c r="AZ300" s="7">
        <v>0.14299999999999999</v>
      </c>
      <c r="BA300" s="1">
        <v>73.413540929999996</v>
      </c>
      <c r="BB300" s="1">
        <v>0.32894904400000002</v>
      </c>
      <c r="BC300" s="1" t="s">
        <v>58</v>
      </c>
      <c r="BD300" s="1">
        <v>6.8419100000000004</v>
      </c>
    </row>
    <row r="301" spans="1:56" x14ac:dyDescent="0.2">
      <c r="A301" s="1" t="s">
        <v>1520</v>
      </c>
      <c r="B301" s="1">
        <v>2</v>
      </c>
      <c r="C301" s="1" t="s">
        <v>64</v>
      </c>
      <c r="D301" s="1" t="s">
        <v>45</v>
      </c>
      <c r="E301" s="1">
        <v>6.6670000000000002E-3</v>
      </c>
      <c r="F301" s="1">
        <v>4.3860000000000001E-3</v>
      </c>
      <c r="G301" s="1">
        <v>1.7730000000000001E-3</v>
      </c>
      <c r="H301" s="1">
        <v>2.2620000000000001E-3</v>
      </c>
      <c r="I301" s="1">
        <v>0</v>
      </c>
      <c r="J301" s="1">
        <v>6.6670000000000002E-3</v>
      </c>
      <c r="K301" s="1" t="s">
        <v>47</v>
      </c>
      <c r="L301" s="1" t="s">
        <v>48</v>
      </c>
      <c r="M301" s="1" t="s">
        <v>1521</v>
      </c>
      <c r="N301" s="1" t="s">
        <v>1522</v>
      </c>
      <c r="O301" s="1" t="s">
        <v>51</v>
      </c>
      <c r="P301" s="1" t="s">
        <v>1523</v>
      </c>
      <c r="Q301" s="1" t="s">
        <v>1524</v>
      </c>
      <c r="R301" s="1" t="s">
        <v>1525</v>
      </c>
      <c r="S301" s="1" t="s">
        <v>1526</v>
      </c>
      <c r="T301" s="1" t="s">
        <v>1527</v>
      </c>
      <c r="U301" s="1" t="s">
        <v>1528</v>
      </c>
      <c r="V301" s="1" t="s">
        <v>58</v>
      </c>
      <c r="W301" s="1" t="s">
        <v>58</v>
      </c>
      <c r="X301" s="1" t="s">
        <v>58</v>
      </c>
      <c r="Y301" s="1" t="s">
        <v>58</v>
      </c>
      <c r="Z301" s="1" t="s">
        <v>58</v>
      </c>
      <c r="AA301" s="1" t="s">
        <v>58</v>
      </c>
      <c r="AB301" s="1" t="s">
        <v>58</v>
      </c>
      <c r="AC301" s="1" t="s">
        <v>58</v>
      </c>
      <c r="AD301" s="1" t="s">
        <v>58</v>
      </c>
      <c r="AE301" s="1" t="s">
        <v>58</v>
      </c>
      <c r="AF301" s="1" t="s">
        <v>58</v>
      </c>
      <c r="AG301" s="1" t="s">
        <v>58</v>
      </c>
      <c r="AH301" s="1" t="s">
        <v>58</v>
      </c>
      <c r="AI301" s="1" t="s">
        <v>58</v>
      </c>
      <c r="AJ301" s="1" t="s">
        <v>58</v>
      </c>
      <c r="AK301" s="1" t="s">
        <v>58</v>
      </c>
      <c r="AL301" s="1" t="s">
        <v>93</v>
      </c>
      <c r="AM301" s="1" t="s">
        <v>156</v>
      </c>
      <c r="AN301" s="1">
        <v>0.98699999999999999</v>
      </c>
      <c r="AO301" s="1">
        <v>4.32</v>
      </c>
      <c r="AP301" s="1" t="s">
        <v>1529</v>
      </c>
      <c r="AQ301" s="1" t="s">
        <v>95</v>
      </c>
      <c r="AR301" s="1" t="s">
        <v>127</v>
      </c>
      <c r="AS301" s="1">
        <v>4.32</v>
      </c>
      <c r="AT301" s="1">
        <v>29</v>
      </c>
      <c r="AU301" s="1">
        <v>26.5</v>
      </c>
      <c r="AV301" s="1">
        <v>0.93500000000000005</v>
      </c>
      <c r="AW301" s="1" t="s">
        <v>62</v>
      </c>
      <c r="AX301" s="1" t="s">
        <v>1530</v>
      </c>
      <c r="AY301" s="1" t="s">
        <v>58</v>
      </c>
      <c r="AZ301" s="1" t="s">
        <v>58</v>
      </c>
      <c r="BA301" s="1">
        <v>10.79853739</v>
      </c>
      <c r="BB301" s="1">
        <v>-0.86519502699999995</v>
      </c>
      <c r="BC301" s="1" t="s">
        <v>58</v>
      </c>
      <c r="BD301" s="1">
        <v>2.5048499999999998</v>
      </c>
    </row>
    <row r="302" spans="1:56" x14ac:dyDescent="0.2">
      <c r="A302" s="1" t="s">
        <v>1532</v>
      </c>
      <c r="B302" s="1">
        <v>2</v>
      </c>
      <c r="C302" s="1" t="s">
        <v>46</v>
      </c>
      <c r="D302" s="1" t="s">
        <v>45</v>
      </c>
      <c r="E302" s="1">
        <v>6.6670000000000002E-3</v>
      </c>
      <c r="F302" s="1">
        <v>4.3860000000000001E-3</v>
      </c>
      <c r="G302" s="1">
        <v>1.7730000000000001E-3</v>
      </c>
      <c r="H302" s="1">
        <v>2.2620000000000001E-3</v>
      </c>
      <c r="I302" s="1">
        <v>0</v>
      </c>
      <c r="J302" s="1">
        <v>6.6670000000000002E-3</v>
      </c>
      <c r="K302" s="1" t="s">
        <v>47</v>
      </c>
      <c r="L302" s="1" t="s">
        <v>48</v>
      </c>
      <c r="M302" s="1" t="s">
        <v>1533</v>
      </c>
      <c r="N302" s="1" t="s">
        <v>1534</v>
      </c>
      <c r="O302" s="1" t="s">
        <v>51</v>
      </c>
      <c r="P302" s="1" t="s">
        <v>1535</v>
      </c>
      <c r="Q302" s="1" t="s">
        <v>1536</v>
      </c>
      <c r="R302" s="1" t="s">
        <v>1537</v>
      </c>
      <c r="S302" s="1" t="s">
        <v>1538</v>
      </c>
      <c r="T302" s="1" t="s">
        <v>1539</v>
      </c>
      <c r="U302" s="1" t="s">
        <v>1540</v>
      </c>
      <c r="V302" s="1" t="s">
        <v>58</v>
      </c>
      <c r="W302" s="1" t="s">
        <v>58</v>
      </c>
      <c r="X302" s="1" t="s">
        <v>58</v>
      </c>
      <c r="Y302" s="1" t="s">
        <v>58</v>
      </c>
      <c r="Z302" s="1" t="s">
        <v>58</v>
      </c>
      <c r="AA302" s="1" t="s">
        <v>58</v>
      </c>
      <c r="AB302" s="1" t="s">
        <v>58</v>
      </c>
      <c r="AC302" s="1" t="s">
        <v>58</v>
      </c>
      <c r="AD302" s="1" t="s">
        <v>58</v>
      </c>
      <c r="AE302" s="1" t="s">
        <v>58</v>
      </c>
      <c r="AF302" s="1" t="s">
        <v>58</v>
      </c>
      <c r="AG302" s="1" t="s">
        <v>58</v>
      </c>
      <c r="AH302" s="1" t="s">
        <v>58</v>
      </c>
      <c r="AI302" s="1" t="s">
        <v>58</v>
      </c>
      <c r="AJ302" s="1" t="s">
        <v>58</v>
      </c>
      <c r="AK302" s="1" t="s">
        <v>58</v>
      </c>
      <c r="AL302" s="1" t="s">
        <v>61</v>
      </c>
      <c r="AM302" s="1" t="s">
        <v>147</v>
      </c>
      <c r="AN302" s="1">
        <v>2E-3</v>
      </c>
      <c r="AO302" s="1">
        <v>4.28</v>
      </c>
      <c r="AP302" s="1" t="s">
        <v>58</v>
      </c>
      <c r="AQ302" s="1" t="s">
        <v>95</v>
      </c>
      <c r="AR302" s="1" t="s">
        <v>95</v>
      </c>
      <c r="AS302" s="1">
        <v>4.28</v>
      </c>
      <c r="AT302" s="1">
        <v>293</v>
      </c>
      <c r="AU302" s="1">
        <v>20.100000000000001</v>
      </c>
      <c r="AV302" s="1">
        <v>0.85</v>
      </c>
      <c r="AW302" s="1" t="s">
        <v>1541</v>
      </c>
      <c r="AX302" s="1" t="s">
        <v>1542</v>
      </c>
      <c r="AY302" s="1" t="s">
        <v>58</v>
      </c>
      <c r="AZ302" s="1" t="s">
        <v>58</v>
      </c>
      <c r="BA302" s="1" t="s">
        <v>58</v>
      </c>
      <c r="BB302" s="1" t="s">
        <v>58</v>
      </c>
      <c r="BC302" s="1" t="s">
        <v>58</v>
      </c>
      <c r="BD302" s="1">
        <v>2.6255000000000002</v>
      </c>
    </row>
    <row r="303" spans="1:56" x14ac:dyDescent="0.2">
      <c r="A303" s="1" t="s">
        <v>1545</v>
      </c>
      <c r="B303" s="1">
        <v>2</v>
      </c>
      <c r="C303" s="1" t="s">
        <v>45</v>
      </c>
      <c r="D303" s="1" t="s">
        <v>46</v>
      </c>
      <c r="E303" s="1">
        <v>6.6670000000000002E-3</v>
      </c>
      <c r="F303" s="1">
        <v>0</v>
      </c>
      <c r="G303" s="1">
        <v>1.7730000000000001E-3</v>
      </c>
      <c r="H303" s="1">
        <v>0</v>
      </c>
      <c r="I303" s="1">
        <v>1.8519999999999998E-2</v>
      </c>
      <c r="J303" s="1">
        <v>6.6670000000000002E-3</v>
      </c>
      <c r="K303" s="1" t="s">
        <v>47</v>
      </c>
      <c r="L303" s="1" t="s">
        <v>48</v>
      </c>
      <c r="M303" s="1" t="s">
        <v>1546</v>
      </c>
      <c r="N303" s="1" t="s">
        <v>1547</v>
      </c>
      <c r="O303" s="1" t="s">
        <v>51</v>
      </c>
      <c r="P303" s="1" t="s">
        <v>1548</v>
      </c>
      <c r="Q303" s="1" t="s">
        <v>1549</v>
      </c>
      <c r="R303" s="1" t="s">
        <v>1550</v>
      </c>
      <c r="S303" s="1" t="s">
        <v>1551</v>
      </c>
      <c r="T303" s="1" t="s">
        <v>1552</v>
      </c>
      <c r="U303" s="1" t="s">
        <v>1553</v>
      </c>
      <c r="V303" s="1" t="s">
        <v>58</v>
      </c>
      <c r="W303" s="1" t="s">
        <v>58</v>
      </c>
      <c r="X303" s="1" t="s">
        <v>58</v>
      </c>
      <c r="Y303" s="1" t="s">
        <v>58</v>
      </c>
      <c r="Z303" s="1">
        <v>2.7300000000000002E-4</v>
      </c>
      <c r="AA303" s="1">
        <v>1.19808E-3</v>
      </c>
      <c r="AB303" s="1">
        <v>0.99880199999999997</v>
      </c>
      <c r="AC303" s="1" t="s">
        <v>157</v>
      </c>
      <c r="AD303" s="1">
        <v>0</v>
      </c>
      <c r="AE303" s="1">
        <v>5.9904200000000004E-4</v>
      </c>
      <c r="AF303" s="1" t="s">
        <v>58</v>
      </c>
      <c r="AG303" s="1" t="s">
        <v>58</v>
      </c>
      <c r="AH303" s="1" t="s">
        <v>58</v>
      </c>
      <c r="AI303" s="1" t="s">
        <v>58</v>
      </c>
      <c r="AJ303" s="1" t="s">
        <v>58</v>
      </c>
      <c r="AK303" s="1" t="s">
        <v>58</v>
      </c>
      <c r="AL303" s="1" t="s">
        <v>60</v>
      </c>
      <c r="AM303" s="1" t="s">
        <v>1554</v>
      </c>
      <c r="AN303" s="1">
        <v>1</v>
      </c>
      <c r="AO303" s="1">
        <v>3.24</v>
      </c>
      <c r="AP303" s="1" t="s">
        <v>1555</v>
      </c>
      <c r="AQ303" s="1" t="s">
        <v>62</v>
      </c>
      <c r="AR303" s="1" t="s">
        <v>62</v>
      </c>
      <c r="AS303" s="1">
        <v>6.03</v>
      </c>
      <c r="AT303" s="8">
        <v>15501649503</v>
      </c>
      <c r="AU303" s="1">
        <v>25.2</v>
      </c>
      <c r="AV303" s="1">
        <v>1.048</v>
      </c>
      <c r="AW303" s="1" t="s">
        <v>62</v>
      </c>
      <c r="AX303" s="1" t="s">
        <v>1556</v>
      </c>
      <c r="AY303" s="1" t="s">
        <v>77</v>
      </c>
      <c r="AZ303" s="7">
        <v>0.623</v>
      </c>
      <c r="BA303" s="1">
        <v>1.2974758200000001</v>
      </c>
      <c r="BB303" s="1">
        <v>-2.2491005400000001</v>
      </c>
      <c r="BC303" s="1" t="s">
        <v>58</v>
      </c>
      <c r="BD303" s="1">
        <v>9.0268999999999995</v>
      </c>
    </row>
    <row r="304" spans="1:56" x14ac:dyDescent="0.2">
      <c r="A304" s="1" t="s">
        <v>1586</v>
      </c>
      <c r="B304" s="1">
        <v>2</v>
      </c>
      <c r="C304" s="1" t="s">
        <v>70</v>
      </c>
      <c r="D304" s="1" t="s">
        <v>45</v>
      </c>
      <c r="E304" s="1">
        <v>6.6670000000000002E-3</v>
      </c>
      <c r="F304" s="1">
        <v>0</v>
      </c>
      <c r="G304" s="1">
        <v>1.7730000000000001E-3</v>
      </c>
      <c r="H304" s="1">
        <v>2.2620000000000001E-3</v>
      </c>
      <c r="I304" s="1">
        <v>0</v>
      </c>
      <c r="J304" s="1">
        <v>6.6670000000000002E-3</v>
      </c>
      <c r="K304" s="1" t="s">
        <v>47</v>
      </c>
      <c r="L304" s="1" t="s">
        <v>48</v>
      </c>
      <c r="M304" s="1" t="s">
        <v>1587</v>
      </c>
      <c r="N304" s="1" t="s">
        <v>1588</v>
      </c>
      <c r="O304" s="1" t="s">
        <v>51</v>
      </c>
      <c r="P304" s="1" t="s">
        <v>1589</v>
      </c>
      <c r="Q304" s="1" t="s">
        <v>1590</v>
      </c>
      <c r="R304" s="1" t="s">
        <v>1591</v>
      </c>
      <c r="S304" s="1" t="s">
        <v>1592</v>
      </c>
      <c r="T304" s="1" t="s">
        <v>1593</v>
      </c>
      <c r="U304" s="1" t="s">
        <v>1594</v>
      </c>
      <c r="V304" s="1" t="s">
        <v>58</v>
      </c>
      <c r="W304" s="1" t="s">
        <v>58</v>
      </c>
      <c r="X304" s="1" t="s">
        <v>58</v>
      </c>
      <c r="Y304" s="1" t="s">
        <v>58</v>
      </c>
      <c r="Z304" s="1">
        <v>6.9189999999999996E-4</v>
      </c>
      <c r="AA304" s="1">
        <v>1.19808E-3</v>
      </c>
      <c r="AB304" s="1">
        <v>0.99880199999999997</v>
      </c>
      <c r="AC304" s="1" t="s">
        <v>157</v>
      </c>
      <c r="AD304" s="1">
        <v>0</v>
      </c>
      <c r="AE304" s="1">
        <v>5.9904200000000004E-4</v>
      </c>
      <c r="AF304" s="1" t="s">
        <v>58</v>
      </c>
      <c r="AG304" s="1" t="s">
        <v>58</v>
      </c>
      <c r="AH304" s="1" t="s">
        <v>58</v>
      </c>
      <c r="AI304" s="1" t="s">
        <v>58</v>
      </c>
      <c r="AJ304" s="1" t="s">
        <v>58</v>
      </c>
      <c r="AK304" s="1">
        <v>1</v>
      </c>
      <c r="AL304" s="1" t="s">
        <v>61</v>
      </c>
      <c r="AM304" s="1" t="s">
        <v>94</v>
      </c>
      <c r="AN304" s="1">
        <v>3.1E-2</v>
      </c>
      <c r="AO304" s="1">
        <v>4.95</v>
      </c>
      <c r="AP304" s="1" t="s">
        <v>1595</v>
      </c>
      <c r="AQ304" s="1" t="s">
        <v>95</v>
      </c>
      <c r="AR304" s="1" t="s">
        <v>95</v>
      </c>
      <c r="AS304" s="1">
        <v>5.87</v>
      </c>
      <c r="AT304" s="8">
        <v>653500525</v>
      </c>
      <c r="AU304" s="1">
        <v>1.9670000000000001</v>
      </c>
      <c r="AV304" s="1">
        <v>0.93200000000000005</v>
      </c>
      <c r="AW304" s="1" t="s">
        <v>64</v>
      </c>
      <c r="AX304" s="1" t="s">
        <v>1596</v>
      </c>
      <c r="AY304" s="1" t="s">
        <v>58</v>
      </c>
      <c r="AZ304" s="7">
        <v>0.441</v>
      </c>
      <c r="BA304" s="1">
        <v>3.8865298419999998</v>
      </c>
      <c r="BB304" s="1">
        <v>-1.4550912090000001</v>
      </c>
      <c r="BC304" s="1" t="s">
        <v>58</v>
      </c>
      <c r="BD304" s="1">
        <v>3.1300699999999999</v>
      </c>
    </row>
    <row r="305" spans="1:56" x14ac:dyDescent="0.2">
      <c r="A305" s="1" t="s">
        <v>1610</v>
      </c>
      <c r="B305" s="1">
        <v>3</v>
      </c>
      <c r="C305" s="1" t="s">
        <v>64</v>
      </c>
      <c r="D305" s="1" t="s">
        <v>70</v>
      </c>
      <c r="E305" s="1">
        <v>6.6670000000000002E-3</v>
      </c>
      <c r="F305" s="1">
        <v>0</v>
      </c>
      <c r="G305" s="1">
        <v>1.7730000000000001E-3</v>
      </c>
      <c r="H305" s="1">
        <v>2.2620000000000001E-3</v>
      </c>
      <c r="I305" s="1">
        <v>1.8519999999999998E-2</v>
      </c>
      <c r="J305" s="1">
        <v>6.6670000000000002E-3</v>
      </c>
      <c r="K305" s="1" t="s">
        <v>47</v>
      </c>
      <c r="L305" s="1" t="s">
        <v>48</v>
      </c>
      <c r="M305" s="1" t="s">
        <v>1611</v>
      </c>
      <c r="N305" s="1" t="s">
        <v>1612</v>
      </c>
      <c r="O305" s="1" t="s">
        <v>51</v>
      </c>
      <c r="P305" s="1" t="s">
        <v>1613</v>
      </c>
      <c r="Q305" s="1" t="s">
        <v>1614</v>
      </c>
      <c r="R305" s="1" t="s">
        <v>1615</v>
      </c>
      <c r="S305" s="1" t="s">
        <v>1616</v>
      </c>
      <c r="T305" s="1" t="s">
        <v>1617</v>
      </c>
      <c r="U305" s="1" t="s">
        <v>1618</v>
      </c>
      <c r="V305" s="1" t="s">
        <v>58</v>
      </c>
      <c r="W305" s="1" t="s">
        <v>58</v>
      </c>
      <c r="X305" s="1" t="s">
        <v>58</v>
      </c>
      <c r="Y305" s="1" t="s">
        <v>58</v>
      </c>
      <c r="Z305" s="1">
        <v>3.1300000000000002E-4</v>
      </c>
      <c r="AA305" s="1">
        <v>1.5974400000000001E-3</v>
      </c>
      <c r="AB305" s="1">
        <v>0.99840300000000004</v>
      </c>
      <c r="AC305" s="1" t="s">
        <v>59</v>
      </c>
      <c r="AD305" s="1">
        <v>0</v>
      </c>
      <c r="AE305" s="1">
        <v>7.9872199999999997E-4</v>
      </c>
      <c r="AF305" s="1" t="s">
        <v>58</v>
      </c>
      <c r="AG305" s="1" t="s">
        <v>58</v>
      </c>
      <c r="AH305" s="1" t="s">
        <v>58</v>
      </c>
      <c r="AI305" s="1" t="s">
        <v>58</v>
      </c>
      <c r="AJ305" s="1" t="s">
        <v>58</v>
      </c>
      <c r="AK305" s="1" t="s">
        <v>58</v>
      </c>
      <c r="AL305" s="1" t="s">
        <v>93</v>
      </c>
      <c r="AM305" s="1" t="s">
        <v>132</v>
      </c>
      <c r="AN305" s="1">
        <v>1E-3</v>
      </c>
      <c r="AO305" s="1">
        <v>-2.88</v>
      </c>
      <c r="AP305" s="1" t="s">
        <v>1619</v>
      </c>
      <c r="AQ305" s="1" t="s">
        <v>95</v>
      </c>
      <c r="AR305" s="1" t="s">
        <v>95</v>
      </c>
      <c r="AS305" s="1">
        <v>5.53</v>
      </c>
      <c r="AT305" s="1">
        <v>317</v>
      </c>
      <c r="AU305" s="1">
        <v>0.78500000000000003</v>
      </c>
      <c r="AV305" s="1">
        <v>-0.11899999999999999</v>
      </c>
      <c r="AW305" s="1" t="s">
        <v>62</v>
      </c>
      <c r="AX305" s="1" t="s">
        <v>1620</v>
      </c>
      <c r="AY305" s="1" t="s">
        <v>61</v>
      </c>
      <c r="AZ305" s="7">
        <v>0.60899999999999999</v>
      </c>
      <c r="BA305" s="1">
        <v>75.430526069999999</v>
      </c>
      <c r="BB305" s="1">
        <v>0.37486018300000001</v>
      </c>
      <c r="BC305" s="1" t="s">
        <v>58</v>
      </c>
      <c r="BD305" s="1">
        <v>2.0539200000000002</v>
      </c>
    </row>
    <row r="306" spans="1:56" x14ac:dyDescent="0.2">
      <c r="A306" s="1" t="s">
        <v>1621</v>
      </c>
      <c r="B306" s="1">
        <v>3</v>
      </c>
      <c r="C306" s="1" t="s">
        <v>64</v>
      </c>
      <c r="D306" s="1" t="s">
        <v>45</v>
      </c>
      <c r="E306" s="1">
        <v>6.6670000000000002E-3</v>
      </c>
      <c r="F306" s="1">
        <v>4.3860000000000001E-3</v>
      </c>
      <c r="G306" s="1">
        <v>8.8649999999999996E-3</v>
      </c>
      <c r="H306" s="1">
        <v>5.6559999999999996E-3</v>
      </c>
      <c r="I306" s="1">
        <v>0</v>
      </c>
      <c r="J306" s="1">
        <v>6.6670000000000002E-3</v>
      </c>
      <c r="K306" s="1" t="s">
        <v>47</v>
      </c>
      <c r="L306" s="1" t="s">
        <v>48</v>
      </c>
      <c r="M306" s="1" t="s">
        <v>1622</v>
      </c>
      <c r="N306" s="1" t="s">
        <v>1623</v>
      </c>
      <c r="O306" s="1" t="s">
        <v>51</v>
      </c>
      <c r="P306" s="1" t="s">
        <v>1624</v>
      </c>
      <c r="Q306" s="1" t="s">
        <v>1625</v>
      </c>
      <c r="R306" s="1" t="s">
        <v>1626</v>
      </c>
      <c r="S306" s="1" t="s">
        <v>1627</v>
      </c>
      <c r="T306" s="1" t="s">
        <v>1628</v>
      </c>
      <c r="U306" s="1" t="s">
        <v>1629</v>
      </c>
      <c r="V306" s="1" t="s">
        <v>58</v>
      </c>
      <c r="W306" s="1" t="s">
        <v>58</v>
      </c>
      <c r="X306" s="1" t="s">
        <v>58</v>
      </c>
      <c r="Y306" s="1" t="s">
        <v>58</v>
      </c>
      <c r="Z306" s="1">
        <v>3.8210000000000002E-3</v>
      </c>
      <c r="AA306" s="1">
        <v>1.19808E-3</v>
      </c>
      <c r="AB306" s="1">
        <v>0.99880199999999997</v>
      </c>
      <c r="AC306" s="1" t="s">
        <v>157</v>
      </c>
      <c r="AD306" s="1">
        <v>0</v>
      </c>
      <c r="AE306" s="1">
        <v>5.9904200000000004E-4</v>
      </c>
      <c r="AF306" s="1" t="s">
        <v>1630</v>
      </c>
      <c r="AG306" s="1" t="s">
        <v>9250</v>
      </c>
      <c r="AH306" s="1" t="s">
        <v>1631</v>
      </c>
      <c r="AI306" s="1" t="s">
        <v>1632</v>
      </c>
      <c r="AJ306" s="1" t="s">
        <v>58</v>
      </c>
      <c r="AK306" s="1" t="s">
        <v>58</v>
      </c>
      <c r="AL306" s="1" t="s">
        <v>93</v>
      </c>
      <c r="AM306" s="1" t="s">
        <v>62</v>
      </c>
      <c r="AN306" s="1">
        <v>0.997</v>
      </c>
      <c r="AO306" s="1">
        <v>5.91</v>
      </c>
      <c r="AP306" s="1" t="s">
        <v>1633</v>
      </c>
      <c r="AQ306" s="1" t="s">
        <v>95</v>
      </c>
      <c r="AR306" s="1" t="s">
        <v>95</v>
      </c>
      <c r="AS306" s="1">
        <v>5.91</v>
      </c>
      <c r="AT306" s="1">
        <v>274</v>
      </c>
      <c r="AU306" s="1">
        <v>23.2</v>
      </c>
      <c r="AV306" s="1">
        <v>0.89200000000000002</v>
      </c>
      <c r="AW306" s="1" t="s">
        <v>62</v>
      </c>
      <c r="AX306" s="1" t="s">
        <v>1634</v>
      </c>
      <c r="AY306" s="1" t="s">
        <v>58</v>
      </c>
      <c r="AZ306" s="7">
        <v>0.23899999999999999</v>
      </c>
      <c r="BA306" s="1">
        <v>82.354328850000002</v>
      </c>
      <c r="BB306" s="1">
        <v>0.58784733300000003</v>
      </c>
      <c r="BC306" s="1" t="s">
        <v>58</v>
      </c>
      <c r="BD306" s="1">
        <v>3.2326199999999998</v>
      </c>
    </row>
    <row r="307" spans="1:56" x14ac:dyDescent="0.2">
      <c r="A307" s="1" t="s">
        <v>1636</v>
      </c>
      <c r="B307" s="1">
        <v>3</v>
      </c>
      <c r="C307" s="1" t="s">
        <v>70</v>
      </c>
      <c r="D307" s="1" t="s">
        <v>46</v>
      </c>
      <c r="E307" s="1">
        <v>6.6670000000000002E-3</v>
      </c>
      <c r="F307" s="1">
        <v>4.3860000000000001E-3</v>
      </c>
      <c r="G307" s="1">
        <v>7.0920000000000002E-3</v>
      </c>
      <c r="H307" s="1">
        <v>5.6559999999999996E-3</v>
      </c>
      <c r="I307" s="1">
        <v>0</v>
      </c>
      <c r="J307" s="1">
        <v>6.6670000000000002E-3</v>
      </c>
      <c r="K307" s="1" t="s">
        <v>47</v>
      </c>
      <c r="L307" s="1" t="s">
        <v>48</v>
      </c>
      <c r="M307" s="1" t="s">
        <v>1637</v>
      </c>
      <c r="N307" s="1" t="s">
        <v>1638</v>
      </c>
      <c r="O307" s="1" t="s">
        <v>51</v>
      </c>
      <c r="P307" s="1" t="s">
        <v>1639</v>
      </c>
      <c r="Q307" s="1" t="s">
        <v>1640</v>
      </c>
      <c r="R307" s="1" t="s">
        <v>1641</v>
      </c>
      <c r="S307" s="1" t="s">
        <v>1642</v>
      </c>
      <c r="T307" s="1" t="s">
        <v>1643</v>
      </c>
      <c r="U307" s="1" t="s">
        <v>1644</v>
      </c>
      <c r="V307" s="1" t="s">
        <v>58</v>
      </c>
      <c r="W307" s="1" t="s">
        <v>58</v>
      </c>
      <c r="X307" s="1" t="s">
        <v>58</v>
      </c>
      <c r="Y307" s="1" t="s">
        <v>58</v>
      </c>
      <c r="Z307" s="7">
        <v>8.2360000000000004E-6</v>
      </c>
      <c r="AA307" s="1" t="s">
        <v>58</v>
      </c>
      <c r="AB307" s="1" t="s">
        <v>58</v>
      </c>
      <c r="AC307" s="1" t="s">
        <v>58</v>
      </c>
      <c r="AD307" s="1" t="s">
        <v>58</v>
      </c>
      <c r="AE307" s="1" t="s">
        <v>58</v>
      </c>
      <c r="AF307" s="1" t="s">
        <v>58</v>
      </c>
      <c r="AG307" s="1" t="s">
        <v>58</v>
      </c>
      <c r="AH307" s="1" t="s">
        <v>58</v>
      </c>
      <c r="AI307" s="1" t="s">
        <v>58</v>
      </c>
      <c r="AJ307" s="1" t="s">
        <v>58</v>
      </c>
      <c r="AK307" s="1" t="s">
        <v>58</v>
      </c>
      <c r="AL307" s="1" t="s">
        <v>93</v>
      </c>
      <c r="AM307" s="1" t="s">
        <v>67</v>
      </c>
      <c r="AN307" s="1">
        <v>0.98899999999999999</v>
      </c>
      <c r="AO307" s="1">
        <v>5.94</v>
      </c>
      <c r="AP307" s="1" t="s">
        <v>1645</v>
      </c>
      <c r="AQ307" s="1" t="s">
        <v>62</v>
      </c>
      <c r="AR307" s="1" t="s">
        <v>62</v>
      </c>
      <c r="AS307" s="1">
        <v>5.94</v>
      </c>
      <c r="AT307" s="8">
        <v>111169169</v>
      </c>
      <c r="AU307" s="1">
        <v>35</v>
      </c>
      <c r="AV307" s="1">
        <v>1.048</v>
      </c>
      <c r="AW307" s="1" t="s">
        <v>1646</v>
      </c>
      <c r="AX307" s="1" t="s">
        <v>1647</v>
      </c>
      <c r="AY307" s="1" t="s">
        <v>61</v>
      </c>
      <c r="AZ307" s="7">
        <v>0.66800000000000004</v>
      </c>
      <c r="BA307" s="1">
        <v>23.732012269999998</v>
      </c>
      <c r="BB307" s="1">
        <v>-0.453812624</v>
      </c>
      <c r="BC307" s="1" t="s">
        <v>58</v>
      </c>
      <c r="BD307" s="1">
        <v>10.22279</v>
      </c>
    </row>
    <row r="308" spans="1:56" x14ac:dyDescent="0.2">
      <c r="A308" s="1" t="s">
        <v>1660</v>
      </c>
      <c r="B308" s="1">
        <v>3</v>
      </c>
      <c r="C308" s="1" t="s">
        <v>70</v>
      </c>
      <c r="D308" s="1" t="s">
        <v>45</v>
      </c>
      <c r="E308" s="1">
        <v>6.6670000000000002E-3</v>
      </c>
      <c r="F308" s="1">
        <v>0</v>
      </c>
      <c r="G308" s="1">
        <v>1.7730000000000001E-3</v>
      </c>
      <c r="H308" s="1">
        <v>1.1310000000000001E-3</v>
      </c>
      <c r="I308" s="1">
        <v>0</v>
      </c>
      <c r="J308" s="1">
        <v>6.6670000000000002E-3</v>
      </c>
      <c r="K308" s="1" t="s">
        <v>47</v>
      </c>
      <c r="L308" s="1" t="s">
        <v>48</v>
      </c>
      <c r="M308" s="1" t="s">
        <v>1661</v>
      </c>
      <c r="N308" s="1" t="s">
        <v>1662</v>
      </c>
      <c r="O308" s="1" t="s">
        <v>51</v>
      </c>
      <c r="P308" s="1" t="s">
        <v>1663</v>
      </c>
      <c r="Q308" s="1" t="s">
        <v>1664</v>
      </c>
      <c r="R308" s="1" t="s">
        <v>1665</v>
      </c>
      <c r="S308" s="1" t="s">
        <v>1666</v>
      </c>
      <c r="T308" s="1" t="s">
        <v>1667</v>
      </c>
      <c r="U308" s="1" t="s">
        <v>1668</v>
      </c>
      <c r="V308" s="1" t="s">
        <v>58</v>
      </c>
      <c r="W308" s="1" t="s">
        <v>58</v>
      </c>
      <c r="X308" s="1" t="s">
        <v>58</v>
      </c>
      <c r="Y308" s="1" t="s">
        <v>58</v>
      </c>
      <c r="Z308" s="1">
        <v>8.8949999999999999E-4</v>
      </c>
      <c r="AA308" s="1">
        <v>6.7891399999999999E-3</v>
      </c>
      <c r="AB308" s="1">
        <v>0.99321099999999996</v>
      </c>
      <c r="AC308" s="1" t="s">
        <v>307</v>
      </c>
      <c r="AD308" s="1">
        <v>0</v>
      </c>
      <c r="AE308" s="1">
        <v>3.39457E-3</v>
      </c>
      <c r="AF308" s="1" t="s">
        <v>58</v>
      </c>
      <c r="AG308" s="1" t="s">
        <v>58</v>
      </c>
      <c r="AH308" s="1" t="s">
        <v>58</v>
      </c>
      <c r="AI308" s="1" t="s">
        <v>58</v>
      </c>
      <c r="AJ308" s="1" t="s">
        <v>58</v>
      </c>
      <c r="AK308" s="1" t="s">
        <v>58</v>
      </c>
      <c r="AL308" s="1" t="s">
        <v>60</v>
      </c>
      <c r="AM308" s="1" t="s">
        <v>156</v>
      </c>
      <c r="AN308" s="1">
        <v>0.998</v>
      </c>
      <c r="AO308" s="1">
        <v>4.7699999999999996</v>
      </c>
      <c r="AP308" s="1" t="s">
        <v>1669</v>
      </c>
      <c r="AQ308" s="1" t="s">
        <v>95</v>
      </c>
      <c r="AR308" s="1" t="s">
        <v>95</v>
      </c>
      <c r="AS308" s="1">
        <v>5.65</v>
      </c>
      <c r="AT308" s="1">
        <v>165</v>
      </c>
      <c r="AU308" s="1">
        <v>22.6</v>
      </c>
      <c r="AV308" s="1">
        <v>0.93500000000000005</v>
      </c>
      <c r="AW308" s="1" t="s">
        <v>64</v>
      </c>
      <c r="AX308" s="1" t="s">
        <v>1670</v>
      </c>
      <c r="AY308" s="1" t="s">
        <v>77</v>
      </c>
      <c r="AZ308" s="7">
        <v>0.89100000000000001</v>
      </c>
      <c r="BA308" s="1">
        <v>70.694739330000004</v>
      </c>
      <c r="BB308" s="1">
        <v>0.270087468</v>
      </c>
      <c r="BC308" s="1" t="s">
        <v>58</v>
      </c>
      <c r="BD308" s="1">
        <v>8.12181</v>
      </c>
    </row>
    <row r="309" spans="1:56" x14ac:dyDescent="0.2">
      <c r="A309" s="1" t="s">
        <v>1671</v>
      </c>
      <c r="B309" s="1">
        <v>3</v>
      </c>
      <c r="C309" s="1" t="s">
        <v>45</v>
      </c>
      <c r="D309" s="1" t="s">
        <v>70</v>
      </c>
      <c r="E309" s="1">
        <v>6.6670000000000002E-3</v>
      </c>
      <c r="F309" s="1">
        <v>0</v>
      </c>
      <c r="G309" s="1">
        <v>1.7730000000000001E-3</v>
      </c>
      <c r="H309" s="1">
        <v>0</v>
      </c>
      <c r="I309" s="1">
        <v>0</v>
      </c>
      <c r="J309" s="1">
        <v>6.6670000000000002E-3</v>
      </c>
      <c r="K309" s="1" t="s">
        <v>47</v>
      </c>
      <c r="L309" s="1" t="s">
        <v>48</v>
      </c>
      <c r="M309" s="1" t="s">
        <v>1672</v>
      </c>
      <c r="N309" s="1" t="s">
        <v>1673</v>
      </c>
      <c r="O309" s="1" t="s">
        <v>51</v>
      </c>
      <c r="P309" s="1" t="s">
        <v>1674</v>
      </c>
      <c r="Q309" s="1" t="s">
        <v>1675</v>
      </c>
      <c r="R309" s="1" t="s">
        <v>1676</v>
      </c>
      <c r="S309" s="1" t="s">
        <v>1677</v>
      </c>
      <c r="T309" s="1" t="s">
        <v>1678</v>
      </c>
      <c r="U309" s="1" t="s">
        <v>1679</v>
      </c>
      <c r="V309" s="1" t="s">
        <v>58</v>
      </c>
      <c r="W309" s="1" t="s">
        <v>58</v>
      </c>
      <c r="X309" s="1" t="s">
        <v>58</v>
      </c>
      <c r="Y309" s="1" t="s">
        <v>58</v>
      </c>
      <c r="Z309" s="1">
        <v>2.0589999999999999E-4</v>
      </c>
      <c r="AA309" s="1">
        <v>3.9936099999999999E-4</v>
      </c>
      <c r="AB309" s="1">
        <v>0.99960099999999996</v>
      </c>
      <c r="AC309" s="1" t="s">
        <v>74</v>
      </c>
      <c r="AD309" s="1">
        <v>0</v>
      </c>
      <c r="AE309" s="1">
        <v>1.99681E-4</v>
      </c>
      <c r="AF309" s="1" t="s">
        <v>58</v>
      </c>
      <c r="AG309" s="1" t="s">
        <v>58</v>
      </c>
      <c r="AH309" s="1" t="s">
        <v>58</v>
      </c>
      <c r="AI309" s="1" t="s">
        <v>58</v>
      </c>
      <c r="AJ309" s="1" t="s">
        <v>58</v>
      </c>
      <c r="AK309" s="1" t="s">
        <v>58</v>
      </c>
      <c r="AL309" s="1" t="s">
        <v>93</v>
      </c>
      <c r="AM309" s="1" t="s">
        <v>234</v>
      </c>
      <c r="AN309" s="1">
        <v>0.997</v>
      </c>
      <c r="AO309" s="1">
        <v>2.82</v>
      </c>
      <c r="AP309" s="1" t="s">
        <v>1680</v>
      </c>
      <c r="AQ309" s="1" t="s">
        <v>95</v>
      </c>
      <c r="AR309" s="1" t="s">
        <v>127</v>
      </c>
      <c r="AS309" s="1">
        <v>5.35</v>
      </c>
      <c r="AT309" s="1">
        <v>405</v>
      </c>
      <c r="AU309" s="1">
        <v>10.199999999999999</v>
      </c>
      <c r="AV309" s="1">
        <v>1.1990000000000001</v>
      </c>
      <c r="AW309" s="1" t="s">
        <v>62</v>
      </c>
      <c r="AX309" s="1" t="s">
        <v>1681</v>
      </c>
      <c r="AY309" s="1" t="s">
        <v>58</v>
      </c>
      <c r="AZ309" s="7">
        <v>0.87</v>
      </c>
      <c r="BA309" s="1">
        <v>74.775890540000006</v>
      </c>
      <c r="BB309" s="1">
        <v>0.36920398199999999</v>
      </c>
      <c r="BC309" s="1" t="s">
        <v>58</v>
      </c>
      <c r="BD309" s="1">
        <v>11.390359999999999</v>
      </c>
    </row>
    <row r="310" spans="1:56" x14ac:dyDescent="0.2">
      <c r="A310" s="1" t="s">
        <v>1682</v>
      </c>
      <c r="B310" s="1">
        <v>3</v>
      </c>
      <c r="C310" s="1" t="s">
        <v>46</v>
      </c>
      <c r="D310" s="1" t="s">
        <v>70</v>
      </c>
      <c r="E310" s="1">
        <v>6.6670000000000002E-3</v>
      </c>
      <c r="F310" s="1">
        <v>0</v>
      </c>
      <c r="G310" s="1">
        <v>1.7730000000000001E-3</v>
      </c>
      <c r="H310" s="1">
        <v>0</v>
      </c>
      <c r="I310" s="1">
        <v>0</v>
      </c>
      <c r="J310" s="1">
        <v>6.6670000000000002E-3</v>
      </c>
      <c r="K310" s="1" t="s">
        <v>371</v>
      </c>
      <c r="L310" s="1" t="s">
        <v>48</v>
      </c>
      <c r="M310" s="1" t="s">
        <v>1683</v>
      </c>
      <c r="N310" s="1" t="s">
        <v>1684</v>
      </c>
      <c r="O310" s="1" t="s">
        <v>51</v>
      </c>
      <c r="P310" s="1" t="s">
        <v>1685</v>
      </c>
      <c r="Q310" s="1" t="s">
        <v>1686</v>
      </c>
      <c r="R310" s="1" t="s">
        <v>1687</v>
      </c>
      <c r="S310" s="1" t="s">
        <v>1688</v>
      </c>
      <c r="T310" s="1" t="s">
        <v>1689</v>
      </c>
      <c r="U310" s="1" t="s">
        <v>1690</v>
      </c>
      <c r="V310" s="1" t="s">
        <v>58</v>
      </c>
      <c r="W310" s="1" t="s">
        <v>58</v>
      </c>
      <c r="X310" s="1" t="s">
        <v>58</v>
      </c>
      <c r="Y310" s="1" t="s">
        <v>58</v>
      </c>
      <c r="Z310" s="1" t="s">
        <v>58</v>
      </c>
      <c r="AA310" s="1" t="s">
        <v>58</v>
      </c>
      <c r="AB310" s="1" t="s">
        <v>58</v>
      </c>
      <c r="AC310" s="1" t="s">
        <v>58</v>
      </c>
      <c r="AD310" s="1" t="s">
        <v>58</v>
      </c>
      <c r="AE310" s="1" t="s">
        <v>58</v>
      </c>
      <c r="AF310" s="1" t="s">
        <v>58</v>
      </c>
      <c r="AG310" s="1" t="s">
        <v>58</v>
      </c>
      <c r="AH310" s="1" t="s">
        <v>58</v>
      </c>
      <c r="AI310" s="1" t="s">
        <v>58</v>
      </c>
      <c r="AJ310" s="1" t="s">
        <v>58</v>
      </c>
      <c r="AK310" s="1" t="s">
        <v>58</v>
      </c>
      <c r="AL310" s="1" t="s">
        <v>58</v>
      </c>
      <c r="AM310" s="1" t="s">
        <v>1691</v>
      </c>
      <c r="AN310" s="1">
        <v>8.0000000000000002E-3</v>
      </c>
      <c r="AO310" s="1">
        <v>0.158</v>
      </c>
      <c r="AP310" s="1" t="s">
        <v>58</v>
      </c>
      <c r="AQ310" s="1" t="s">
        <v>58</v>
      </c>
      <c r="AR310" s="1" t="s">
        <v>58</v>
      </c>
      <c r="AS310" s="1">
        <v>0.158</v>
      </c>
      <c r="AT310" s="1" t="s">
        <v>58</v>
      </c>
      <c r="AU310" s="1">
        <v>1.149</v>
      </c>
      <c r="AV310" s="1">
        <v>0.41099999999999998</v>
      </c>
      <c r="AW310" s="1" t="s">
        <v>64</v>
      </c>
      <c r="AX310" s="1" t="s">
        <v>1692</v>
      </c>
      <c r="AY310" s="1" t="s">
        <v>58</v>
      </c>
      <c r="AZ310" s="7">
        <v>9.9299999999999999E-2</v>
      </c>
      <c r="BA310" s="1">
        <v>62.001651330000001</v>
      </c>
      <c r="BB310" s="1">
        <v>0.110306132</v>
      </c>
      <c r="BC310" s="1" t="s">
        <v>58</v>
      </c>
      <c r="BD310" s="1">
        <v>2.6056300000000001</v>
      </c>
    </row>
    <row r="311" spans="1:56" x14ac:dyDescent="0.2">
      <c r="A311" s="1" t="s">
        <v>1693</v>
      </c>
      <c r="B311" s="1">
        <v>3</v>
      </c>
      <c r="C311" s="1" t="s">
        <v>64</v>
      </c>
      <c r="D311" s="1" t="s">
        <v>45</v>
      </c>
      <c r="E311" s="1">
        <v>6.6670000000000002E-3</v>
      </c>
      <c r="F311" s="1">
        <v>0</v>
      </c>
      <c r="G311" s="1">
        <v>1.7730000000000001E-3</v>
      </c>
      <c r="H311" s="1">
        <v>0</v>
      </c>
      <c r="I311" s="1">
        <v>1.8519999999999998E-2</v>
      </c>
      <c r="J311" s="1">
        <v>6.6670000000000002E-3</v>
      </c>
      <c r="K311" s="1" t="s">
        <v>47</v>
      </c>
      <c r="L311" s="1" t="s">
        <v>48</v>
      </c>
      <c r="M311" s="1" t="s">
        <v>1694</v>
      </c>
      <c r="N311" s="1" t="s">
        <v>1695</v>
      </c>
      <c r="O311" s="1" t="s">
        <v>51</v>
      </c>
      <c r="P311" s="1" t="s">
        <v>1696</v>
      </c>
      <c r="Q311" s="1" t="s">
        <v>1697</v>
      </c>
      <c r="R311" s="1" t="s">
        <v>1698</v>
      </c>
      <c r="S311" s="1" t="s">
        <v>1699</v>
      </c>
      <c r="T311" s="1" t="s">
        <v>1700</v>
      </c>
      <c r="U311" s="1" t="s">
        <v>1701</v>
      </c>
      <c r="V311" s="1" t="s">
        <v>58</v>
      </c>
      <c r="W311" s="1" t="s">
        <v>58</v>
      </c>
      <c r="X311" s="1" t="s">
        <v>58</v>
      </c>
      <c r="Y311" s="1" t="s">
        <v>58</v>
      </c>
      <c r="Z311" s="7">
        <v>6.5889999999999994E-5</v>
      </c>
      <c r="AA311" s="1">
        <v>3.9936099999999999E-4</v>
      </c>
      <c r="AB311" s="1">
        <v>0.99960099999999996</v>
      </c>
      <c r="AC311" s="1" t="s">
        <v>74</v>
      </c>
      <c r="AD311" s="1">
        <v>0</v>
      </c>
      <c r="AE311" s="1">
        <v>1.99681E-4</v>
      </c>
      <c r="AF311" s="1" t="s">
        <v>58</v>
      </c>
      <c r="AG311" s="1" t="s">
        <v>58</v>
      </c>
      <c r="AH311" s="1" t="s">
        <v>58</v>
      </c>
      <c r="AI311" s="1" t="s">
        <v>58</v>
      </c>
      <c r="AJ311" s="1" t="s">
        <v>58</v>
      </c>
      <c r="AK311" s="1" t="s">
        <v>58</v>
      </c>
      <c r="AL311" s="1" t="s">
        <v>93</v>
      </c>
      <c r="AM311" s="1" t="s">
        <v>156</v>
      </c>
      <c r="AN311" s="1">
        <v>0.28100000000000003</v>
      </c>
      <c r="AO311" s="1">
        <v>5</v>
      </c>
      <c r="AP311" s="1" t="s">
        <v>1702</v>
      </c>
      <c r="AQ311" s="1" t="s">
        <v>95</v>
      </c>
      <c r="AR311" s="1" t="s">
        <v>127</v>
      </c>
      <c r="AS311" s="1">
        <v>5.89</v>
      </c>
      <c r="AT311" s="1">
        <v>339</v>
      </c>
      <c r="AU311" s="1">
        <v>20.6</v>
      </c>
      <c r="AV311" s="1">
        <v>0.93500000000000005</v>
      </c>
      <c r="AW311" s="1" t="s">
        <v>64</v>
      </c>
      <c r="AX311" s="1" t="s">
        <v>1703</v>
      </c>
      <c r="AY311" s="1" t="s">
        <v>58</v>
      </c>
      <c r="AZ311" s="7">
        <v>0.92900000000000005</v>
      </c>
      <c r="BA311" s="1">
        <v>77.854446800000005</v>
      </c>
      <c r="BB311" s="1">
        <v>0.44281808499999997</v>
      </c>
      <c r="BC311" s="1" t="s">
        <v>58</v>
      </c>
      <c r="BD311" s="1">
        <v>3.4847299999999999</v>
      </c>
    </row>
    <row r="312" spans="1:56" x14ac:dyDescent="0.2">
      <c r="A312" s="1" t="s">
        <v>1704</v>
      </c>
      <c r="B312" s="1">
        <v>3</v>
      </c>
      <c r="C312" s="1" t="s">
        <v>70</v>
      </c>
      <c r="D312" s="1" t="s">
        <v>45</v>
      </c>
      <c r="E312" s="1">
        <v>6.6670000000000002E-3</v>
      </c>
      <c r="F312" s="1">
        <v>0</v>
      </c>
      <c r="G312" s="1">
        <v>1.779E-3</v>
      </c>
      <c r="H312" s="1">
        <v>0</v>
      </c>
      <c r="I312" s="1">
        <v>1.8519999999999998E-2</v>
      </c>
      <c r="J312" s="1">
        <v>6.757E-3</v>
      </c>
      <c r="K312" s="1" t="s">
        <v>47</v>
      </c>
      <c r="L312" s="1" t="s">
        <v>48</v>
      </c>
      <c r="M312" s="1" t="s">
        <v>1705</v>
      </c>
      <c r="N312" s="1" t="s">
        <v>1706</v>
      </c>
      <c r="O312" s="1" t="s">
        <v>51</v>
      </c>
      <c r="P312" s="1" t="s">
        <v>1707</v>
      </c>
      <c r="Q312" s="1" t="s">
        <v>1708</v>
      </c>
      <c r="R312" s="1" t="s">
        <v>1709</v>
      </c>
      <c r="S312" s="1" t="s">
        <v>1710</v>
      </c>
      <c r="T312" s="1" t="s">
        <v>1711</v>
      </c>
      <c r="U312" s="1" t="s">
        <v>1712</v>
      </c>
      <c r="V312" s="1" t="s">
        <v>58</v>
      </c>
      <c r="W312" s="1" t="s">
        <v>58</v>
      </c>
      <c r="X312" s="1" t="s">
        <v>58</v>
      </c>
      <c r="Y312" s="1" t="s">
        <v>58</v>
      </c>
      <c r="Z312" s="1" t="s">
        <v>58</v>
      </c>
      <c r="AA312" s="1" t="s">
        <v>58</v>
      </c>
      <c r="AB312" s="1" t="s">
        <v>58</v>
      </c>
      <c r="AC312" s="1" t="s">
        <v>58</v>
      </c>
      <c r="AD312" s="1" t="s">
        <v>58</v>
      </c>
      <c r="AE312" s="1" t="s">
        <v>58</v>
      </c>
      <c r="AF312" s="1" t="s">
        <v>58</v>
      </c>
      <c r="AG312" s="1" t="s">
        <v>58</v>
      </c>
      <c r="AH312" s="1" t="s">
        <v>58</v>
      </c>
      <c r="AI312" s="1" t="s">
        <v>58</v>
      </c>
      <c r="AJ312" s="1" t="s">
        <v>58</v>
      </c>
      <c r="AK312" s="1" t="s">
        <v>58</v>
      </c>
      <c r="AL312" s="1" t="s">
        <v>61</v>
      </c>
      <c r="AM312" s="1" t="s">
        <v>62</v>
      </c>
      <c r="AN312" s="1">
        <v>0.998</v>
      </c>
      <c r="AO312" s="1">
        <v>3.37</v>
      </c>
      <c r="AP312" s="1" t="s">
        <v>1713</v>
      </c>
      <c r="AQ312" s="1" t="s">
        <v>95</v>
      </c>
      <c r="AR312" s="1" t="s">
        <v>95</v>
      </c>
      <c r="AS312" s="1">
        <v>4.33</v>
      </c>
      <c r="AT312" s="1">
        <v>57</v>
      </c>
      <c r="AU312" s="1">
        <v>19.12</v>
      </c>
      <c r="AV312" s="1">
        <v>0.78600000000000003</v>
      </c>
      <c r="AW312" s="1" t="s">
        <v>64</v>
      </c>
      <c r="AX312" s="1" t="s">
        <v>1714</v>
      </c>
      <c r="AY312" s="1" t="s">
        <v>61</v>
      </c>
      <c r="AZ312" s="7">
        <v>7.51E-2</v>
      </c>
      <c r="BA312" s="1">
        <v>41.247935830000003</v>
      </c>
      <c r="BB312" s="1">
        <v>-0.163345027</v>
      </c>
      <c r="BC312" s="1" t="s">
        <v>58</v>
      </c>
      <c r="BD312" s="1">
        <v>3.4624999999999999</v>
      </c>
    </row>
    <row r="313" spans="1:56" x14ac:dyDescent="0.2">
      <c r="A313" s="1" t="s">
        <v>1715</v>
      </c>
      <c r="B313" s="1">
        <v>3</v>
      </c>
      <c r="C313" s="1" t="s">
        <v>70</v>
      </c>
      <c r="D313" s="1" t="s">
        <v>46</v>
      </c>
      <c r="E313" s="1">
        <v>6.6670000000000002E-3</v>
      </c>
      <c r="F313" s="1">
        <v>0</v>
      </c>
      <c r="G313" s="1">
        <v>1.7730000000000001E-3</v>
      </c>
      <c r="H313" s="1">
        <v>0</v>
      </c>
      <c r="I313" s="1">
        <v>0</v>
      </c>
      <c r="J313" s="1">
        <v>6.6670000000000002E-3</v>
      </c>
      <c r="K313" s="1" t="s">
        <v>47</v>
      </c>
      <c r="L313" s="1" t="s">
        <v>48</v>
      </c>
      <c r="M313" s="1" t="s">
        <v>1716</v>
      </c>
      <c r="N313" s="1" t="s">
        <v>1717</v>
      </c>
      <c r="O313" s="1" t="s">
        <v>51</v>
      </c>
      <c r="P313" s="1" t="s">
        <v>1718</v>
      </c>
      <c r="Q313" s="1" t="s">
        <v>1719</v>
      </c>
      <c r="R313" s="1" t="s">
        <v>1720</v>
      </c>
      <c r="S313" s="1" t="s">
        <v>1721</v>
      </c>
      <c r="T313" s="1" t="s">
        <v>1722</v>
      </c>
      <c r="U313" s="1" t="s">
        <v>1723</v>
      </c>
      <c r="V313" s="1" t="s">
        <v>58</v>
      </c>
      <c r="W313" s="1" t="s">
        <v>58</v>
      </c>
      <c r="X313" s="1" t="s">
        <v>58</v>
      </c>
      <c r="Y313" s="1" t="s">
        <v>58</v>
      </c>
      <c r="Z313" s="1">
        <v>2.6360000000000001E-4</v>
      </c>
      <c r="AA313" s="1">
        <v>1.5974400000000001E-3</v>
      </c>
      <c r="AB313" s="1">
        <v>0.99840300000000004</v>
      </c>
      <c r="AC313" s="1" t="s">
        <v>59</v>
      </c>
      <c r="AD313" s="1">
        <v>0</v>
      </c>
      <c r="AE313" s="1">
        <v>7.9872199999999997E-4</v>
      </c>
      <c r="AF313" s="1" t="s">
        <v>58</v>
      </c>
      <c r="AG313" s="1" t="s">
        <v>58</v>
      </c>
      <c r="AH313" s="1" t="s">
        <v>58</v>
      </c>
      <c r="AI313" s="1" t="s">
        <v>58</v>
      </c>
      <c r="AJ313" s="1" t="s">
        <v>58</v>
      </c>
      <c r="AK313" s="1" t="s">
        <v>58</v>
      </c>
      <c r="AL313" s="1" t="s">
        <v>61</v>
      </c>
      <c r="AM313" s="1" t="s">
        <v>61</v>
      </c>
      <c r="AN313" s="1">
        <v>0.97699999999999998</v>
      </c>
      <c r="AO313" s="1">
        <v>0.85299999999999998</v>
      </c>
      <c r="AP313" s="1" t="s">
        <v>1724</v>
      </c>
      <c r="AQ313" s="1" t="s">
        <v>95</v>
      </c>
      <c r="AR313" s="1" t="s">
        <v>95</v>
      </c>
      <c r="AS313" s="1">
        <v>4.91</v>
      </c>
      <c r="AT313" s="1">
        <v>325</v>
      </c>
      <c r="AU313" s="1">
        <v>12.48</v>
      </c>
      <c r="AV313" s="1">
        <v>0.12</v>
      </c>
      <c r="AW313" s="1" t="s">
        <v>64</v>
      </c>
      <c r="AX313" s="1" t="s">
        <v>1725</v>
      </c>
      <c r="AY313" s="1" t="s">
        <v>58</v>
      </c>
      <c r="AZ313" s="1" t="s">
        <v>9252</v>
      </c>
      <c r="BA313" s="1" t="s">
        <v>1726</v>
      </c>
      <c r="BB313" s="1" t="s">
        <v>9253</v>
      </c>
      <c r="BC313" s="1" t="s">
        <v>58</v>
      </c>
      <c r="BD313" s="1" t="s">
        <v>1727</v>
      </c>
    </row>
    <row r="314" spans="1:56" x14ac:dyDescent="0.2">
      <c r="A314" s="1" t="s">
        <v>1728</v>
      </c>
      <c r="B314" s="1">
        <v>3</v>
      </c>
      <c r="C314" s="1" t="s">
        <v>45</v>
      </c>
      <c r="D314" s="1" t="s">
        <v>46</v>
      </c>
      <c r="E314" s="1">
        <v>6.6670000000000002E-3</v>
      </c>
      <c r="F314" s="1">
        <v>0</v>
      </c>
      <c r="G314" s="1">
        <v>1.7730000000000001E-3</v>
      </c>
      <c r="H314" s="1">
        <v>0</v>
      </c>
      <c r="I314" s="1">
        <v>0</v>
      </c>
      <c r="J314" s="1">
        <v>6.6670000000000002E-3</v>
      </c>
      <c r="K314" s="1" t="s">
        <v>47</v>
      </c>
      <c r="L314" s="1" t="s">
        <v>48</v>
      </c>
      <c r="M314" s="1" t="s">
        <v>1729</v>
      </c>
      <c r="N314" s="1" t="s">
        <v>1730</v>
      </c>
      <c r="O314" s="1" t="s">
        <v>51</v>
      </c>
      <c r="P314" s="1" t="s">
        <v>1731</v>
      </c>
      <c r="Q314" s="1" t="s">
        <v>1732</v>
      </c>
      <c r="R314" s="1" t="s">
        <v>1733</v>
      </c>
      <c r="S314" s="1" t="s">
        <v>1734</v>
      </c>
      <c r="T314" s="1" t="s">
        <v>1735</v>
      </c>
      <c r="U314" s="1" t="s">
        <v>1736</v>
      </c>
      <c r="V314" s="1" t="s">
        <v>58</v>
      </c>
      <c r="W314" s="1" t="s">
        <v>58</v>
      </c>
      <c r="X314" s="1" t="s">
        <v>58</v>
      </c>
      <c r="Y314" s="1" t="s">
        <v>58</v>
      </c>
      <c r="Z314" s="1" t="s">
        <v>58</v>
      </c>
      <c r="AA314" s="1" t="s">
        <v>58</v>
      </c>
      <c r="AB314" s="1" t="s">
        <v>58</v>
      </c>
      <c r="AC314" s="1" t="s">
        <v>58</v>
      </c>
      <c r="AD314" s="1" t="s">
        <v>58</v>
      </c>
      <c r="AE314" s="1" t="s">
        <v>58</v>
      </c>
      <c r="AF314" s="1" t="s">
        <v>58</v>
      </c>
      <c r="AG314" s="1" t="s">
        <v>58</v>
      </c>
      <c r="AH314" s="1" t="s">
        <v>58</v>
      </c>
      <c r="AI314" s="1" t="s">
        <v>58</v>
      </c>
      <c r="AJ314" s="1" t="s">
        <v>58</v>
      </c>
      <c r="AK314" s="1" t="s">
        <v>58</v>
      </c>
      <c r="AL314" s="1" t="s">
        <v>60</v>
      </c>
      <c r="AM314" s="1" t="s">
        <v>61</v>
      </c>
      <c r="AN314" s="1">
        <v>2E-3</v>
      </c>
      <c r="AO314" s="1">
        <v>5.24</v>
      </c>
      <c r="AP314" s="1" t="s">
        <v>1737</v>
      </c>
      <c r="AQ314" s="1" t="s">
        <v>95</v>
      </c>
      <c r="AR314" s="1" t="s">
        <v>95</v>
      </c>
      <c r="AS314" s="1">
        <v>5.24</v>
      </c>
      <c r="AT314" s="1">
        <v>36</v>
      </c>
      <c r="AU314" s="1">
        <v>5.8929999999999998</v>
      </c>
      <c r="AV314" s="1">
        <v>0.877</v>
      </c>
      <c r="AW314" s="1" t="s">
        <v>64</v>
      </c>
      <c r="AX314" s="1" t="s">
        <v>1738</v>
      </c>
      <c r="AY314" s="1" t="s">
        <v>61</v>
      </c>
      <c r="AZ314" s="7">
        <v>0.30499999999999999</v>
      </c>
      <c r="BA314" s="1">
        <v>31.457891010000001</v>
      </c>
      <c r="BB314" s="1">
        <v>-0.317668748</v>
      </c>
      <c r="BC314" s="1" t="s">
        <v>58</v>
      </c>
      <c r="BD314" s="1">
        <v>0.95784999999999998</v>
      </c>
    </row>
    <row r="315" spans="1:56" x14ac:dyDescent="0.2">
      <c r="A315" s="1" t="s">
        <v>1739</v>
      </c>
      <c r="B315" s="1">
        <v>3</v>
      </c>
      <c r="C315" s="1" t="s">
        <v>46</v>
      </c>
      <c r="D315" s="1" t="s">
        <v>70</v>
      </c>
      <c r="E315" s="1">
        <v>6.6670000000000002E-3</v>
      </c>
      <c r="F315" s="1">
        <v>0</v>
      </c>
      <c r="G315" s="1">
        <v>3.5460000000000001E-3</v>
      </c>
      <c r="H315" s="1">
        <v>0</v>
      </c>
      <c r="I315" s="1">
        <v>0</v>
      </c>
      <c r="J315" s="1">
        <v>6.6670000000000002E-3</v>
      </c>
      <c r="K315" s="1" t="s">
        <v>47</v>
      </c>
      <c r="L315" s="1" t="s">
        <v>48</v>
      </c>
      <c r="M315" s="1" t="s">
        <v>1740</v>
      </c>
      <c r="N315" s="1" t="s">
        <v>1741</v>
      </c>
      <c r="O315" s="1" t="s">
        <v>51</v>
      </c>
      <c r="P315" s="1" t="s">
        <v>1742</v>
      </c>
      <c r="Q315" s="1" t="s">
        <v>1743</v>
      </c>
      <c r="R315" s="1" t="s">
        <v>1744</v>
      </c>
      <c r="S315" s="1" t="s">
        <v>1745</v>
      </c>
      <c r="T315" s="1" t="s">
        <v>1746</v>
      </c>
      <c r="U315" s="1" t="s">
        <v>1747</v>
      </c>
      <c r="V315" s="1" t="s">
        <v>58</v>
      </c>
      <c r="W315" s="1" t="s">
        <v>58</v>
      </c>
      <c r="X315" s="1" t="s">
        <v>58</v>
      </c>
      <c r="Y315" s="1" t="s">
        <v>58</v>
      </c>
      <c r="Z315" s="1">
        <v>1.73E-4</v>
      </c>
      <c r="AA315" s="1">
        <v>3.9936099999999999E-4</v>
      </c>
      <c r="AB315" s="1">
        <v>0.99960099999999996</v>
      </c>
      <c r="AC315" s="1" t="s">
        <v>74</v>
      </c>
      <c r="AD315" s="1">
        <v>0</v>
      </c>
      <c r="AE315" s="1">
        <v>1.99681E-4</v>
      </c>
      <c r="AF315" s="1" t="s">
        <v>58</v>
      </c>
      <c r="AG315" s="1" t="s">
        <v>58</v>
      </c>
      <c r="AH315" s="1" t="s">
        <v>58</v>
      </c>
      <c r="AI315" s="1" t="s">
        <v>58</v>
      </c>
      <c r="AJ315" s="1" t="s">
        <v>58</v>
      </c>
      <c r="AK315" s="1" t="s">
        <v>58</v>
      </c>
      <c r="AL315" s="1" t="s">
        <v>93</v>
      </c>
      <c r="AM315" s="1" t="s">
        <v>89</v>
      </c>
      <c r="AN315" s="1">
        <v>0.997</v>
      </c>
      <c r="AO315" s="1">
        <v>3.38</v>
      </c>
      <c r="AP315" s="1" t="s">
        <v>1748</v>
      </c>
      <c r="AQ315" s="1" t="s">
        <v>62</v>
      </c>
      <c r="AR315" s="1" t="s">
        <v>62</v>
      </c>
      <c r="AS315" s="1">
        <v>5.95</v>
      </c>
      <c r="AT315" s="1">
        <v>149</v>
      </c>
      <c r="AU315" s="1">
        <v>21.6</v>
      </c>
      <c r="AV315" s="1">
        <v>1.1990000000000001</v>
      </c>
      <c r="AW315" s="1" t="s">
        <v>503</v>
      </c>
      <c r="AX315" s="1" t="s">
        <v>1749</v>
      </c>
      <c r="AY315" s="1" t="s">
        <v>61</v>
      </c>
      <c r="AZ315" s="7">
        <v>1.6299999999999999E-2</v>
      </c>
      <c r="BA315" s="1">
        <v>15.32200991</v>
      </c>
      <c r="BB315" s="1">
        <v>-0.68518037600000004</v>
      </c>
      <c r="BC315" s="1" t="s">
        <v>58</v>
      </c>
      <c r="BD315" s="1">
        <v>2.5850399999999998</v>
      </c>
    </row>
    <row r="316" spans="1:56" x14ac:dyDescent="0.2">
      <c r="A316" s="1" t="s">
        <v>1750</v>
      </c>
      <c r="B316" s="1">
        <v>3</v>
      </c>
      <c r="C316" s="1" t="s">
        <v>46</v>
      </c>
      <c r="D316" s="1" t="s">
        <v>70</v>
      </c>
      <c r="E316" s="1">
        <v>6.6670000000000002E-3</v>
      </c>
      <c r="F316" s="1">
        <v>0</v>
      </c>
      <c r="G316" s="1">
        <v>1.7730000000000001E-3</v>
      </c>
      <c r="H316" s="1">
        <v>0</v>
      </c>
      <c r="I316" s="1">
        <v>1.8519999999999998E-2</v>
      </c>
      <c r="J316" s="1">
        <v>6.6670000000000002E-3</v>
      </c>
      <c r="K316" s="1" t="s">
        <v>47</v>
      </c>
      <c r="L316" s="1" t="s">
        <v>48</v>
      </c>
      <c r="M316" s="1" t="s">
        <v>1751</v>
      </c>
      <c r="N316" s="1" t="s">
        <v>1752</v>
      </c>
      <c r="O316" s="1" t="s">
        <v>51</v>
      </c>
      <c r="P316" s="1" t="s">
        <v>1753</v>
      </c>
      <c r="Q316" s="1" t="s">
        <v>1754</v>
      </c>
      <c r="R316" s="1" t="s">
        <v>1755</v>
      </c>
      <c r="S316" s="1" t="s">
        <v>1756</v>
      </c>
      <c r="T316" s="1" t="s">
        <v>1757</v>
      </c>
      <c r="U316" s="1" t="s">
        <v>1758</v>
      </c>
      <c r="V316" s="1" t="s">
        <v>58</v>
      </c>
      <c r="W316" s="1" t="s">
        <v>58</v>
      </c>
      <c r="X316" s="1" t="s">
        <v>58</v>
      </c>
      <c r="Y316" s="1" t="s">
        <v>58</v>
      </c>
      <c r="Z316" s="7">
        <v>8.2369999999999992E-6</v>
      </c>
      <c r="AA316" s="1">
        <v>3.9936099999999999E-4</v>
      </c>
      <c r="AB316" s="1">
        <v>0.99960099999999996</v>
      </c>
      <c r="AC316" s="1" t="s">
        <v>74</v>
      </c>
      <c r="AD316" s="1">
        <v>0</v>
      </c>
      <c r="AE316" s="1">
        <v>1.99681E-4</v>
      </c>
      <c r="AF316" s="1" t="s">
        <v>58</v>
      </c>
      <c r="AG316" s="1" t="s">
        <v>58</v>
      </c>
      <c r="AH316" s="1" t="s">
        <v>58</v>
      </c>
      <c r="AI316" s="1" t="s">
        <v>58</v>
      </c>
      <c r="AJ316" s="1" t="s">
        <v>58</v>
      </c>
      <c r="AK316" s="1" t="s">
        <v>58</v>
      </c>
      <c r="AL316" s="1" t="s">
        <v>60</v>
      </c>
      <c r="AM316" s="1" t="s">
        <v>156</v>
      </c>
      <c r="AN316" s="1">
        <v>1</v>
      </c>
      <c r="AO316" s="1">
        <v>5.75</v>
      </c>
      <c r="AP316" s="1" t="s">
        <v>1759</v>
      </c>
      <c r="AQ316" s="1" t="s">
        <v>95</v>
      </c>
      <c r="AR316" s="1" t="s">
        <v>95</v>
      </c>
      <c r="AS316" s="1">
        <v>5.75</v>
      </c>
      <c r="AT316" s="1">
        <v>900</v>
      </c>
      <c r="AU316" s="1">
        <v>22.7</v>
      </c>
      <c r="AV316" s="1">
        <v>1.1990000000000001</v>
      </c>
      <c r="AW316" s="1" t="s">
        <v>62</v>
      </c>
      <c r="AX316" s="1" t="s">
        <v>1760</v>
      </c>
      <c r="AY316" s="1" t="s">
        <v>58</v>
      </c>
      <c r="AZ316" s="7">
        <v>0.16500000000000001</v>
      </c>
      <c r="BA316" s="1">
        <v>29.429110640000001</v>
      </c>
      <c r="BB316" s="1">
        <v>-0.35448051800000002</v>
      </c>
      <c r="BC316" s="1" t="s">
        <v>58</v>
      </c>
      <c r="BD316" s="1">
        <v>1.6874800000000001</v>
      </c>
    </row>
    <row r="317" spans="1:56" x14ac:dyDescent="0.2">
      <c r="A317" s="1" t="s">
        <v>1761</v>
      </c>
      <c r="B317" s="1">
        <v>3</v>
      </c>
      <c r="C317" s="1" t="s">
        <v>45</v>
      </c>
      <c r="D317" s="1" t="s">
        <v>64</v>
      </c>
      <c r="E317" s="1">
        <v>6.6670000000000002E-3</v>
      </c>
      <c r="F317" s="1">
        <v>4.3860000000000001E-3</v>
      </c>
      <c r="G317" s="1">
        <v>1.7730000000000001E-3</v>
      </c>
      <c r="H317" s="1">
        <v>0</v>
      </c>
      <c r="I317" s="1">
        <v>1.8519999999999998E-2</v>
      </c>
      <c r="J317" s="1">
        <v>6.6670000000000002E-3</v>
      </c>
      <c r="K317" s="1" t="s">
        <v>47</v>
      </c>
      <c r="L317" s="1" t="s">
        <v>48</v>
      </c>
      <c r="M317" s="1" t="s">
        <v>1762</v>
      </c>
      <c r="N317" s="1" t="s">
        <v>1763</v>
      </c>
      <c r="O317" s="1" t="s">
        <v>51</v>
      </c>
      <c r="P317" s="1" t="s">
        <v>1764</v>
      </c>
      <c r="Q317" s="1" t="s">
        <v>1765</v>
      </c>
      <c r="R317" s="1" t="s">
        <v>1766</v>
      </c>
      <c r="S317" s="1" t="s">
        <v>1767</v>
      </c>
      <c r="T317" s="1" t="s">
        <v>1768</v>
      </c>
      <c r="U317" s="1" t="s">
        <v>1769</v>
      </c>
      <c r="V317" s="1" t="s">
        <v>58</v>
      </c>
      <c r="W317" s="1" t="s">
        <v>58</v>
      </c>
      <c r="X317" s="1" t="s">
        <v>58</v>
      </c>
      <c r="Y317" s="1" t="s">
        <v>58</v>
      </c>
      <c r="Z317" s="1">
        <v>1.895E-4</v>
      </c>
      <c r="AA317" s="1">
        <v>1.5974400000000001E-3</v>
      </c>
      <c r="AB317" s="1">
        <v>0.99840300000000004</v>
      </c>
      <c r="AC317" s="1" t="s">
        <v>59</v>
      </c>
      <c r="AD317" s="1">
        <v>0</v>
      </c>
      <c r="AE317" s="1">
        <v>7.9872199999999997E-4</v>
      </c>
      <c r="AF317" s="1" t="s">
        <v>58</v>
      </c>
      <c r="AG317" s="1" t="s">
        <v>58</v>
      </c>
      <c r="AH317" s="1" t="s">
        <v>58</v>
      </c>
      <c r="AI317" s="1" t="s">
        <v>58</v>
      </c>
      <c r="AJ317" s="1" t="s">
        <v>58</v>
      </c>
      <c r="AK317" s="1" t="s">
        <v>58</v>
      </c>
      <c r="AL317" s="1" t="s">
        <v>93</v>
      </c>
      <c r="AM317" s="1" t="s">
        <v>554</v>
      </c>
      <c r="AN317" s="1">
        <v>0.99299999999999999</v>
      </c>
      <c r="AO317" s="1">
        <v>5.5</v>
      </c>
      <c r="AP317" s="1" t="s">
        <v>1770</v>
      </c>
      <c r="AQ317" s="1" t="s">
        <v>1771</v>
      </c>
      <c r="AR317" s="1" t="s">
        <v>127</v>
      </c>
      <c r="AS317" s="1">
        <v>5.5</v>
      </c>
      <c r="AT317" s="8">
        <v>1.1509541141102701E+17</v>
      </c>
      <c r="AU317" s="1">
        <v>24.6</v>
      </c>
      <c r="AV317" s="1">
        <v>1.0609999999999999</v>
      </c>
      <c r="AW317" s="1" t="s">
        <v>1772</v>
      </c>
      <c r="AX317" s="1" t="s">
        <v>1773</v>
      </c>
      <c r="AY317" s="1" t="s">
        <v>77</v>
      </c>
      <c r="AZ317" s="1" t="s">
        <v>58</v>
      </c>
      <c r="BA317" s="1">
        <v>8.5633404100000003</v>
      </c>
      <c r="BB317" s="1">
        <v>-0.99384945400000002</v>
      </c>
      <c r="BC317" s="1" t="s">
        <v>78</v>
      </c>
      <c r="BD317" s="1">
        <v>6.4150299999999998</v>
      </c>
    </row>
    <row r="318" spans="1:56" x14ac:dyDescent="0.2">
      <c r="A318" s="1" t="s">
        <v>1774</v>
      </c>
      <c r="B318" s="1">
        <v>3</v>
      </c>
      <c r="C318" s="1" t="s">
        <v>45</v>
      </c>
      <c r="D318" s="1" t="s">
        <v>64</v>
      </c>
      <c r="E318" s="1">
        <v>6.6670000000000002E-3</v>
      </c>
      <c r="F318" s="1">
        <v>0</v>
      </c>
      <c r="G318" s="1">
        <v>3.5460000000000001E-3</v>
      </c>
      <c r="H318" s="1">
        <v>0</v>
      </c>
      <c r="I318" s="1">
        <v>0</v>
      </c>
      <c r="J318" s="1">
        <v>6.6670000000000002E-3</v>
      </c>
      <c r="K318" s="1" t="s">
        <v>47</v>
      </c>
      <c r="L318" s="1" t="s">
        <v>48</v>
      </c>
      <c r="M318" s="1" t="s">
        <v>1762</v>
      </c>
      <c r="N318" s="1" t="s">
        <v>1763</v>
      </c>
      <c r="O318" s="1" t="s">
        <v>51</v>
      </c>
      <c r="P318" s="1" t="s">
        <v>1764</v>
      </c>
      <c r="Q318" s="1" t="s">
        <v>1775</v>
      </c>
      <c r="R318" s="1" t="s">
        <v>1776</v>
      </c>
      <c r="S318" s="1" t="s">
        <v>1777</v>
      </c>
      <c r="T318" s="1" t="s">
        <v>1778</v>
      </c>
      <c r="U318" s="1" t="s">
        <v>1779</v>
      </c>
      <c r="V318" s="1" t="s">
        <v>58</v>
      </c>
      <c r="W318" s="1" t="s">
        <v>58</v>
      </c>
      <c r="X318" s="1" t="s">
        <v>58</v>
      </c>
      <c r="Y318" s="1" t="s">
        <v>58</v>
      </c>
      <c r="Z318" s="1">
        <v>2.627E-3</v>
      </c>
      <c r="AA318" s="1">
        <v>1.9968099999999999E-3</v>
      </c>
      <c r="AB318" s="1">
        <v>0.99800299999999997</v>
      </c>
      <c r="AC318" s="1" t="s">
        <v>101</v>
      </c>
      <c r="AD318" s="1">
        <v>0</v>
      </c>
      <c r="AE318" s="1">
        <v>9.9840299999999992E-4</v>
      </c>
      <c r="AF318" s="1" t="s">
        <v>58</v>
      </c>
      <c r="AG318" s="1" t="s">
        <v>58</v>
      </c>
      <c r="AH318" s="1" t="s">
        <v>58</v>
      </c>
      <c r="AI318" s="1" t="s">
        <v>58</v>
      </c>
      <c r="AJ318" s="1" t="s">
        <v>58</v>
      </c>
      <c r="AK318" s="1" t="s">
        <v>58</v>
      </c>
      <c r="AL318" s="1" t="s">
        <v>60</v>
      </c>
      <c r="AM318" s="1" t="s">
        <v>554</v>
      </c>
      <c r="AN318" s="1">
        <v>0.999</v>
      </c>
      <c r="AO318" s="1">
        <v>5.68</v>
      </c>
      <c r="AP318" s="1" t="s">
        <v>1770</v>
      </c>
      <c r="AQ318" s="1" t="s">
        <v>127</v>
      </c>
      <c r="AR318" s="1" t="s">
        <v>1780</v>
      </c>
      <c r="AS318" s="1">
        <v>5.68</v>
      </c>
      <c r="AT318" s="8">
        <v>295107295171107</v>
      </c>
      <c r="AU318" s="1">
        <v>23.4</v>
      </c>
      <c r="AV318" s="1">
        <v>1.0609999999999999</v>
      </c>
      <c r="AW318" s="1" t="s">
        <v>1781</v>
      </c>
      <c r="AX318" s="1" t="s">
        <v>1773</v>
      </c>
      <c r="AY318" s="1" t="s">
        <v>77</v>
      </c>
      <c r="AZ318" s="1" t="s">
        <v>58</v>
      </c>
      <c r="BA318" s="1">
        <v>8.5633404100000003</v>
      </c>
      <c r="BB318" s="1">
        <v>-0.99384945400000002</v>
      </c>
      <c r="BC318" s="1" t="s">
        <v>78</v>
      </c>
      <c r="BD318" s="1">
        <v>6.4150299999999998</v>
      </c>
    </row>
    <row r="319" spans="1:56" x14ac:dyDescent="0.2">
      <c r="A319" s="1" t="s">
        <v>1782</v>
      </c>
      <c r="B319" s="1">
        <v>3</v>
      </c>
      <c r="C319" s="1" t="s">
        <v>70</v>
      </c>
      <c r="D319" s="1" t="s">
        <v>46</v>
      </c>
      <c r="E319" s="1">
        <v>6.6670000000000002E-3</v>
      </c>
      <c r="F319" s="1">
        <v>4.3860000000000001E-3</v>
      </c>
      <c r="G319" s="1">
        <v>1.7730000000000001E-3</v>
      </c>
      <c r="H319" s="1">
        <v>0</v>
      </c>
      <c r="I319" s="1">
        <v>1.8519999999999998E-2</v>
      </c>
      <c r="J319" s="1">
        <v>6.6670000000000002E-3</v>
      </c>
      <c r="K319" s="1" t="s">
        <v>47</v>
      </c>
      <c r="L319" s="1" t="s">
        <v>48</v>
      </c>
      <c r="M319" s="1" t="s">
        <v>1783</v>
      </c>
      <c r="N319" s="1" t="s">
        <v>1784</v>
      </c>
      <c r="O319" s="1" t="s">
        <v>51</v>
      </c>
      <c r="P319" s="1" t="s">
        <v>1785</v>
      </c>
      <c r="Q319" s="1" t="s">
        <v>1786</v>
      </c>
      <c r="R319" s="1" t="s">
        <v>1787</v>
      </c>
      <c r="S319" s="1" t="s">
        <v>1788</v>
      </c>
      <c r="T319" s="1" t="s">
        <v>1789</v>
      </c>
      <c r="U319" s="1" t="s">
        <v>1790</v>
      </c>
      <c r="V319" s="1" t="s">
        <v>58</v>
      </c>
      <c r="W319" s="1" t="s">
        <v>58</v>
      </c>
      <c r="X319" s="1" t="s">
        <v>58</v>
      </c>
      <c r="Y319" s="1" t="s">
        <v>58</v>
      </c>
      <c r="Z319" s="1" t="s">
        <v>58</v>
      </c>
      <c r="AA319" s="1" t="s">
        <v>58</v>
      </c>
      <c r="AB319" s="1" t="s">
        <v>58</v>
      </c>
      <c r="AC319" s="1" t="s">
        <v>58</v>
      </c>
      <c r="AD319" s="1" t="s">
        <v>58</v>
      </c>
      <c r="AE319" s="1" t="s">
        <v>58</v>
      </c>
      <c r="AF319" s="1" t="s">
        <v>58</v>
      </c>
      <c r="AG319" s="1" t="s">
        <v>58</v>
      </c>
      <c r="AH319" s="1" t="s">
        <v>58</v>
      </c>
      <c r="AI319" s="1" t="s">
        <v>58</v>
      </c>
      <c r="AJ319" s="1" t="s">
        <v>58</v>
      </c>
      <c r="AK319" s="1">
        <v>1</v>
      </c>
      <c r="AL319" s="1" t="s">
        <v>60</v>
      </c>
      <c r="AM319" s="1" t="s">
        <v>147</v>
      </c>
      <c r="AN319" s="1">
        <v>0.20799999999999999</v>
      </c>
      <c r="AO319" s="1">
        <v>2.4900000000000002</v>
      </c>
      <c r="AP319" s="1" t="s">
        <v>1791</v>
      </c>
      <c r="AQ319" s="1" t="s">
        <v>95</v>
      </c>
      <c r="AR319" s="1" t="s">
        <v>95</v>
      </c>
      <c r="AS319" s="1">
        <v>4.29</v>
      </c>
      <c r="AT319" s="1">
        <v>822</v>
      </c>
      <c r="AU319" s="1">
        <v>22.2</v>
      </c>
      <c r="AV319" s="1">
        <v>2.4E-2</v>
      </c>
      <c r="AW319" s="1" t="s">
        <v>62</v>
      </c>
      <c r="AX319" s="1" t="s">
        <v>58</v>
      </c>
      <c r="AY319" s="1" t="s">
        <v>58</v>
      </c>
      <c r="AZ319" s="7">
        <v>0.97499999999999998</v>
      </c>
      <c r="BA319" s="1">
        <v>88.511441379999994</v>
      </c>
      <c r="BB319" s="1">
        <v>0.854236942</v>
      </c>
      <c r="BC319" s="1" t="s">
        <v>58</v>
      </c>
      <c r="BD319" s="1">
        <v>12.042529999999999</v>
      </c>
    </row>
    <row r="320" spans="1:56" x14ac:dyDescent="0.2">
      <c r="A320" s="1" t="s">
        <v>1792</v>
      </c>
      <c r="B320" s="1">
        <v>3</v>
      </c>
      <c r="C320" s="1" t="s">
        <v>64</v>
      </c>
      <c r="D320" s="1" t="s">
        <v>45</v>
      </c>
      <c r="E320" s="1">
        <v>6.6670000000000002E-3</v>
      </c>
      <c r="F320" s="1">
        <v>0</v>
      </c>
      <c r="G320" s="1">
        <v>1.7730000000000001E-3</v>
      </c>
      <c r="H320" s="1">
        <v>0</v>
      </c>
      <c r="I320" s="1">
        <v>0</v>
      </c>
      <c r="J320" s="1">
        <v>6.6670000000000002E-3</v>
      </c>
      <c r="K320" s="1" t="s">
        <v>47</v>
      </c>
      <c r="L320" s="1" t="s">
        <v>48</v>
      </c>
      <c r="M320" s="1" t="s">
        <v>1783</v>
      </c>
      <c r="N320" s="1" t="s">
        <v>1784</v>
      </c>
      <c r="O320" s="1" t="s">
        <v>51</v>
      </c>
      <c r="P320" s="1" t="s">
        <v>1785</v>
      </c>
      <c r="Q320" s="1" t="s">
        <v>1793</v>
      </c>
      <c r="R320" s="1" t="s">
        <v>1794</v>
      </c>
      <c r="S320" s="1" t="s">
        <v>1795</v>
      </c>
      <c r="T320" s="1" t="s">
        <v>1796</v>
      </c>
      <c r="U320" s="1" t="s">
        <v>1797</v>
      </c>
      <c r="V320" s="1" t="s">
        <v>58</v>
      </c>
      <c r="W320" s="1" t="s">
        <v>58</v>
      </c>
      <c r="X320" s="1" t="s">
        <v>58</v>
      </c>
      <c r="Y320" s="1" t="s">
        <v>58</v>
      </c>
      <c r="Z320" s="1">
        <v>2.2240000000000001E-4</v>
      </c>
      <c r="AA320" s="1" t="s">
        <v>58</v>
      </c>
      <c r="AB320" s="1" t="s">
        <v>58</v>
      </c>
      <c r="AC320" s="1" t="s">
        <v>58</v>
      </c>
      <c r="AD320" s="1" t="s">
        <v>58</v>
      </c>
      <c r="AE320" s="1" t="s">
        <v>58</v>
      </c>
      <c r="AF320" s="1" t="s">
        <v>58</v>
      </c>
      <c r="AG320" s="1" t="s">
        <v>58</v>
      </c>
      <c r="AH320" s="1" t="s">
        <v>58</v>
      </c>
      <c r="AI320" s="1" t="s">
        <v>58</v>
      </c>
      <c r="AJ320" s="1" t="s">
        <v>58</v>
      </c>
      <c r="AK320" s="1" t="s">
        <v>58</v>
      </c>
      <c r="AL320" s="1" t="s">
        <v>61</v>
      </c>
      <c r="AM320" s="1" t="s">
        <v>94</v>
      </c>
      <c r="AN320" s="1">
        <v>0</v>
      </c>
      <c r="AO320" s="1">
        <v>-9.16</v>
      </c>
      <c r="AP320" s="1" t="s">
        <v>1798</v>
      </c>
      <c r="AQ320" s="1" t="s">
        <v>95</v>
      </c>
      <c r="AR320" s="1" t="s">
        <v>95</v>
      </c>
      <c r="AS320" s="1">
        <v>5.4</v>
      </c>
      <c r="AT320" s="1">
        <v>275</v>
      </c>
      <c r="AU320" s="1">
        <v>5.0000000000000001E-3</v>
      </c>
      <c r="AV320" s="1">
        <v>-1.762</v>
      </c>
      <c r="AW320" s="1" t="s">
        <v>64</v>
      </c>
      <c r="AX320" s="1" t="s">
        <v>58</v>
      </c>
      <c r="AY320" s="1" t="s">
        <v>58</v>
      </c>
      <c r="AZ320" s="7">
        <v>0.97499999999999998</v>
      </c>
      <c r="BA320" s="1">
        <v>88.511441379999994</v>
      </c>
      <c r="BB320" s="1">
        <v>0.854236942</v>
      </c>
      <c r="BC320" s="1" t="s">
        <v>58</v>
      </c>
      <c r="BD320" s="1">
        <v>12.042529999999999</v>
      </c>
    </row>
    <row r="321" spans="1:56" x14ac:dyDescent="0.2">
      <c r="A321" s="1" t="s">
        <v>1810</v>
      </c>
      <c r="B321" s="1">
        <v>3</v>
      </c>
      <c r="C321" s="1" t="s">
        <v>64</v>
      </c>
      <c r="D321" s="1" t="s">
        <v>45</v>
      </c>
      <c r="E321" s="1">
        <v>6.6670000000000002E-3</v>
      </c>
      <c r="F321" s="1">
        <v>0</v>
      </c>
      <c r="G321" s="1">
        <v>1.7730000000000001E-3</v>
      </c>
      <c r="H321" s="1">
        <v>0</v>
      </c>
      <c r="I321" s="1">
        <v>0</v>
      </c>
      <c r="J321" s="1">
        <v>6.6670000000000002E-3</v>
      </c>
      <c r="K321" s="1" t="s">
        <v>47</v>
      </c>
      <c r="L321" s="1" t="s">
        <v>48</v>
      </c>
      <c r="M321" s="1" t="s">
        <v>1811</v>
      </c>
      <c r="N321" s="1" t="s">
        <v>1812</v>
      </c>
      <c r="O321" s="1" t="s">
        <v>51</v>
      </c>
      <c r="P321" s="1" t="s">
        <v>1813</v>
      </c>
      <c r="Q321" s="1" t="s">
        <v>1814</v>
      </c>
      <c r="R321" s="1" t="s">
        <v>1815</v>
      </c>
      <c r="S321" s="1" t="s">
        <v>1816</v>
      </c>
      <c r="T321" s="1" t="s">
        <v>1817</v>
      </c>
      <c r="U321" s="1" t="s">
        <v>1818</v>
      </c>
      <c r="V321" s="1" t="s">
        <v>58</v>
      </c>
      <c r="W321" s="1" t="s">
        <v>58</v>
      </c>
      <c r="X321" s="1" t="s">
        <v>58</v>
      </c>
      <c r="Y321" s="1" t="s">
        <v>58</v>
      </c>
      <c r="Z321" s="1">
        <v>1.17E-3</v>
      </c>
      <c r="AA321" s="1">
        <v>5.5910500000000002E-3</v>
      </c>
      <c r="AB321" s="1">
        <v>0.99440899999999999</v>
      </c>
      <c r="AC321" s="1" t="s">
        <v>199</v>
      </c>
      <c r="AD321" s="1">
        <v>0</v>
      </c>
      <c r="AE321" s="1">
        <v>2.7955300000000001E-3</v>
      </c>
      <c r="AF321" s="1" t="s">
        <v>58</v>
      </c>
      <c r="AG321" s="1" t="s">
        <v>58</v>
      </c>
      <c r="AH321" s="1" t="s">
        <v>58</v>
      </c>
      <c r="AI321" s="1" t="s">
        <v>58</v>
      </c>
      <c r="AJ321" s="1" t="s">
        <v>58</v>
      </c>
      <c r="AK321" s="1" t="s">
        <v>58</v>
      </c>
      <c r="AL321" s="1" t="s">
        <v>60</v>
      </c>
      <c r="AM321" s="1" t="s">
        <v>89</v>
      </c>
      <c r="AN321" s="1">
        <v>0.95699999999999996</v>
      </c>
      <c r="AO321" s="1">
        <v>4.95</v>
      </c>
      <c r="AP321" s="1" t="s">
        <v>1819</v>
      </c>
      <c r="AQ321" s="1" t="s">
        <v>127</v>
      </c>
      <c r="AR321" s="1" t="s">
        <v>62</v>
      </c>
      <c r="AS321" s="1">
        <v>4.95</v>
      </c>
      <c r="AT321" s="1">
        <v>22</v>
      </c>
      <c r="AU321" s="1">
        <v>23.6</v>
      </c>
      <c r="AV321" s="1">
        <v>0.89200000000000002</v>
      </c>
      <c r="AW321" s="1" t="s">
        <v>1820</v>
      </c>
      <c r="AX321" s="1" t="s">
        <v>58</v>
      </c>
      <c r="AY321" s="1" t="s">
        <v>61</v>
      </c>
      <c r="AZ321" s="7">
        <v>0.127</v>
      </c>
      <c r="BA321" s="1">
        <v>16.814107100000001</v>
      </c>
      <c r="BB321" s="1">
        <v>-0.63019689300000004</v>
      </c>
      <c r="BC321" s="1" t="s">
        <v>78</v>
      </c>
      <c r="BD321" s="1">
        <v>4.7747700000000002</v>
      </c>
    </row>
    <row r="322" spans="1:56" x14ac:dyDescent="0.2">
      <c r="A322" s="1" t="s">
        <v>1822</v>
      </c>
      <c r="B322" s="1">
        <v>3</v>
      </c>
      <c r="C322" s="1" t="s">
        <v>46</v>
      </c>
      <c r="D322" s="1" t="s">
        <v>45</v>
      </c>
      <c r="E322" s="1">
        <v>6.6670000000000002E-3</v>
      </c>
      <c r="F322" s="1">
        <v>4.3860000000000001E-3</v>
      </c>
      <c r="G322" s="1">
        <v>1.7730000000000001E-3</v>
      </c>
      <c r="H322" s="1">
        <v>0</v>
      </c>
      <c r="I322" s="1">
        <v>1.8519999999999998E-2</v>
      </c>
      <c r="J322" s="1">
        <v>6.6670000000000002E-3</v>
      </c>
      <c r="K322" s="1" t="s">
        <v>47</v>
      </c>
      <c r="L322" s="1" t="s">
        <v>48</v>
      </c>
      <c r="M322" s="1" t="s">
        <v>1823</v>
      </c>
      <c r="N322" s="1" t="s">
        <v>1824</v>
      </c>
      <c r="O322" s="1" t="s">
        <v>51</v>
      </c>
      <c r="P322" s="1" t="s">
        <v>1825</v>
      </c>
      <c r="Q322" s="1" t="s">
        <v>1826</v>
      </c>
      <c r="R322" s="1" t="s">
        <v>1827</v>
      </c>
      <c r="S322" s="1" t="s">
        <v>1828</v>
      </c>
      <c r="T322" s="1" t="s">
        <v>1829</v>
      </c>
      <c r="U322" s="1" t="s">
        <v>1830</v>
      </c>
      <c r="V322" s="1" t="s">
        <v>58</v>
      </c>
      <c r="W322" s="1" t="s">
        <v>58</v>
      </c>
      <c r="X322" s="1" t="s">
        <v>58</v>
      </c>
      <c r="Y322" s="1" t="s">
        <v>58</v>
      </c>
      <c r="Z322" s="1">
        <v>5.6249999999999998E-3</v>
      </c>
      <c r="AA322" s="1">
        <v>2.51597E-2</v>
      </c>
      <c r="AB322" s="1">
        <v>0.974441</v>
      </c>
      <c r="AC322" s="1" t="s">
        <v>1831</v>
      </c>
      <c r="AD322" s="1">
        <v>3.9936099999999999E-4</v>
      </c>
      <c r="AE322" s="1">
        <v>1.29792E-2</v>
      </c>
      <c r="AF322" s="1" t="s">
        <v>58</v>
      </c>
      <c r="AG322" s="1" t="s">
        <v>58</v>
      </c>
      <c r="AH322" s="1" t="s">
        <v>58</v>
      </c>
      <c r="AI322" s="1" t="s">
        <v>58</v>
      </c>
      <c r="AJ322" s="1" t="s">
        <v>58</v>
      </c>
      <c r="AK322" s="1" t="s">
        <v>58</v>
      </c>
      <c r="AL322" s="1" t="s">
        <v>60</v>
      </c>
      <c r="AM322" s="1" t="s">
        <v>421</v>
      </c>
      <c r="AN322" s="1">
        <v>0.98799999999999999</v>
      </c>
      <c r="AO322" s="1">
        <v>3.05</v>
      </c>
      <c r="AP322" s="1" t="s">
        <v>1832</v>
      </c>
      <c r="AQ322" s="1" t="s">
        <v>127</v>
      </c>
      <c r="AR322" s="1" t="s">
        <v>62</v>
      </c>
      <c r="AS322" s="1">
        <v>5.78</v>
      </c>
      <c r="AT322" s="1" t="s">
        <v>1833</v>
      </c>
      <c r="AU322" s="1">
        <v>23.9</v>
      </c>
      <c r="AV322" s="1">
        <v>7.0000000000000007E-2</v>
      </c>
      <c r="AW322" s="1" t="s">
        <v>64</v>
      </c>
      <c r="AX322" s="1" t="s">
        <v>1834</v>
      </c>
      <c r="AY322" s="1" t="s">
        <v>58</v>
      </c>
      <c r="AZ322" s="1" t="s">
        <v>58</v>
      </c>
      <c r="BA322" s="1" t="s">
        <v>58</v>
      </c>
      <c r="BB322" s="1" t="s">
        <v>58</v>
      </c>
      <c r="BC322" s="1" t="s">
        <v>58</v>
      </c>
      <c r="BD322" s="1">
        <v>2.9881500000000001</v>
      </c>
    </row>
    <row r="323" spans="1:56" x14ac:dyDescent="0.2">
      <c r="A323" s="1" t="s">
        <v>1838</v>
      </c>
      <c r="B323" s="1">
        <v>3</v>
      </c>
      <c r="C323" s="1" t="s">
        <v>64</v>
      </c>
      <c r="D323" s="1" t="s">
        <v>1839</v>
      </c>
      <c r="E323" s="1">
        <v>6.6670000000000002E-3</v>
      </c>
      <c r="F323" s="1">
        <v>0</v>
      </c>
      <c r="G323" s="1">
        <v>1.786E-3</v>
      </c>
      <c r="H323" s="1">
        <v>0</v>
      </c>
      <c r="I323" s="1">
        <v>1.8519999999999998E-2</v>
      </c>
      <c r="J323" s="1">
        <v>6.6670000000000002E-3</v>
      </c>
      <c r="K323" s="1" t="s">
        <v>676</v>
      </c>
      <c r="L323" s="1" t="s">
        <v>48</v>
      </c>
      <c r="M323" s="1" t="s">
        <v>1835</v>
      </c>
      <c r="N323" s="1" t="s">
        <v>1836</v>
      </c>
      <c r="O323" s="1" t="s">
        <v>51</v>
      </c>
      <c r="P323" s="1" t="s">
        <v>1837</v>
      </c>
      <c r="Q323" s="1" t="s">
        <v>1840</v>
      </c>
      <c r="R323" s="1" t="s">
        <v>1841</v>
      </c>
      <c r="S323" s="1" t="s">
        <v>1842</v>
      </c>
      <c r="T323" s="1" t="s">
        <v>1843</v>
      </c>
      <c r="U323" s="1" t="s">
        <v>1844</v>
      </c>
      <c r="V323" s="1" t="s">
        <v>58</v>
      </c>
      <c r="W323" s="1" t="s">
        <v>58</v>
      </c>
      <c r="X323" s="1" t="s">
        <v>58</v>
      </c>
      <c r="Y323" s="1" t="s">
        <v>58</v>
      </c>
      <c r="Z323" s="1" t="s">
        <v>58</v>
      </c>
      <c r="AA323" s="1" t="s">
        <v>58</v>
      </c>
      <c r="AB323" s="1" t="s">
        <v>58</v>
      </c>
      <c r="AC323" s="1" t="s">
        <v>58</v>
      </c>
      <c r="AD323" s="1" t="s">
        <v>58</v>
      </c>
      <c r="AE323" s="1" t="s">
        <v>58</v>
      </c>
      <c r="AF323" s="1" t="s">
        <v>58</v>
      </c>
      <c r="AG323" s="1" t="s">
        <v>58</v>
      </c>
      <c r="AH323" s="1" t="s">
        <v>58</v>
      </c>
      <c r="AI323" s="1" t="s">
        <v>58</v>
      </c>
      <c r="AJ323" s="1" t="s">
        <v>58</v>
      </c>
      <c r="AK323" s="1" t="s">
        <v>58</v>
      </c>
      <c r="AL323" s="1" t="s">
        <v>58</v>
      </c>
      <c r="AM323" s="1" t="s">
        <v>58</v>
      </c>
      <c r="AN323" s="1" t="s">
        <v>58</v>
      </c>
      <c r="AO323" s="1" t="s">
        <v>58</v>
      </c>
      <c r="AP323" s="1" t="s">
        <v>58</v>
      </c>
      <c r="AQ323" s="1" t="s">
        <v>58</v>
      </c>
      <c r="AR323" s="1" t="s">
        <v>58</v>
      </c>
      <c r="AS323" s="1" t="s">
        <v>58</v>
      </c>
      <c r="AT323" s="1" t="s">
        <v>58</v>
      </c>
      <c r="AU323" s="1" t="s">
        <v>58</v>
      </c>
      <c r="AV323" s="1" t="s">
        <v>58</v>
      </c>
      <c r="AW323" s="1" t="s">
        <v>58</v>
      </c>
      <c r="AX323" s="1" t="s">
        <v>58</v>
      </c>
      <c r="AY323" s="1" t="s">
        <v>58</v>
      </c>
      <c r="AZ323" s="7">
        <v>0.93799999999999994</v>
      </c>
      <c r="BA323" s="1">
        <v>99.864354800000001</v>
      </c>
      <c r="BB323" s="1">
        <v>6.320387277</v>
      </c>
      <c r="BC323" s="1" t="s">
        <v>58</v>
      </c>
      <c r="BD323" s="1">
        <v>26.011279999999999</v>
      </c>
    </row>
    <row r="324" spans="1:56" x14ac:dyDescent="0.2">
      <c r="A324" s="1" t="s">
        <v>1845</v>
      </c>
      <c r="B324" s="1">
        <v>3</v>
      </c>
      <c r="C324" s="1" t="s">
        <v>70</v>
      </c>
      <c r="D324" s="1" t="s">
        <v>45</v>
      </c>
      <c r="E324" s="1">
        <v>6.6670000000000002E-3</v>
      </c>
      <c r="F324" s="1">
        <v>0</v>
      </c>
      <c r="G324" s="1">
        <v>1.7730000000000001E-3</v>
      </c>
      <c r="H324" s="1">
        <v>0</v>
      </c>
      <c r="I324" s="1">
        <v>0</v>
      </c>
      <c r="J324" s="1">
        <v>6.6670000000000002E-3</v>
      </c>
      <c r="K324" s="1" t="s">
        <v>47</v>
      </c>
      <c r="L324" s="1" t="s">
        <v>48</v>
      </c>
      <c r="M324" s="1" t="s">
        <v>1835</v>
      </c>
      <c r="N324" s="1" t="s">
        <v>1836</v>
      </c>
      <c r="O324" s="1" t="s">
        <v>51</v>
      </c>
      <c r="P324" s="1" t="s">
        <v>1837</v>
      </c>
      <c r="Q324" s="1" t="s">
        <v>1846</v>
      </c>
      <c r="R324" s="1" t="s">
        <v>1847</v>
      </c>
      <c r="S324" s="1" t="s">
        <v>1848</v>
      </c>
      <c r="T324" s="1" t="s">
        <v>1849</v>
      </c>
      <c r="U324" s="1" t="s">
        <v>1850</v>
      </c>
      <c r="V324" s="1" t="s">
        <v>58</v>
      </c>
      <c r="W324" s="1" t="s">
        <v>58</v>
      </c>
      <c r="X324" s="1" t="s">
        <v>58</v>
      </c>
      <c r="Y324" s="1" t="s">
        <v>58</v>
      </c>
      <c r="Z324" s="7">
        <v>6.3460000000000006E-5</v>
      </c>
      <c r="AA324" s="1" t="s">
        <v>58</v>
      </c>
      <c r="AB324" s="1" t="s">
        <v>58</v>
      </c>
      <c r="AC324" s="1" t="s">
        <v>58</v>
      </c>
      <c r="AD324" s="1" t="s">
        <v>58</v>
      </c>
      <c r="AE324" s="1" t="s">
        <v>58</v>
      </c>
      <c r="AF324" s="1" t="s">
        <v>58</v>
      </c>
      <c r="AG324" s="1" t="s">
        <v>58</v>
      </c>
      <c r="AH324" s="1" t="s">
        <v>58</v>
      </c>
      <c r="AI324" s="1" t="s">
        <v>58</v>
      </c>
      <c r="AJ324" s="1" t="s">
        <v>58</v>
      </c>
      <c r="AK324" s="1" t="s">
        <v>58</v>
      </c>
      <c r="AL324" s="1" t="s">
        <v>58</v>
      </c>
      <c r="AM324" s="1" t="s">
        <v>94</v>
      </c>
      <c r="AN324" s="1">
        <v>3.0000000000000001E-3</v>
      </c>
      <c r="AO324" s="1">
        <v>1.02</v>
      </c>
      <c r="AP324" s="1" t="s">
        <v>58</v>
      </c>
      <c r="AQ324" s="1" t="s">
        <v>95</v>
      </c>
      <c r="AR324" s="1" t="s">
        <v>127</v>
      </c>
      <c r="AS324" s="1">
        <v>1.02</v>
      </c>
      <c r="AT324" s="1">
        <v>2633</v>
      </c>
      <c r="AU324" s="1">
        <v>6.8380000000000001</v>
      </c>
      <c r="AV324" s="1">
        <v>0.12</v>
      </c>
      <c r="AW324" s="1" t="s">
        <v>1851</v>
      </c>
      <c r="AX324" s="1" t="s">
        <v>58</v>
      </c>
      <c r="AY324" s="1" t="s">
        <v>58</v>
      </c>
      <c r="AZ324" s="7">
        <v>0.93799999999999994</v>
      </c>
      <c r="BA324" s="1">
        <v>99.864354800000001</v>
      </c>
      <c r="BB324" s="1">
        <v>6.320387277</v>
      </c>
      <c r="BC324" s="1" t="s">
        <v>58</v>
      </c>
      <c r="BD324" s="1">
        <v>26.011279999999999</v>
      </c>
    </row>
    <row r="325" spans="1:56" x14ac:dyDescent="0.2">
      <c r="A325" s="1" t="s">
        <v>1871</v>
      </c>
      <c r="B325" s="1">
        <v>3</v>
      </c>
      <c r="C325" s="1" t="s">
        <v>64</v>
      </c>
      <c r="D325" s="1" t="s">
        <v>45</v>
      </c>
      <c r="E325" s="1">
        <v>6.6670000000000002E-3</v>
      </c>
      <c r="F325" s="1">
        <v>4.3860000000000001E-3</v>
      </c>
      <c r="G325" s="1">
        <v>1.7730000000000001E-3</v>
      </c>
      <c r="H325" s="1">
        <v>2.2620000000000001E-3</v>
      </c>
      <c r="I325" s="1">
        <v>0</v>
      </c>
      <c r="J325" s="1">
        <v>6.6670000000000002E-3</v>
      </c>
      <c r="K325" s="1" t="s">
        <v>47</v>
      </c>
      <c r="L325" s="1" t="s">
        <v>48</v>
      </c>
      <c r="M325" s="1" t="s">
        <v>1872</v>
      </c>
      <c r="N325" s="1" t="s">
        <v>1873</v>
      </c>
      <c r="O325" s="1" t="s">
        <v>51</v>
      </c>
      <c r="P325" s="1" t="s">
        <v>1874</v>
      </c>
      <c r="Q325" s="1" t="s">
        <v>1875</v>
      </c>
      <c r="R325" s="1" t="s">
        <v>1876</v>
      </c>
      <c r="S325" s="1" t="s">
        <v>1877</v>
      </c>
      <c r="T325" s="1" t="s">
        <v>1878</v>
      </c>
      <c r="U325" s="1" t="s">
        <v>1879</v>
      </c>
      <c r="V325" s="1" t="s">
        <v>58</v>
      </c>
      <c r="W325" s="1" t="s">
        <v>58</v>
      </c>
      <c r="X325" s="1" t="s">
        <v>58</v>
      </c>
      <c r="Y325" s="1" t="s">
        <v>58</v>
      </c>
      <c r="Z325" s="1">
        <v>4.4479999999999997E-3</v>
      </c>
      <c r="AA325" s="1">
        <v>1.5974400000000001E-3</v>
      </c>
      <c r="AB325" s="1">
        <v>0.99840300000000004</v>
      </c>
      <c r="AC325" s="1" t="s">
        <v>59</v>
      </c>
      <c r="AD325" s="1">
        <v>0</v>
      </c>
      <c r="AE325" s="1">
        <v>7.9872199999999997E-4</v>
      </c>
      <c r="AF325" s="1" t="s">
        <v>58</v>
      </c>
      <c r="AG325" s="1" t="s">
        <v>58</v>
      </c>
      <c r="AH325" s="1" t="s">
        <v>58</v>
      </c>
      <c r="AI325" s="1" t="s">
        <v>58</v>
      </c>
      <c r="AJ325" s="1" t="s">
        <v>58</v>
      </c>
      <c r="AK325" s="1" t="s">
        <v>58</v>
      </c>
      <c r="AL325" s="1" t="s">
        <v>93</v>
      </c>
      <c r="AM325" s="1" t="s">
        <v>67</v>
      </c>
      <c r="AN325" s="1">
        <v>0.998</v>
      </c>
      <c r="AO325" s="1">
        <v>5.17</v>
      </c>
      <c r="AP325" s="1" t="s">
        <v>1880</v>
      </c>
      <c r="AQ325" s="1" t="s">
        <v>62</v>
      </c>
      <c r="AR325" s="1" t="s">
        <v>62</v>
      </c>
      <c r="AS325" s="1">
        <v>5.17</v>
      </c>
      <c r="AT325" s="1">
        <v>386</v>
      </c>
      <c r="AU325" s="1">
        <v>29.7</v>
      </c>
      <c r="AV325" s="1">
        <v>0.93500000000000005</v>
      </c>
      <c r="AW325" s="1" t="s">
        <v>62</v>
      </c>
      <c r="AX325" s="1" t="s">
        <v>1881</v>
      </c>
      <c r="AY325" s="1" t="s">
        <v>61</v>
      </c>
      <c r="AZ325" s="7">
        <v>0.871</v>
      </c>
      <c r="BA325" s="1">
        <v>96.089879690000004</v>
      </c>
      <c r="BB325" s="1">
        <v>1.635295943</v>
      </c>
      <c r="BC325" s="1" t="s">
        <v>58</v>
      </c>
      <c r="BD325" s="1">
        <v>9.2827699999999993</v>
      </c>
    </row>
    <row r="326" spans="1:56" x14ac:dyDescent="0.2">
      <c r="A326" s="1" t="s">
        <v>1882</v>
      </c>
      <c r="B326" s="1">
        <v>3</v>
      </c>
      <c r="C326" s="1" t="s">
        <v>64</v>
      </c>
      <c r="D326" s="1" t="s">
        <v>45</v>
      </c>
      <c r="E326" s="1">
        <v>6.6670000000000002E-3</v>
      </c>
      <c r="F326" s="1">
        <v>0</v>
      </c>
      <c r="G326" s="1">
        <v>1.7730000000000001E-3</v>
      </c>
      <c r="H326" s="1">
        <v>0</v>
      </c>
      <c r="I326" s="1">
        <v>1.8519999999999998E-2</v>
      </c>
      <c r="J326" s="1">
        <v>6.6670000000000002E-3</v>
      </c>
      <c r="K326" s="1" t="s">
        <v>47</v>
      </c>
      <c r="L326" s="1" t="s">
        <v>48</v>
      </c>
      <c r="M326" s="1" t="s">
        <v>1872</v>
      </c>
      <c r="N326" s="1" t="s">
        <v>1873</v>
      </c>
      <c r="O326" s="1" t="s">
        <v>51</v>
      </c>
      <c r="P326" s="1" t="s">
        <v>1874</v>
      </c>
      <c r="Q326" s="1" t="s">
        <v>1883</v>
      </c>
      <c r="R326" s="1" t="s">
        <v>1884</v>
      </c>
      <c r="S326" s="1" t="s">
        <v>1885</v>
      </c>
      <c r="T326" s="1" t="s">
        <v>1886</v>
      </c>
      <c r="U326" s="1" t="s">
        <v>1887</v>
      </c>
      <c r="V326" s="1" t="s">
        <v>58</v>
      </c>
      <c r="W326" s="1" t="s">
        <v>58</v>
      </c>
      <c r="X326" s="1" t="s">
        <v>58</v>
      </c>
      <c r="Y326" s="1" t="s">
        <v>58</v>
      </c>
      <c r="Z326" s="7">
        <v>5.766E-5</v>
      </c>
      <c r="AA326" s="1">
        <v>3.9936099999999999E-4</v>
      </c>
      <c r="AB326" s="1">
        <v>0.99960099999999996</v>
      </c>
      <c r="AC326" s="1" t="s">
        <v>74</v>
      </c>
      <c r="AD326" s="1">
        <v>0</v>
      </c>
      <c r="AE326" s="1">
        <v>1.99681E-4</v>
      </c>
      <c r="AF326" s="1" t="s">
        <v>58</v>
      </c>
      <c r="AG326" s="1" t="s">
        <v>58</v>
      </c>
      <c r="AH326" s="1" t="s">
        <v>58</v>
      </c>
      <c r="AI326" s="1" t="s">
        <v>58</v>
      </c>
      <c r="AJ326" s="1" t="s">
        <v>58</v>
      </c>
      <c r="AK326" s="1">
        <v>1</v>
      </c>
      <c r="AL326" s="1" t="s">
        <v>93</v>
      </c>
      <c r="AM326" s="1" t="s">
        <v>67</v>
      </c>
      <c r="AN326" s="1">
        <v>0.99299999999999999</v>
      </c>
      <c r="AO326" s="1">
        <v>4.95</v>
      </c>
      <c r="AP326" s="1" t="s">
        <v>1880</v>
      </c>
      <c r="AQ326" s="1" t="s">
        <v>62</v>
      </c>
      <c r="AR326" s="1" t="s">
        <v>62</v>
      </c>
      <c r="AS326" s="1">
        <v>4.95</v>
      </c>
      <c r="AT326" s="1">
        <v>270</v>
      </c>
      <c r="AU326" s="1">
        <v>32</v>
      </c>
      <c r="AV326" s="1">
        <v>0.89200000000000002</v>
      </c>
      <c r="AW326" s="1" t="s">
        <v>62</v>
      </c>
      <c r="AX326" s="1" t="s">
        <v>1881</v>
      </c>
      <c r="AY326" s="1" t="s">
        <v>61</v>
      </c>
      <c r="AZ326" s="7">
        <v>0.871</v>
      </c>
      <c r="BA326" s="1">
        <v>96.089879690000004</v>
      </c>
      <c r="BB326" s="1">
        <v>1.635295943</v>
      </c>
      <c r="BC326" s="1" t="s">
        <v>58</v>
      </c>
      <c r="BD326" s="1">
        <v>9.2827699999999993</v>
      </c>
    </row>
    <row r="327" spans="1:56" x14ac:dyDescent="0.2">
      <c r="A327" s="1" t="s">
        <v>1900</v>
      </c>
      <c r="B327" s="1">
        <v>3</v>
      </c>
      <c r="C327" s="1" t="s">
        <v>70</v>
      </c>
      <c r="D327" s="1" t="s">
        <v>46</v>
      </c>
      <c r="E327" s="1">
        <v>6.6670000000000002E-3</v>
      </c>
      <c r="F327" s="1">
        <v>4.3860000000000001E-3</v>
      </c>
      <c r="G327" s="1">
        <v>1.7730000000000001E-3</v>
      </c>
      <c r="H327" s="1">
        <v>0</v>
      </c>
      <c r="I327" s="1">
        <v>1.8519999999999998E-2</v>
      </c>
      <c r="J327" s="1">
        <v>6.6670000000000002E-3</v>
      </c>
      <c r="K327" s="1" t="s">
        <v>47</v>
      </c>
      <c r="L327" s="1" t="s">
        <v>48</v>
      </c>
      <c r="M327" s="1" t="s">
        <v>1901</v>
      </c>
      <c r="N327" s="1" t="s">
        <v>1902</v>
      </c>
      <c r="O327" s="1" t="s">
        <v>51</v>
      </c>
      <c r="P327" s="1" t="s">
        <v>1903</v>
      </c>
      <c r="Q327" s="1" t="s">
        <v>1904</v>
      </c>
      <c r="R327" s="1" t="s">
        <v>1905</v>
      </c>
      <c r="S327" s="1" t="s">
        <v>1906</v>
      </c>
      <c r="T327" s="1" t="s">
        <v>1907</v>
      </c>
      <c r="U327" s="1" t="s">
        <v>1908</v>
      </c>
      <c r="V327" s="1" t="s">
        <v>58</v>
      </c>
      <c r="W327" s="1" t="s">
        <v>58</v>
      </c>
      <c r="X327" s="1" t="s">
        <v>58</v>
      </c>
      <c r="Y327" s="1" t="s">
        <v>58</v>
      </c>
      <c r="Z327" s="1">
        <v>2.5530000000000003E-4</v>
      </c>
      <c r="AA327" s="1">
        <v>1.5974400000000001E-3</v>
      </c>
      <c r="AB327" s="1">
        <v>0.99840300000000004</v>
      </c>
      <c r="AC327" s="1" t="s">
        <v>59</v>
      </c>
      <c r="AD327" s="1">
        <v>0</v>
      </c>
      <c r="AE327" s="1">
        <v>7.9872199999999997E-4</v>
      </c>
      <c r="AF327" s="1" t="s">
        <v>58</v>
      </c>
      <c r="AG327" s="1" t="s">
        <v>58</v>
      </c>
      <c r="AH327" s="1" t="s">
        <v>58</v>
      </c>
      <c r="AI327" s="1" t="s">
        <v>58</v>
      </c>
      <c r="AJ327" s="1" t="s">
        <v>58</v>
      </c>
      <c r="AK327" s="1">
        <v>1</v>
      </c>
      <c r="AL327" s="1" t="s">
        <v>185</v>
      </c>
      <c r="AM327" s="1" t="s">
        <v>156</v>
      </c>
      <c r="AN327" s="1">
        <v>0.50800000000000001</v>
      </c>
      <c r="AO327" s="1">
        <v>3.55</v>
      </c>
      <c r="AP327" s="1" t="s">
        <v>1909</v>
      </c>
      <c r="AQ327" s="1" t="s">
        <v>62</v>
      </c>
      <c r="AR327" s="1" t="s">
        <v>62</v>
      </c>
      <c r="AS327" s="1">
        <v>5.38</v>
      </c>
      <c r="AT327" s="1">
        <v>222</v>
      </c>
      <c r="AU327" s="1">
        <v>28.2</v>
      </c>
      <c r="AV327" s="1">
        <v>0.95299999999999996</v>
      </c>
      <c r="AW327" s="1" t="s">
        <v>62</v>
      </c>
      <c r="AX327" s="1" t="s">
        <v>1910</v>
      </c>
      <c r="AY327" s="1" t="s">
        <v>61</v>
      </c>
      <c r="AZ327" s="7">
        <v>0.44900000000000001</v>
      </c>
      <c r="BA327" s="1">
        <v>51.657230480000003</v>
      </c>
      <c r="BB327" s="1">
        <v>-2.74281E-2</v>
      </c>
      <c r="BC327" s="1" t="s">
        <v>58</v>
      </c>
      <c r="BD327" s="1">
        <v>0.81140000000000001</v>
      </c>
    </row>
    <row r="328" spans="1:56" x14ac:dyDescent="0.2">
      <c r="A328" s="1" t="s">
        <v>1911</v>
      </c>
      <c r="B328" s="1">
        <v>3</v>
      </c>
      <c r="C328" s="1" t="s">
        <v>64</v>
      </c>
      <c r="D328" s="1" t="s">
        <v>45</v>
      </c>
      <c r="E328" s="1">
        <v>6.6670000000000002E-3</v>
      </c>
      <c r="F328" s="1">
        <v>0</v>
      </c>
      <c r="G328" s="1">
        <v>3.5460000000000001E-3</v>
      </c>
      <c r="H328" s="1">
        <v>1.1310000000000001E-3</v>
      </c>
      <c r="I328" s="1">
        <v>0</v>
      </c>
      <c r="J328" s="1">
        <v>1.333E-2</v>
      </c>
      <c r="K328" s="1" t="s">
        <v>47</v>
      </c>
      <c r="L328" s="1" t="s">
        <v>48</v>
      </c>
      <c r="M328" s="1" t="s">
        <v>1912</v>
      </c>
      <c r="N328" s="1" t="s">
        <v>1913</v>
      </c>
      <c r="O328" s="1" t="s">
        <v>51</v>
      </c>
      <c r="P328" s="1" t="s">
        <v>1914</v>
      </c>
      <c r="Q328" s="1" t="s">
        <v>1915</v>
      </c>
      <c r="R328" s="1" t="s">
        <v>1916</v>
      </c>
      <c r="S328" s="1" t="s">
        <v>1917</v>
      </c>
      <c r="T328" s="1" t="s">
        <v>1918</v>
      </c>
      <c r="U328" s="1" t="s">
        <v>1919</v>
      </c>
      <c r="V328" s="1" t="s">
        <v>58</v>
      </c>
      <c r="W328" s="1" t="s">
        <v>58</v>
      </c>
      <c r="X328" s="1" t="s">
        <v>58</v>
      </c>
      <c r="Y328" s="1" t="s">
        <v>58</v>
      </c>
      <c r="Z328" s="1" t="s">
        <v>58</v>
      </c>
      <c r="AA328" s="1" t="s">
        <v>58</v>
      </c>
      <c r="AB328" s="1" t="s">
        <v>58</v>
      </c>
      <c r="AC328" s="1" t="s">
        <v>58</v>
      </c>
      <c r="AD328" s="1" t="s">
        <v>58</v>
      </c>
      <c r="AE328" s="1" t="s">
        <v>58</v>
      </c>
      <c r="AF328" s="1" t="s">
        <v>58</v>
      </c>
      <c r="AG328" s="1" t="s">
        <v>58</v>
      </c>
      <c r="AH328" s="1" t="s">
        <v>58</v>
      </c>
      <c r="AI328" s="1" t="s">
        <v>58</v>
      </c>
      <c r="AJ328" s="1" t="s">
        <v>58</v>
      </c>
      <c r="AK328" s="1" t="s">
        <v>58</v>
      </c>
      <c r="AL328" s="1" t="s">
        <v>58</v>
      </c>
      <c r="AM328" s="1" t="s">
        <v>156</v>
      </c>
      <c r="AN328" s="1">
        <v>0.999</v>
      </c>
      <c r="AO328" s="1">
        <v>4.4800000000000004</v>
      </c>
      <c r="AP328" s="1" t="s">
        <v>58</v>
      </c>
      <c r="AQ328" s="1" t="s">
        <v>58</v>
      </c>
      <c r="AR328" s="1" t="s">
        <v>58</v>
      </c>
      <c r="AS328" s="1">
        <v>5.37</v>
      </c>
      <c r="AT328" s="1" t="s">
        <v>58</v>
      </c>
      <c r="AU328" s="1">
        <v>21.2</v>
      </c>
      <c r="AV328" s="1">
        <v>0.93500000000000005</v>
      </c>
      <c r="AW328" s="1" t="s">
        <v>58</v>
      </c>
      <c r="AX328" s="1" t="s">
        <v>1920</v>
      </c>
      <c r="AY328" s="1" t="s">
        <v>58</v>
      </c>
      <c r="AZ328" s="1" t="s">
        <v>9254</v>
      </c>
      <c r="BA328" s="1" t="s">
        <v>1921</v>
      </c>
      <c r="BB328" s="1" t="s">
        <v>1922</v>
      </c>
      <c r="BC328" s="1" t="s">
        <v>58</v>
      </c>
      <c r="BD328" s="1" t="s">
        <v>1923</v>
      </c>
    </row>
    <row r="329" spans="1:56" x14ac:dyDescent="0.2">
      <c r="A329" s="1" t="s">
        <v>1924</v>
      </c>
      <c r="B329" s="1">
        <v>3</v>
      </c>
      <c r="C329" s="1" t="s">
        <v>46</v>
      </c>
      <c r="D329" s="1" t="s">
        <v>45</v>
      </c>
      <c r="E329" s="1">
        <v>6.6670000000000002E-3</v>
      </c>
      <c r="F329" s="1">
        <v>0</v>
      </c>
      <c r="G329" s="1">
        <v>1.7730000000000001E-3</v>
      </c>
      <c r="H329" s="1">
        <v>2.2620000000000001E-3</v>
      </c>
      <c r="I329" s="1">
        <v>1.8519999999999998E-2</v>
      </c>
      <c r="J329" s="1">
        <v>6.6670000000000002E-3</v>
      </c>
      <c r="K329" s="1" t="s">
        <v>47</v>
      </c>
      <c r="L329" s="1" t="s">
        <v>48</v>
      </c>
      <c r="M329" s="1" t="s">
        <v>1925</v>
      </c>
      <c r="N329" s="1" t="s">
        <v>1926</v>
      </c>
      <c r="O329" s="1" t="s">
        <v>51</v>
      </c>
      <c r="P329" s="1" t="s">
        <v>1927</v>
      </c>
      <c r="Q329" s="1" t="s">
        <v>1928</v>
      </c>
      <c r="R329" s="1" t="s">
        <v>1929</v>
      </c>
      <c r="S329" s="1" t="s">
        <v>1930</v>
      </c>
      <c r="T329" s="1" t="s">
        <v>1931</v>
      </c>
      <c r="U329" s="1" t="s">
        <v>1932</v>
      </c>
      <c r="V329" s="1" t="s">
        <v>58</v>
      </c>
      <c r="W329" s="1" t="s">
        <v>58</v>
      </c>
      <c r="X329" s="1" t="s">
        <v>58</v>
      </c>
      <c r="Y329" s="1" t="s">
        <v>58</v>
      </c>
      <c r="Z329" s="1">
        <v>6.9189999999999996E-4</v>
      </c>
      <c r="AA329" s="1">
        <v>5.1916899999999997E-3</v>
      </c>
      <c r="AB329" s="1">
        <v>0.99480800000000003</v>
      </c>
      <c r="AC329" s="1" t="s">
        <v>533</v>
      </c>
      <c r="AD329" s="1">
        <v>0</v>
      </c>
      <c r="AE329" s="1">
        <v>2.5958499999999998E-3</v>
      </c>
      <c r="AF329" s="1">
        <v>1</v>
      </c>
      <c r="AG329" s="1" t="s">
        <v>122</v>
      </c>
      <c r="AH329" s="1" t="s">
        <v>123</v>
      </c>
      <c r="AI329" s="1" t="s">
        <v>124</v>
      </c>
      <c r="AJ329" s="1" t="s">
        <v>58</v>
      </c>
      <c r="AK329" s="1" t="s">
        <v>58</v>
      </c>
      <c r="AL329" s="1" t="s">
        <v>61</v>
      </c>
      <c r="AM329" s="1" t="s">
        <v>61</v>
      </c>
      <c r="AN329" s="1">
        <v>0.99299999999999999</v>
      </c>
      <c r="AO329" s="1">
        <v>-3.65</v>
      </c>
      <c r="AP329" s="1" t="s">
        <v>1933</v>
      </c>
      <c r="AQ329" s="1" t="s">
        <v>95</v>
      </c>
      <c r="AR329" s="1" t="s">
        <v>95</v>
      </c>
      <c r="AS329" s="1">
        <v>5.18</v>
      </c>
      <c r="AT329" s="1">
        <v>768</v>
      </c>
      <c r="AU329" s="1">
        <v>2.8919999999999999</v>
      </c>
      <c r="AV329" s="1">
        <v>-0.217</v>
      </c>
      <c r="AW329" s="1" t="s">
        <v>64</v>
      </c>
      <c r="AX329" s="1" t="s">
        <v>1934</v>
      </c>
      <c r="AY329" s="1" t="s">
        <v>77</v>
      </c>
      <c r="AZ329" s="7">
        <v>2.9399999999999999E-2</v>
      </c>
      <c r="BA329" s="1">
        <v>9.4243925449999999</v>
      </c>
      <c r="BB329" s="1">
        <v>-0.93708102000000004</v>
      </c>
      <c r="BC329" s="1" t="s">
        <v>58</v>
      </c>
      <c r="BD329" s="1">
        <v>15.02449</v>
      </c>
    </row>
    <row r="330" spans="1:56" x14ac:dyDescent="0.2">
      <c r="A330" s="1" t="s">
        <v>1935</v>
      </c>
      <c r="B330" s="1">
        <v>3</v>
      </c>
      <c r="C330" s="1" t="s">
        <v>64</v>
      </c>
      <c r="D330" s="1" t="s">
        <v>45</v>
      </c>
      <c r="E330" s="1">
        <v>6.6670000000000002E-3</v>
      </c>
      <c r="F330" s="1">
        <v>0</v>
      </c>
      <c r="G330" s="1">
        <v>1.7730000000000001E-3</v>
      </c>
      <c r="H330" s="1">
        <v>0</v>
      </c>
      <c r="I330" s="1">
        <v>1.8519999999999998E-2</v>
      </c>
      <c r="J330" s="1">
        <v>6.6670000000000002E-3</v>
      </c>
      <c r="K330" s="1" t="s">
        <v>47</v>
      </c>
      <c r="L330" s="1" t="s">
        <v>48</v>
      </c>
      <c r="M330" s="1" t="s">
        <v>1936</v>
      </c>
      <c r="N330" s="1" t="s">
        <v>1937</v>
      </c>
      <c r="O330" s="1" t="s">
        <v>51</v>
      </c>
      <c r="P330" s="1" t="s">
        <v>1938</v>
      </c>
      <c r="Q330" s="1" t="s">
        <v>1939</v>
      </c>
      <c r="R330" s="1" t="s">
        <v>1940</v>
      </c>
      <c r="S330" s="1" t="s">
        <v>1941</v>
      </c>
      <c r="T330" s="1" t="s">
        <v>1942</v>
      </c>
      <c r="U330" s="1" t="s">
        <v>1943</v>
      </c>
      <c r="V330" s="1" t="s">
        <v>58</v>
      </c>
      <c r="W330" s="1" t="s">
        <v>58</v>
      </c>
      <c r="X330" s="1" t="s">
        <v>58</v>
      </c>
      <c r="Y330" s="1" t="s">
        <v>58</v>
      </c>
      <c r="Z330" s="1">
        <v>8.566E-4</v>
      </c>
      <c r="AA330" s="1">
        <v>7.9872199999999997E-4</v>
      </c>
      <c r="AB330" s="1">
        <v>0.99920100000000001</v>
      </c>
      <c r="AC330" s="1" t="s">
        <v>110</v>
      </c>
      <c r="AD330" s="1">
        <v>0</v>
      </c>
      <c r="AE330" s="1">
        <v>3.9936099999999999E-4</v>
      </c>
      <c r="AF330" s="1" t="s">
        <v>58</v>
      </c>
      <c r="AG330" s="1" t="s">
        <v>58</v>
      </c>
      <c r="AH330" s="1" t="s">
        <v>58</v>
      </c>
      <c r="AI330" s="1" t="s">
        <v>58</v>
      </c>
      <c r="AJ330" s="1" t="s">
        <v>58</v>
      </c>
      <c r="AK330" s="1">
        <v>1</v>
      </c>
      <c r="AL330" s="1" t="s">
        <v>93</v>
      </c>
      <c r="AM330" s="1" t="s">
        <v>89</v>
      </c>
      <c r="AN330" s="1">
        <v>0.999</v>
      </c>
      <c r="AO330" s="1">
        <v>3.91</v>
      </c>
      <c r="AP330" s="1" t="s">
        <v>1944</v>
      </c>
      <c r="AQ330" s="1" t="s">
        <v>205</v>
      </c>
      <c r="AR330" s="1" t="s">
        <v>1141</v>
      </c>
      <c r="AS330" s="1">
        <v>4.79</v>
      </c>
      <c r="AT330" s="1">
        <v>379</v>
      </c>
      <c r="AU330" s="1">
        <v>23.4</v>
      </c>
      <c r="AV330" s="1">
        <v>0.85199999999999998</v>
      </c>
      <c r="AW330" s="1" t="s">
        <v>1945</v>
      </c>
      <c r="AX330" s="1" t="s">
        <v>1946</v>
      </c>
      <c r="AY330" s="1" t="s">
        <v>58</v>
      </c>
      <c r="AZ330" s="7">
        <v>0.97499999999999998</v>
      </c>
      <c r="BA330" s="1">
        <v>67.456947389999996</v>
      </c>
      <c r="BB330" s="1">
        <v>0.20394914</v>
      </c>
      <c r="BC330" s="1" t="s">
        <v>58</v>
      </c>
      <c r="BD330" s="1">
        <v>2.9961099999999998</v>
      </c>
    </row>
    <row r="331" spans="1:56" x14ac:dyDescent="0.2">
      <c r="A331" s="1" t="s">
        <v>1947</v>
      </c>
      <c r="B331" s="1">
        <v>3</v>
      </c>
      <c r="C331" s="1" t="s">
        <v>64</v>
      </c>
      <c r="D331" s="1" t="s">
        <v>45</v>
      </c>
      <c r="E331" s="1">
        <v>6.6670000000000002E-3</v>
      </c>
      <c r="F331" s="1">
        <v>0</v>
      </c>
      <c r="G331" s="1">
        <v>3.5460000000000001E-3</v>
      </c>
      <c r="H331" s="1">
        <v>0</v>
      </c>
      <c r="I331" s="1">
        <v>0</v>
      </c>
      <c r="J331" s="1">
        <v>6.6670000000000002E-3</v>
      </c>
      <c r="K331" s="1" t="s">
        <v>47</v>
      </c>
      <c r="L331" s="1" t="s">
        <v>48</v>
      </c>
      <c r="M331" s="1" t="s">
        <v>1948</v>
      </c>
      <c r="N331" s="1" t="s">
        <v>1949</v>
      </c>
      <c r="O331" s="1" t="s">
        <v>51</v>
      </c>
      <c r="P331" s="1" t="s">
        <v>1950</v>
      </c>
      <c r="Q331" s="1" t="s">
        <v>1951</v>
      </c>
      <c r="R331" s="1" t="s">
        <v>1952</v>
      </c>
      <c r="S331" s="1" t="s">
        <v>1953</v>
      </c>
      <c r="T331" s="1" t="s">
        <v>1954</v>
      </c>
      <c r="U331" s="1" t="s">
        <v>1955</v>
      </c>
      <c r="V331" s="1" t="s">
        <v>58</v>
      </c>
      <c r="W331" s="1" t="s">
        <v>58</v>
      </c>
      <c r="X331" s="1" t="s">
        <v>58</v>
      </c>
      <c r="Y331" s="1" t="s">
        <v>58</v>
      </c>
      <c r="Z331" s="1">
        <v>1.2410000000000001E-4</v>
      </c>
      <c r="AA331" s="1">
        <v>3.9936099999999999E-4</v>
      </c>
      <c r="AB331" s="1">
        <v>0.99960099999999996</v>
      </c>
      <c r="AC331" s="1" t="s">
        <v>74</v>
      </c>
      <c r="AD331" s="1">
        <v>0</v>
      </c>
      <c r="AE331" s="1">
        <v>1.99681E-4</v>
      </c>
      <c r="AF331" s="1" t="s">
        <v>58</v>
      </c>
      <c r="AG331" s="1" t="s">
        <v>58</v>
      </c>
      <c r="AH331" s="1" t="s">
        <v>58</v>
      </c>
      <c r="AI331" s="1" t="s">
        <v>58</v>
      </c>
      <c r="AJ331" s="1" t="s">
        <v>58</v>
      </c>
      <c r="AK331" s="1" t="s">
        <v>58</v>
      </c>
      <c r="AL331" s="1" t="s">
        <v>93</v>
      </c>
      <c r="AM331" s="1" t="s">
        <v>67</v>
      </c>
      <c r="AN331" s="1">
        <v>0.999</v>
      </c>
      <c r="AO331" s="1">
        <v>5.83</v>
      </c>
      <c r="AP331" s="1" t="s">
        <v>1956</v>
      </c>
      <c r="AQ331" s="1" t="s">
        <v>62</v>
      </c>
      <c r="AR331" s="1" t="s">
        <v>62</v>
      </c>
      <c r="AS331" s="1">
        <v>5.83</v>
      </c>
      <c r="AT331" s="1">
        <v>64</v>
      </c>
      <c r="AU331" s="1">
        <v>33</v>
      </c>
      <c r="AV331" s="1">
        <v>0.93500000000000005</v>
      </c>
      <c r="AW331" s="1" t="s">
        <v>62</v>
      </c>
      <c r="AX331" s="1" t="s">
        <v>1957</v>
      </c>
      <c r="AY331" s="1" t="s">
        <v>58</v>
      </c>
      <c r="AZ331" s="1" t="s">
        <v>58</v>
      </c>
      <c r="BA331" s="1">
        <v>64.319414960000003</v>
      </c>
      <c r="BB331" s="1">
        <v>0.148941568</v>
      </c>
      <c r="BC331" s="1" t="s">
        <v>58</v>
      </c>
      <c r="BD331" s="1">
        <v>1.9054</v>
      </c>
    </row>
    <row r="332" spans="1:56" x14ac:dyDescent="0.2">
      <c r="A332" s="1" t="s">
        <v>1958</v>
      </c>
      <c r="B332" s="1">
        <v>3</v>
      </c>
      <c r="C332" s="1" t="s">
        <v>46</v>
      </c>
      <c r="D332" s="1" t="s">
        <v>70</v>
      </c>
      <c r="E332" s="1">
        <v>6.6670000000000002E-3</v>
      </c>
      <c r="F332" s="1">
        <v>0</v>
      </c>
      <c r="G332" s="1">
        <v>1.7730000000000001E-3</v>
      </c>
      <c r="H332" s="1">
        <v>0</v>
      </c>
      <c r="I332" s="1">
        <v>1.8519999999999998E-2</v>
      </c>
      <c r="J332" s="1">
        <v>6.6670000000000002E-3</v>
      </c>
      <c r="K332" s="1" t="s">
        <v>47</v>
      </c>
      <c r="L332" s="1" t="s">
        <v>48</v>
      </c>
      <c r="M332" s="1" t="s">
        <v>1959</v>
      </c>
      <c r="N332" s="1" t="s">
        <v>1960</v>
      </c>
      <c r="O332" s="1" t="s">
        <v>51</v>
      </c>
      <c r="P332" s="1" t="s">
        <v>1961</v>
      </c>
      <c r="Q332" s="1" t="s">
        <v>1962</v>
      </c>
      <c r="R332" s="1" t="s">
        <v>1963</v>
      </c>
      <c r="S332" s="1" t="s">
        <v>1964</v>
      </c>
      <c r="T332" s="1" t="s">
        <v>1965</v>
      </c>
      <c r="U332" s="1" t="s">
        <v>1966</v>
      </c>
      <c r="V332" s="1" t="s">
        <v>58</v>
      </c>
      <c r="W332" s="1" t="s">
        <v>58</v>
      </c>
      <c r="X332" s="1" t="s">
        <v>58</v>
      </c>
      <c r="Y332" s="1" t="s">
        <v>58</v>
      </c>
      <c r="Z332" s="7">
        <v>8.2360000000000004E-6</v>
      </c>
      <c r="AA332" s="1">
        <v>3.9936099999999999E-4</v>
      </c>
      <c r="AB332" s="1">
        <v>0.99960099999999996</v>
      </c>
      <c r="AC332" s="1" t="s">
        <v>74</v>
      </c>
      <c r="AD332" s="1">
        <v>0</v>
      </c>
      <c r="AE332" s="1">
        <v>1.99681E-4</v>
      </c>
      <c r="AF332" s="1" t="s">
        <v>58</v>
      </c>
      <c r="AG332" s="1" t="s">
        <v>58</v>
      </c>
      <c r="AH332" s="1" t="s">
        <v>58</v>
      </c>
      <c r="AI332" s="1" t="s">
        <v>58</v>
      </c>
      <c r="AJ332" s="1" t="s">
        <v>58</v>
      </c>
      <c r="AK332" s="1" t="s">
        <v>58</v>
      </c>
      <c r="AL332" s="1" t="s">
        <v>60</v>
      </c>
      <c r="AM332" s="1" t="s">
        <v>94</v>
      </c>
      <c r="AN332" s="1">
        <v>7.1999999999999995E-2</v>
      </c>
      <c r="AO332" s="1">
        <v>-0.498</v>
      </c>
      <c r="AP332" s="1" t="s">
        <v>1967</v>
      </c>
      <c r="AQ332" s="1" t="s">
        <v>95</v>
      </c>
      <c r="AR332" s="1" t="s">
        <v>95</v>
      </c>
      <c r="AS332" s="1">
        <v>5.08</v>
      </c>
      <c r="AT332" s="8">
        <v>255278278</v>
      </c>
      <c r="AU332" s="1">
        <v>0.18</v>
      </c>
      <c r="AV332" s="1">
        <v>0.125</v>
      </c>
      <c r="AW332" s="1" t="s">
        <v>64</v>
      </c>
      <c r="AX332" s="1" t="s">
        <v>1968</v>
      </c>
      <c r="AY332" s="1" t="s">
        <v>61</v>
      </c>
      <c r="AZ332" s="7">
        <v>0.14599999999999999</v>
      </c>
      <c r="BA332" s="1">
        <v>76.556970980000003</v>
      </c>
      <c r="BB332" s="1">
        <v>0.41147384300000001</v>
      </c>
      <c r="BC332" s="1" t="s">
        <v>58</v>
      </c>
      <c r="BD332" s="1">
        <v>19.27712</v>
      </c>
    </row>
    <row r="333" spans="1:56" x14ac:dyDescent="0.2">
      <c r="A333" s="1" t="s">
        <v>2000</v>
      </c>
      <c r="B333" s="1">
        <v>3</v>
      </c>
      <c r="C333" s="1" t="s">
        <v>64</v>
      </c>
      <c r="D333" s="1" t="s">
        <v>45</v>
      </c>
      <c r="E333" s="1">
        <v>6.6670000000000002E-3</v>
      </c>
      <c r="F333" s="1">
        <v>0</v>
      </c>
      <c r="G333" s="1">
        <v>3.5460000000000001E-3</v>
      </c>
      <c r="H333" s="1">
        <v>0</v>
      </c>
      <c r="I333" s="1">
        <v>0</v>
      </c>
      <c r="J333" s="1">
        <v>6.6670000000000002E-3</v>
      </c>
      <c r="K333" s="1" t="s">
        <v>47</v>
      </c>
      <c r="L333" s="1" t="s">
        <v>48</v>
      </c>
      <c r="M333" s="1" t="s">
        <v>2001</v>
      </c>
      <c r="N333" s="1" t="s">
        <v>2002</v>
      </c>
      <c r="O333" s="1" t="s">
        <v>51</v>
      </c>
      <c r="P333" s="1" t="s">
        <v>2003</v>
      </c>
      <c r="Q333" s="1" t="s">
        <v>2004</v>
      </c>
      <c r="R333" s="1" t="s">
        <v>2005</v>
      </c>
      <c r="S333" s="1" t="s">
        <v>2006</v>
      </c>
      <c r="T333" s="1" t="s">
        <v>2007</v>
      </c>
      <c r="U333" s="1" t="s">
        <v>2008</v>
      </c>
      <c r="V333" s="1" t="s">
        <v>58</v>
      </c>
      <c r="W333" s="1" t="s">
        <v>58</v>
      </c>
      <c r="X333" s="1" t="s">
        <v>58</v>
      </c>
      <c r="Y333" s="1" t="s">
        <v>58</v>
      </c>
      <c r="Z333" s="7">
        <v>2.4709999999999999E-5</v>
      </c>
      <c r="AA333" s="1" t="s">
        <v>58</v>
      </c>
      <c r="AB333" s="1" t="s">
        <v>58</v>
      </c>
      <c r="AC333" s="1" t="s">
        <v>58</v>
      </c>
      <c r="AD333" s="1" t="s">
        <v>58</v>
      </c>
      <c r="AE333" s="1" t="s">
        <v>58</v>
      </c>
      <c r="AF333" s="1" t="s">
        <v>58</v>
      </c>
      <c r="AG333" s="1" t="s">
        <v>58</v>
      </c>
      <c r="AH333" s="1" t="s">
        <v>58</v>
      </c>
      <c r="AI333" s="1" t="s">
        <v>58</v>
      </c>
      <c r="AJ333" s="1" t="s">
        <v>58</v>
      </c>
      <c r="AK333" s="1" t="s">
        <v>58</v>
      </c>
      <c r="AL333" s="1" t="s">
        <v>93</v>
      </c>
      <c r="AM333" s="1" t="s">
        <v>2009</v>
      </c>
      <c r="AN333" s="1">
        <v>3.0000000000000001E-3</v>
      </c>
      <c r="AO333" s="1">
        <v>3.68</v>
      </c>
      <c r="AP333" s="1" t="s">
        <v>2010</v>
      </c>
      <c r="AQ333" s="1" t="s">
        <v>2011</v>
      </c>
      <c r="AR333" s="1" t="s">
        <v>62</v>
      </c>
      <c r="AS333" s="1">
        <v>4.55</v>
      </c>
      <c r="AT333" s="1">
        <v>24</v>
      </c>
      <c r="AU333" s="1">
        <v>18.190000000000001</v>
      </c>
      <c r="AV333" s="1">
        <v>-0.32800000000000001</v>
      </c>
      <c r="AW333" s="1" t="s">
        <v>62</v>
      </c>
      <c r="AX333" s="1" t="s">
        <v>2012</v>
      </c>
      <c r="AY333" s="1" t="s">
        <v>58</v>
      </c>
      <c r="AZ333" s="7">
        <v>9.8699999999999996E-2</v>
      </c>
      <c r="BA333" s="1">
        <v>28.013682469999999</v>
      </c>
      <c r="BB333" s="1">
        <v>-0.37834611600000001</v>
      </c>
      <c r="BC333" s="1" t="s">
        <v>58</v>
      </c>
      <c r="BD333" s="1">
        <v>2.3617599999999999</v>
      </c>
    </row>
    <row r="334" spans="1:56" x14ac:dyDescent="0.2">
      <c r="A334" s="1" t="s">
        <v>2013</v>
      </c>
      <c r="B334" s="1">
        <v>3</v>
      </c>
      <c r="C334" s="1" t="s">
        <v>70</v>
      </c>
      <c r="D334" s="1" t="s">
        <v>46</v>
      </c>
      <c r="E334" s="1">
        <v>6.6670000000000002E-3</v>
      </c>
      <c r="F334" s="1">
        <v>0</v>
      </c>
      <c r="G334" s="1">
        <v>1.7730000000000001E-3</v>
      </c>
      <c r="H334" s="1">
        <v>0</v>
      </c>
      <c r="I334" s="1">
        <v>1.8519999999999998E-2</v>
      </c>
      <c r="J334" s="1">
        <v>6.6670000000000002E-3</v>
      </c>
      <c r="K334" s="1" t="s">
        <v>47</v>
      </c>
      <c r="L334" s="1" t="s">
        <v>48</v>
      </c>
      <c r="M334" s="1" t="s">
        <v>2014</v>
      </c>
      <c r="N334" s="1" t="s">
        <v>2015</v>
      </c>
      <c r="O334" s="1" t="s">
        <v>51</v>
      </c>
      <c r="P334" s="1" t="s">
        <v>2016</v>
      </c>
      <c r="Q334" s="1" t="s">
        <v>2017</v>
      </c>
      <c r="R334" s="1" t="s">
        <v>2018</v>
      </c>
      <c r="S334" s="1" t="s">
        <v>2019</v>
      </c>
      <c r="T334" s="1" t="s">
        <v>2020</v>
      </c>
      <c r="U334" s="1" t="s">
        <v>2021</v>
      </c>
      <c r="V334" s="1" t="s">
        <v>58</v>
      </c>
      <c r="W334" s="1" t="s">
        <v>58</v>
      </c>
      <c r="X334" s="1" t="s">
        <v>58</v>
      </c>
      <c r="Y334" s="1" t="s">
        <v>58</v>
      </c>
      <c r="Z334" s="7">
        <v>8.2369999999999992E-6</v>
      </c>
      <c r="AA334" s="1">
        <v>3.9936099999999999E-4</v>
      </c>
      <c r="AB334" s="1">
        <v>0.99960099999999996</v>
      </c>
      <c r="AC334" s="1" t="s">
        <v>74</v>
      </c>
      <c r="AD334" s="1">
        <v>0</v>
      </c>
      <c r="AE334" s="1">
        <v>1.99681E-4</v>
      </c>
      <c r="AF334" s="1" t="s">
        <v>58</v>
      </c>
      <c r="AG334" s="1" t="s">
        <v>58</v>
      </c>
      <c r="AH334" s="1" t="s">
        <v>58</v>
      </c>
      <c r="AI334" s="1" t="s">
        <v>58</v>
      </c>
      <c r="AJ334" s="1" t="s">
        <v>58</v>
      </c>
      <c r="AK334" s="1" t="s">
        <v>58</v>
      </c>
      <c r="AL334" s="1" t="s">
        <v>93</v>
      </c>
      <c r="AM334" s="1" t="s">
        <v>62</v>
      </c>
      <c r="AN334" s="1">
        <v>0.71099999999999997</v>
      </c>
      <c r="AO334" s="1">
        <v>5.33</v>
      </c>
      <c r="AP334" s="1" t="s">
        <v>2022</v>
      </c>
      <c r="AQ334" s="1" t="s">
        <v>127</v>
      </c>
      <c r="AR334" s="1" t="s">
        <v>62</v>
      </c>
      <c r="AS334" s="1">
        <v>5.33</v>
      </c>
      <c r="AT334" s="1">
        <v>3300</v>
      </c>
      <c r="AU334" s="1">
        <v>14.47</v>
      </c>
      <c r="AV334" s="1">
        <v>0.95299999999999996</v>
      </c>
      <c r="AW334" s="1" t="s">
        <v>64</v>
      </c>
      <c r="AX334" s="1" t="s">
        <v>2023</v>
      </c>
      <c r="AY334" s="1" t="s">
        <v>61</v>
      </c>
      <c r="AZ334" s="7">
        <v>0.126</v>
      </c>
      <c r="BA334" s="1">
        <v>0.19462137299999999</v>
      </c>
      <c r="BB334" s="1">
        <v>-3.9645608650000002</v>
      </c>
      <c r="BC334" s="1" t="s">
        <v>58</v>
      </c>
      <c r="BD334" s="1">
        <v>7.0789900000000001</v>
      </c>
    </row>
    <row r="335" spans="1:56" x14ac:dyDescent="0.2">
      <c r="A335" s="1" t="s">
        <v>2024</v>
      </c>
      <c r="B335" s="1">
        <v>3</v>
      </c>
      <c r="C335" s="1" t="s">
        <v>64</v>
      </c>
      <c r="D335" s="1" t="s">
        <v>45</v>
      </c>
      <c r="E335" s="1">
        <v>6.6670000000000002E-3</v>
      </c>
      <c r="F335" s="1">
        <v>0</v>
      </c>
      <c r="G335" s="1">
        <v>1.7730000000000001E-3</v>
      </c>
      <c r="H335" s="1">
        <v>2.2620000000000001E-3</v>
      </c>
      <c r="I335" s="1">
        <v>1.8519999999999998E-2</v>
      </c>
      <c r="J335" s="1">
        <v>6.6670000000000002E-3</v>
      </c>
      <c r="K335" s="1" t="s">
        <v>47</v>
      </c>
      <c r="L335" s="1" t="s">
        <v>48</v>
      </c>
      <c r="M335" s="1" t="s">
        <v>2025</v>
      </c>
      <c r="N335" s="1" t="s">
        <v>2026</v>
      </c>
      <c r="O335" s="1" t="s">
        <v>51</v>
      </c>
      <c r="P335" s="1" t="s">
        <v>2027</v>
      </c>
      <c r="Q335" s="1" t="s">
        <v>1543</v>
      </c>
      <c r="R335" s="1" t="s">
        <v>2028</v>
      </c>
      <c r="S335" s="1" t="s">
        <v>2029</v>
      </c>
      <c r="T335" s="1" t="s">
        <v>2030</v>
      </c>
      <c r="U335" s="1" t="s">
        <v>2031</v>
      </c>
      <c r="V335" s="1" t="s">
        <v>58</v>
      </c>
      <c r="W335" s="1" t="s">
        <v>58</v>
      </c>
      <c r="X335" s="1" t="s">
        <v>58</v>
      </c>
      <c r="Y335" s="1" t="s">
        <v>58</v>
      </c>
      <c r="Z335" s="1">
        <v>4.3909999999999999E-4</v>
      </c>
      <c r="AA335" s="1">
        <v>1.19808E-3</v>
      </c>
      <c r="AB335" s="1">
        <v>0.99880199999999997</v>
      </c>
      <c r="AC335" s="1" t="s">
        <v>157</v>
      </c>
      <c r="AD335" s="1">
        <v>0</v>
      </c>
      <c r="AE335" s="1">
        <v>5.9904200000000004E-4</v>
      </c>
      <c r="AF335" s="1" t="s">
        <v>58</v>
      </c>
      <c r="AG335" s="1" t="s">
        <v>58</v>
      </c>
      <c r="AH335" s="1" t="s">
        <v>58</v>
      </c>
      <c r="AI335" s="1" t="s">
        <v>58</v>
      </c>
      <c r="AJ335" s="1" t="s">
        <v>58</v>
      </c>
      <c r="AK335" s="1" t="s">
        <v>58</v>
      </c>
      <c r="AL335" s="1" t="s">
        <v>93</v>
      </c>
      <c r="AM335" s="1" t="s">
        <v>164</v>
      </c>
      <c r="AN335" s="1">
        <v>0.89500000000000002</v>
      </c>
      <c r="AO335" s="1">
        <v>5.52</v>
      </c>
      <c r="AP335" s="1" t="s">
        <v>2032</v>
      </c>
      <c r="AQ335" s="1" t="s">
        <v>62</v>
      </c>
      <c r="AR335" s="1" t="s">
        <v>62</v>
      </c>
      <c r="AS335" s="1">
        <v>5.52</v>
      </c>
      <c r="AT335" s="8">
        <v>345447</v>
      </c>
      <c r="AU335" s="1">
        <v>28.4</v>
      </c>
      <c r="AV335" s="1">
        <v>0.92500000000000004</v>
      </c>
      <c r="AW335" s="1" t="s">
        <v>785</v>
      </c>
      <c r="AX335" s="1" t="s">
        <v>2033</v>
      </c>
      <c r="AY335" s="1" t="s">
        <v>58</v>
      </c>
      <c r="AZ335" s="1" t="s">
        <v>58</v>
      </c>
      <c r="BA335" s="1">
        <v>67.356687899999997</v>
      </c>
      <c r="BB335" s="1">
        <v>0.20030965000000001</v>
      </c>
      <c r="BC335" s="1" t="s">
        <v>58</v>
      </c>
      <c r="BD335" s="1">
        <v>5.4189699999999998</v>
      </c>
    </row>
    <row r="336" spans="1:56" x14ac:dyDescent="0.2">
      <c r="A336" s="1" t="s">
        <v>2034</v>
      </c>
      <c r="B336" s="1">
        <v>3</v>
      </c>
      <c r="C336" s="1" t="s">
        <v>2035</v>
      </c>
      <c r="D336" s="1" t="s">
        <v>64</v>
      </c>
      <c r="E336" s="1">
        <v>6.6670000000000002E-3</v>
      </c>
      <c r="F336" s="1">
        <v>0</v>
      </c>
      <c r="G336" s="1">
        <v>3.5460000000000001E-3</v>
      </c>
      <c r="H336" s="1">
        <v>1.139E-3</v>
      </c>
      <c r="I336" s="1">
        <v>0</v>
      </c>
      <c r="J336" s="1">
        <v>1.333E-2</v>
      </c>
      <c r="K336" s="1" t="s">
        <v>774</v>
      </c>
      <c r="L336" s="1" t="s">
        <v>48</v>
      </c>
      <c r="M336" s="1" t="s">
        <v>2036</v>
      </c>
      <c r="N336" s="1" t="s">
        <v>2037</v>
      </c>
      <c r="O336" s="1" t="s">
        <v>51</v>
      </c>
      <c r="P336" s="1" t="s">
        <v>2038</v>
      </c>
      <c r="Q336" s="1" t="s">
        <v>2039</v>
      </c>
      <c r="R336" s="1" t="s">
        <v>2040</v>
      </c>
      <c r="S336" s="1" t="s">
        <v>2041</v>
      </c>
      <c r="T336" s="1" t="s">
        <v>2042</v>
      </c>
      <c r="U336" s="1" t="s">
        <v>2043</v>
      </c>
      <c r="V336" s="1" t="s">
        <v>58</v>
      </c>
      <c r="W336" s="1" t="s">
        <v>58</v>
      </c>
      <c r="X336" s="1" t="s">
        <v>58</v>
      </c>
      <c r="Y336" s="1" t="s">
        <v>58</v>
      </c>
      <c r="Z336" s="1" t="s">
        <v>58</v>
      </c>
      <c r="AA336" s="1" t="s">
        <v>58</v>
      </c>
      <c r="AB336" s="1" t="s">
        <v>58</v>
      </c>
      <c r="AC336" s="1" t="s">
        <v>58</v>
      </c>
      <c r="AD336" s="1" t="s">
        <v>58</v>
      </c>
      <c r="AE336" s="1" t="s">
        <v>58</v>
      </c>
      <c r="AF336" s="1" t="s">
        <v>58</v>
      </c>
      <c r="AG336" s="1" t="s">
        <v>58</v>
      </c>
      <c r="AH336" s="1" t="s">
        <v>58</v>
      </c>
      <c r="AI336" s="1" t="s">
        <v>58</v>
      </c>
      <c r="AJ336" s="1" t="s">
        <v>58</v>
      </c>
      <c r="AK336" s="1" t="s">
        <v>58</v>
      </c>
      <c r="AL336" s="1" t="s">
        <v>58</v>
      </c>
      <c r="AM336" s="1" t="s">
        <v>58</v>
      </c>
      <c r="AN336" s="1" t="s">
        <v>58</v>
      </c>
      <c r="AO336" s="1" t="s">
        <v>58</v>
      </c>
      <c r="AP336" s="1" t="s">
        <v>58</v>
      </c>
      <c r="AQ336" s="1" t="s">
        <v>58</v>
      </c>
      <c r="AR336" s="1" t="s">
        <v>58</v>
      </c>
      <c r="AS336" s="1" t="s">
        <v>58</v>
      </c>
      <c r="AT336" s="1" t="s">
        <v>58</v>
      </c>
      <c r="AU336" s="1" t="s">
        <v>58</v>
      </c>
      <c r="AV336" s="1" t="s">
        <v>58</v>
      </c>
      <c r="AW336" s="1" t="s">
        <v>58</v>
      </c>
      <c r="AX336" s="1" t="s">
        <v>2044</v>
      </c>
      <c r="AY336" s="1" t="s">
        <v>77</v>
      </c>
      <c r="AZ336" s="7">
        <v>0.56000000000000005</v>
      </c>
      <c r="BA336" s="1">
        <v>19.951639539999999</v>
      </c>
      <c r="BB336" s="1">
        <v>-0.54926393500000004</v>
      </c>
      <c r="BC336" s="1" t="s">
        <v>58</v>
      </c>
      <c r="BD336" s="1">
        <v>4.92605</v>
      </c>
    </row>
    <row r="337" spans="1:56" x14ac:dyDescent="0.2">
      <c r="A337" s="1" t="s">
        <v>2045</v>
      </c>
      <c r="B337" s="1">
        <v>3</v>
      </c>
      <c r="C337" s="1" t="s">
        <v>70</v>
      </c>
      <c r="D337" s="1" t="s">
        <v>64</v>
      </c>
      <c r="E337" s="1">
        <v>6.6670000000000002E-3</v>
      </c>
      <c r="F337" s="1">
        <v>0</v>
      </c>
      <c r="G337" s="1">
        <v>1.7730000000000001E-3</v>
      </c>
      <c r="H337" s="1">
        <v>2.2620000000000001E-3</v>
      </c>
      <c r="I337" s="1">
        <v>0</v>
      </c>
      <c r="J337" s="1">
        <v>6.6670000000000002E-3</v>
      </c>
      <c r="K337" s="1" t="s">
        <v>371</v>
      </c>
      <c r="L337" s="1" t="s">
        <v>48</v>
      </c>
      <c r="M337" s="1" t="s">
        <v>2046</v>
      </c>
      <c r="N337" s="1" t="s">
        <v>2047</v>
      </c>
      <c r="O337" s="1" t="s">
        <v>51</v>
      </c>
      <c r="P337" s="1" t="s">
        <v>2048</v>
      </c>
      <c r="Q337" s="1" t="s">
        <v>2049</v>
      </c>
      <c r="R337" s="1" t="s">
        <v>2050</v>
      </c>
      <c r="S337" s="1" t="s">
        <v>2051</v>
      </c>
      <c r="T337" s="1" t="s">
        <v>2052</v>
      </c>
      <c r="U337" s="1" t="s">
        <v>2053</v>
      </c>
      <c r="V337" s="1" t="s">
        <v>58</v>
      </c>
      <c r="W337" s="1" t="s">
        <v>58</v>
      </c>
      <c r="X337" s="1" t="s">
        <v>58</v>
      </c>
      <c r="Y337" s="1" t="s">
        <v>58</v>
      </c>
      <c r="Z337" s="1">
        <v>1.73E-4</v>
      </c>
      <c r="AA337" s="1">
        <v>3.9936099999999999E-4</v>
      </c>
      <c r="AB337" s="1">
        <v>0.99960099999999996</v>
      </c>
      <c r="AC337" s="1" t="s">
        <v>74</v>
      </c>
      <c r="AD337" s="1">
        <v>0</v>
      </c>
      <c r="AE337" s="1">
        <v>1.99681E-4</v>
      </c>
      <c r="AF337" s="1" t="s">
        <v>58</v>
      </c>
      <c r="AG337" s="1" t="s">
        <v>58</v>
      </c>
      <c r="AH337" s="1" t="s">
        <v>58</v>
      </c>
      <c r="AI337" s="1" t="s">
        <v>58</v>
      </c>
      <c r="AJ337" s="1" t="s">
        <v>58</v>
      </c>
      <c r="AK337" s="1" t="s">
        <v>58</v>
      </c>
      <c r="AL337" s="1" t="s">
        <v>61</v>
      </c>
      <c r="AM337" s="1" t="s">
        <v>132</v>
      </c>
      <c r="AN337" s="1">
        <v>1</v>
      </c>
      <c r="AO337" s="1">
        <v>5.44</v>
      </c>
      <c r="AP337" s="1" t="s">
        <v>2054</v>
      </c>
      <c r="AQ337" s="1" t="s">
        <v>95</v>
      </c>
      <c r="AR337" s="1" t="s">
        <v>95</v>
      </c>
      <c r="AS337" s="1">
        <v>5.44</v>
      </c>
      <c r="AT337" s="1">
        <v>493</v>
      </c>
      <c r="AU337" s="1">
        <v>23.6</v>
      </c>
      <c r="AV337" s="1">
        <v>1.0609999999999999</v>
      </c>
      <c r="AW337" s="1" t="s">
        <v>64</v>
      </c>
      <c r="AX337" s="1" t="s">
        <v>2055</v>
      </c>
      <c r="AY337" s="1" t="s">
        <v>61</v>
      </c>
      <c r="AZ337" s="7">
        <v>4.1999999999999997E-3</v>
      </c>
      <c r="BA337" s="1">
        <v>0.32436895500000001</v>
      </c>
      <c r="BB337" s="1">
        <v>-3.5123282279999999</v>
      </c>
      <c r="BC337" s="1" t="s">
        <v>78</v>
      </c>
      <c r="BD337" s="1">
        <v>5.3583100000000004</v>
      </c>
    </row>
    <row r="338" spans="1:56" x14ac:dyDescent="0.2">
      <c r="A338" s="1" t="s">
        <v>2056</v>
      </c>
      <c r="B338" s="1">
        <v>3</v>
      </c>
      <c r="C338" s="1" t="s">
        <v>64</v>
      </c>
      <c r="D338" s="1" t="s">
        <v>45</v>
      </c>
      <c r="E338" s="1">
        <v>6.6670000000000002E-3</v>
      </c>
      <c r="F338" s="1">
        <v>0</v>
      </c>
      <c r="G338" s="1">
        <v>1.7730000000000001E-3</v>
      </c>
      <c r="H338" s="1">
        <v>0</v>
      </c>
      <c r="I338" s="1">
        <v>0</v>
      </c>
      <c r="J338" s="1">
        <v>6.6670000000000002E-3</v>
      </c>
      <c r="K338" s="1" t="s">
        <v>47</v>
      </c>
      <c r="L338" s="1" t="s">
        <v>48</v>
      </c>
      <c r="M338" s="1" t="s">
        <v>2057</v>
      </c>
      <c r="N338" s="1" t="s">
        <v>2058</v>
      </c>
      <c r="O338" s="1" t="s">
        <v>51</v>
      </c>
      <c r="P338" s="1" t="s">
        <v>2059</v>
      </c>
      <c r="Q338" s="1" t="s">
        <v>2060</v>
      </c>
      <c r="R338" s="1" t="s">
        <v>2061</v>
      </c>
      <c r="S338" s="1" t="s">
        <v>2062</v>
      </c>
      <c r="T338" s="1" t="s">
        <v>2063</v>
      </c>
      <c r="U338" s="1" t="s">
        <v>2064</v>
      </c>
      <c r="V338" s="1" t="s">
        <v>58</v>
      </c>
      <c r="W338" s="1" t="s">
        <v>58</v>
      </c>
      <c r="X338" s="1" t="s">
        <v>58</v>
      </c>
      <c r="Y338" s="1" t="s">
        <v>58</v>
      </c>
      <c r="Z338" s="1">
        <v>2.0920000000000001E-3</v>
      </c>
      <c r="AA338" s="1">
        <v>2.7955300000000001E-3</v>
      </c>
      <c r="AB338" s="1">
        <v>0.99720399999999998</v>
      </c>
      <c r="AC338" s="1" t="s">
        <v>443</v>
      </c>
      <c r="AD338" s="1">
        <v>0</v>
      </c>
      <c r="AE338" s="1">
        <v>1.3977600000000001E-3</v>
      </c>
      <c r="AF338" s="1" t="s">
        <v>58</v>
      </c>
      <c r="AG338" s="1" t="s">
        <v>58</v>
      </c>
      <c r="AH338" s="1" t="s">
        <v>58</v>
      </c>
      <c r="AI338" s="1" t="s">
        <v>58</v>
      </c>
      <c r="AJ338" s="1" t="s">
        <v>58</v>
      </c>
      <c r="AK338" s="1" t="s">
        <v>58</v>
      </c>
      <c r="AL338" s="1" t="s">
        <v>93</v>
      </c>
      <c r="AM338" s="1" t="s">
        <v>62</v>
      </c>
      <c r="AN338" s="1">
        <v>0.997</v>
      </c>
      <c r="AO338" s="1">
        <v>6.06</v>
      </c>
      <c r="AP338" s="1" t="s">
        <v>2065</v>
      </c>
      <c r="AQ338" s="1" t="s">
        <v>62</v>
      </c>
      <c r="AR338" s="1" t="s">
        <v>62</v>
      </c>
      <c r="AS338" s="1">
        <v>6.06</v>
      </c>
      <c r="AT338" s="1">
        <v>342</v>
      </c>
      <c r="AU338" s="1">
        <v>35</v>
      </c>
      <c r="AV338" s="1">
        <v>0.93500000000000005</v>
      </c>
      <c r="AW338" s="1" t="s">
        <v>62</v>
      </c>
      <c r="AX338" s="1" t="s">
        <v>2066</v>
      </c>
      <c r="AY338" s="1" t="s">
        <v>58</v>
      </c>
      <c r="AZ338" s="1" t="s">
        <v>58</v>
      </c>
      <c r="BA338" s="1" t="s">
        <v>2067</v>
      </c>
      <c r="BB338" s="1" t="s">
        <v>9255</v>
      </c>
      <c r="BC338" s="1" t="s">
        <v>58</v>
      </c>
      <c r="BD338" s="1" t="s">
        <v>2068</v>
      </c>
    </row>
    <row r="339" spans="1:56" x14ac:dyDescent="0.2">
      <c r="A339" s="1" t="s">
        <v>2069</v>
      </c>
      <c r="B339" s="1">
        <v>3</v>
      </c>
      <c r="C339" s="1" t="s">
        <v>46</v>
      </c>
      <c r="D339" s="1" t="s">
        <v>70</v>
      </c>
      <c r="E339" s="1">
        <v>6.6670000000000002E-3</v>
      </c>
      <c r="F339" s="1">
        <v>0</v>
      </c>
      <c r="G339" s="1">
        <v>3.5460000000000001E-3</v>
      </c>
      <c r="H339" s="1">
        <v>1.1310000000000001E-3</v>
      </c>
      <c r="I339" s="1">
        <v>0</v>
      </c>
      <c r="J339" s="1">
        <v>1.333E-2</v>
      </c>
      <c r="K339" s="1" t="s">
        <v>47</v>
      </c>
      <c r="L339" s="1" t="s">
        <v>48</v>
      </c>
      <c r="M339" s="1" t="s">
        <v>2070</v>
      </c>
      <c r="N339" s="1" t="s">
        <v>2071</v>
      </c>
      <c r="O339" s="1" t="s">
        <v>51</v>
      </c>
      <c r="P339" s="1" t="s">
        <v>2076</v>
      </c>
      <c r="Q339" s="1" t="s">
        <v>2072</v>
      </c>
      <c r="R339" s="1" t="s">
        <v>2077</v>
      </c>
      <c r="S339" s="1" t="s">
        <v>2078</v>
      </c>
      <c r="T339" s="1" t="s">
        <v>2079</v>
      </c>
      <c r="U339" s="1" t="s">
        <v>2080</v>
      </c>
      <c r="V339" s="1" t="s">
        <v>58</v>
      </c>
      <c r="W339" s="1" t="s">
        <v>58</v>
      </c>
      <c r="X339" s="1" t="s">
        <v>58</v>
      </c>
      <c r="Y339" s="1" t="s">
        <v>58</v>
      </c>
      <c r="Z339" s="1">
        <v>7.9069999999999997E-4</v>
      </c>
      <c r="AA339" s="1">
        <v>6.3897800000000003E-3</v>
      </c>
      <c r="AB339" s="1">
        <v>0.99321099999999996</v>
      </c>
      <c r="AC339" s="1" t="s">
        <v>2073</v>
      </c>
      <c r="AD339" s="1">
        <v>3.9936099999999999E-4</v>
      </c>
      <c r="AE339" s="1">
        <v>3.5942499999999998E-3</v>
      </c>
      <c r="AF339" s="1" t="s">
        <v>58</v>
      </c>
      <c r="AG339" s="1" t="s">
        <v>58</v>
      </c>
      <c r="AH339" s="1" t="s">
        <v>58</v>
      </c>
      <c r="AI339" s="1" t="s">
        <v>58</v>
      </c>
      <c r="AJ339" s="1" t="s">
        <v>58</v>
      </c>
      <c r="AK339" s="1" t="s">
        <v>58</v>
      </c>
      <c r="AL339" s="1" t="s">
        <v>60</v>
      </c>
      <c r="AM339" s="1" t="s">
        <v>186</v>
      </c>
      <c r="AN339" s="1">
        <v>0.96499999999999997</v>
      </c>
      <c r="AO339" s="1">
        <v>5.34</v>
      </c>
      <c r="AP339" s="1" t="s">
        <v>2074</v>
      </c>
      <c r="AQ339" s="1" t="s">
        <v>95</v>
      </c>
      <c r="AR339" s="1" t="s">
        <v>95</v>
      </c>
      <c r="AS339" s="1">
        <v>5.34</v>
      </c>
      <c r="AT339" s="1">
        <v>92</v>
      </c>
      <c r="AU339" s="1">
        <v>23.2</v>
      </c>
      <c r="AV339" s="1">
        <v>1.028</v>
      </c>
      <c r="AW339" s="1" t="s">
        <v>62</v>
      </c>
      <c r="AX339" s="1" t="s">
        <v>2075</v>
      </c>
      <c r="AY339" s="1" t="s">
        <v>77</v>
      </c>
      <c r="AZ339" s="7">
        <v>2.6900000000000001E-3</v>
      </c>
      <c r="BA339" s="1">
        <v>3.9396083979999998</v>
      </c>
      <c r="BB339" s="1">
        <v>-1.444990676</v>
      </c>
      <c r="BC339" s="1" t="s">
        <v>58</v>
      </c>
      <c r="BD339" s="1">
        <v>6.1609600000000002</v>
      </c>
    </row>
    <row r="340" spans="1:56" x14ac:dyDescent="0.2">
      <c r="A340" s="1" t="s">
        <v>2082</v>
      </c>
      <c r="B340" s="1">
        <v>3</v>
      </c>
      <c r="C340" s="1" t="s">
        <v>64</v>
      </c>
      <c r="D340" s="1" t="s">
        <v>45</v>
      </c>
      <c r="E340" s="1">
        <v>6.6670000000000002E-3</v>
      </c>
      <c r="F340" s="1">
        <v>0</v>
      </c>
      <c r="G340" s="1">
        <v>3.5460000000000001E-3</v>
      </c>
      <c r="H340" s="1">
        <v>0</v>
      </c>
      <c r="I340" s="1">
        <v>1.8519999999999998E-2</v>
      </c>
      <c r="J340" s="1">
        <v>1.333E-2</v>
      </c>
      <c r="K340" s="1" t="s">
        <v>47</v>
      </c>
      <c r="L340" s="1" t="s">
        <v>48</v>
      </c>
      <c r="M340" s="1" t="s">
        <v>2083</v>
      </c>
      <c r="N340" s="1" t="s">
        <v>2084</v>
      </c>
      <c r="O340" s="1" t="s">
        <v>51</v>
      </c>
      <c r="P340" s="1" t="s">
        <v>2085</v>
      </c>
      <c r="Q340" s="1" t="s">
        <v>2086</v>
      </c>
      <c r="R340" s="1" t="s">
        <v>2087</v>
      </c>
      <c r="S340" s="1" t="s">
        <v>2088</v>
      </c>
      <c r="T340" s="1" t="s">
        <v>2089</v>
      </c>
      <c r="U340" s="1" t="s">
        <v>2090</v>
      </c>
      <c r="V340" s="1" t="s">
        <v>58</v>
      </c>
      <c r="W340" s="1" t="s">
        <v>58</v>
      </c>
      <c r="X340" s="1" t="s">
        <v>58</v>
      </c>
      <c r="Y340" s="1" t="s">
        <v>58</v>
      </c>
      <c r="Z340" s="1">
        <v>1.077E-4</v>
      </c>
      <c r="AA340" s="1">
        <v>1.5974400000000001E-3</v>
      </c>
      <c r="AB340" s="1">
        <v>0.99840300000000004</v>
      </c>
      <c r="AC340" s="1" t="s">
        <v>59</v>
      </c>
      <c r="AD340" s="1">
        <v>0</v>
      </c>
      <c r="AE340" s="1">
        <v>7.9872199999999997E-4</v>
      </c>
      <c r="AF340" s="1" t="s">
        <v>58</v>
      </c>
      <c r="AG340" s="1" t="s">
        <v>58</v>
      </c>
      <c r="AH340" s="1" t="s">
        <v>58</v>
      </c>
      <c r="AI340" s="1" t="s">
        <v>58</v>
      </c>
      <c r="AJ340" s="1" t="s">
        <v>58</v>
      </c>
      <c r="AK340" s="1" t="s">
        <v>58</v>
      </c>
      <c r="AL340" s="1" t="s">
        <v>60</v>
      </c>
      <c r="AM340" s="1" t="s">
        <v>61</v>
      </c>
      <c r="AN340" s="1">
        <v>0.97699999999999998</v>
      </c>
      <c r="AO340" s="1">
        <v>4.74</v>
      </c>
      <c r="AP340" s="1" t="s">
        <v>2091</v>
      </c>
      <c r="AQ340" s="1" t="s">
        <v>95</v>
      </c>
      <c r="AR340" s="1" t="s">
        <v>95</v>
      </c>
      <c r="AS340" s="1">
        <v>5.61</v>
      </c>
      <c r="AT340" s="1">
        <v>374</v>
      </c>
      <c r="AU340" s="1">
        <v>23.1</v>
      </c>
      <c r="AV340" s="1">
        <v>0.93500000000000005</v>
      </c>
      <c r="AW340" s="1" t="s">
        <v>58</v>
      </c>
      <c r="AX340" s="1" t="s">
        <v>2092</v>
      </c>
      <c r="AY340" s="1" t="s">
        <v>58</v>
      </c>
      <c r="AZ340" s="1" t="s">
        <v>58</v>
      </c>
      <c r="BA340" s="1" t="s">
        <v>58</v>
      </c>
      <c r="BB340" s="1" t="s">
        <v>58</v>
      </c>
      <c r="BC340" s="1" t="s">
        <v>58</v>
      </c>
      <c r="BD340" s="1">
        <v>11.5176</v>
      </c>
    </row>
    <row r="341" spans="1:56" x14ac:dyDescent="0.2">
      <c r="A341" s="1" t="s">
        <v>2093</v>
      </c>
      <c r="B341" s="1">
        <v>3</v>
      </c>
      <c r="C341" s="1" t="s">
        <v>64</v>
      </c>
      <c r="D341" s="1" t="s">
        <v>46</v>
      </c>
      <c r="E341" s="1">
        <v>6.6670000000000002E-3</v>
      </c>
      <c r="F341" s="1">
        <v>0</v>
      </c>
      <c r="G341" s="1">
        <v>5.3189999999999999E-3</v>
      </c>
      <c r="H341" s="1">
        <v>2.2620000000000001E-3</v>
      </c>
      <c r="I341" s="1">
        <v>1.8519999999999998E-2</v>
      </c>
      <c r="J341" s="1">
        <v>6.6670000000000002E-3</v>
      </c>
      <c r="K341" s="1" t="s">
        <v>47</v>
      </c>
      <c r="L341" s="1" t="s">
        <v>48</v>
      </c>
      <c r="M341" s="1" t="s">
        <v>2094</v>
      </c>
      <c r="N341" s="1" t="s">
        <v>2095</v>
      </c>
      <c r="O341" s="1" t="s">
        <v>51</v>
      </c>
      <c r="P341" s="1" t="s">
        <v>2096</v>
      </c>
      <c r="Q341" s="1" t="s">
        <v>2097</v>
      </c>
      <c r="R341" s="1" t="s">
        <v>2098</v>
      </c>
      <c r="S341" s="1" t="s">
        <v>2099</v>
      </c>
      <c r="T341" s="1" t="s">
        <v>2100</v>
      </c>
      <c r="U341" s="1" t="s">
        <v>2099</v>
      </c>
      <c r="V341" s="1" t="s">
        <v>58</v>
      </c>
      <c r="W341" s="1" t="s">
        <v>58</v>
      </c>
      <c r="X341" s="1" t="s">
        <v>58</v>
      </c>
      <c r="Y341" s="1" t="s">
        <v>58</v>
      </c>
      <c r="Z341" s="1">
        <v>1.5330000000000001E-3</v>
      </c>
      <c r="AA341" s="1">
        <v>2.39617E-3</v>
      </c>
      <c r="AB341" s="1">
        <v>0.99760400000000005</v>
      </c>
      <c r="AC341" s="1" t="s">
        <v>88</v>
      </c>
      <c r="AD341" s="1">
        <v>0</v>
      </c>
      <c r="AE341" s="1">
        <v>1.19808E-3</v>
      </c>
      <c r="AF341" s="1" t="s">
        <v>58</v>
      </c>
      <c r="AG341" s="1" t="s">
        <v>58</v>
      </c>
      <c r="AH341" s="1" t="s">
        <v>58</v>
      </c>
      <c r="AI341" s="1" t="s">
        <v>58</v>
      </c>
      <c r="AJ341" s="1" t="s">
        <v>58</v>
      </c>
      <c r="AK341" s="1" t="s">
        <v>58</v>
      </c>
      <c r="AL341" s="1" t="s">
        <v>185</v>
      </c>
      <c r="AM341" s="1" t="s">
        <v>61</v>
      </c>
      <c r="AN341" s="1">
        <v>1</v>
      </c>
      <c r="AO341" s="1">
        <v>1.58</v>
      </c>
      <c r="AP341" s="1" t="s">
        <v>2101</v>
      </c>
      <c r="AQ341" s="1" t="s">
        <v>62</v>
      </c>
      <c r="AR341" s="1" t="s">
        <v>62</v>
      </c>
      <c r="AS341" s="1">
        <v>2.48</v>
      </c>
      <c r="AT341" s="1">
        <v>122</v>
      </c>
      <c r="AU341" s="1">
        <v>24.8</v>
      </c>
      <c r="AV341" s="1">
        <v>0.88100000000000001</v>
      </c>
      <c r="AW341" s="1" t="s">
        <v>309</v>
      </c>
      <c r="AX341" s="1" t="s">
        <v>2102</v>
      </c>
      <c r="AY341" s="1" t="s">
        <v>58</v>
      </c>
      <c r="AZ341" s="7">
        <v>0.96399999999999997</v>
      </c>
      <c r="BA341" s="1">
        <v>97.61146497</v>
      </c>
      <c r="BB341" s="1">
        <v>1.976952171</v>
      </c>
      <c r="BC341" s="1" t="s">
        <v>58</v>
      </c>
      <c r="BD341" s="1">
        <v>7.8848799999999999</v>
      </c>
    </row>
    <row r="342" spans="1:56" x14ac:dyDescent="0.2">
      <c r="A342" s="1" t="s">
        <v>2129</v>
      </c>
      <c r="B342" s="1">
        <v>4</v>
      </c>
      <c r="C342" s="1" t="s">
        <v>64</v>
      </c>
      <c r="D342" s="1" t="s">
        <v>70</v>
      </c>
      <c r="E342" s="1">
        <v>6.6670000000000002E-3</v>
      </c>
      <c r="F342" s="1">
        <v>0</v>
      </c>
      <c r="G342" s="1">
        <v>1.7730000000000001E-3</v>
      </c>
      <c r="H342" s="1">
        <v>0</v>
      </c>
      <c r="I342" s="1">
        <v>0</v>
      </c>
      <c r="J342" s="1">
        <v>6.6670000000000002E-3</v>
      </c>
      <c r="K342" s="1" t="s">
        <v>47</v>
      </c>
      <c r="L342" s="1" t="s">
        <v>48</v>
      </c>
      <c r="M342" s="1" t="s">
        <v>2130</v>
      </c>
      <c r="N342" s="1" t="s">
        <v>2131</v>
      </c>
      <c r="O342" s="1" t="s">
        <v>51</v>
      </c>
      <c r="P342" s="1" t="s">
        <v>2132</v>
      </c>
      <c r="Q342" s="1" t="s">
        <v>2133</v>
      </c>
      <c r="R342" s="1" t="s">
        <v>2134</v>
      </c>
      <c r="S342" s="1" t="s">
        <v>2135</v>
      </c>
      <c r="T342" s="1" t="s">
        <v>2136</v>
      </c>
      <c r="U342" s="1" t="s">
        <v>2137</v>
      </c>
      <c r="V342" s="1" t="s">
        <v>58</v>
      </c>
      <c r="W342" s="1" t="s">
        <v>58</v>
      </c>
      <c r="X342" s="1" t="s">
        <v>58</v>
      </c>
      <c r="Y342" s="1" t="s">
        <v>58</v>
      </c>
      <c r="Z342" s="1">
        <v>1.738E-3</v>
      </c>
      <c r="AA342" s="1">
        <v>1.9968099999999999E-3</v>
      </c>
      <c r="AB342" s="1">
        <v>0.99800299999999997</v>
      </c>
      <c r="AC342" s="1" t="s">
        <v>101</v>
      </c>
      <c r="AD342" s="1">
        <v>0</v>
      </c>
      <c r="AE342" s="1">
        <v>9.9840299999999992E-4</v>
      </c>
      <c r="AF342" s="1" t="s">
        <v>58</v>
      </c>
      <c r="AG342" s="1" t="s">
        <v>58</v>
      </c>
      <c r="AH342" s="1" t="s">
        <v>58</v>
      </c>
      <c r="AI342" s="1" t="s">
        <v>58</v>
      </c>
      <c r="AJ342" s="1" t="s">
        <v>58</v>
      </c>
      <c r="AK342" s="1" t="s">
        <v>58</v>
      </c>
      <c r="AL342" s="1" t="s">
        <v>61</v>
      </c>
      <c r="AM342" s="1" t="s">
        <v>147</v>
      </c>
      <c r="AN342" s="1">
        <v>1</v>
      </c>
      <c r="AO342" s="1">
        <v>4.32</v>
      </c>
      <c r="AP342" s="1" t="s">
        <v>2138</v>
      </c>
      <c r="AQ342" s="1" t="s">
        <v>95</v>
      </c>
      <c r="AR342" s="1" t="s">
        <v>95</v>
      </c>
      <c r="AS342" s="1">
        <v>4.32</v>
      </c>
      <c r="AT342" s="1">
        <v>28</v>
      </c>
      <c r="AU342" s="1">
        <v>23.9</v>
      </c>
      <c r="AV342" s="1">
        <v>1.0880000000000001</v>
      </c>
      <c r="AW342" s="1" t="s">
        <v>64</v>
      </c>
      <c r="AX342" s="1" t="s">
        <v>58</v>
      </c>
      <c r="AY342" s="1" t="s">
        <v>58</v>
      </c>
      <c r="AZ342" s="7">
        <v>0.255</v>
      </c>
      <c r="BA342" s="1">
        <v>73.973814579999996</v>
      </c>
      <c r="BB342" s="1">
        <v>0.347360312</v>
      </c>
      <c r="BC342" s="1" t="s">
        <v>58</v>
      </c>
      <c r="BD342" s="1">
        <v>1.3513900000000001</v>
      </c>
    </row>
    <row r="343" spans="1:56" x14ac:dyDescent="0.2">
      <c r="A343" s="1" t="s">
        <v>2139</v>
      </c>
      <c r="B343" s="1">
        <v>4</v>
      </c>
      <c r="C343" s="1" t="s">
        <v>46</v>
      </c>
      <c r="D343" s="1" t="s">
        <v>70</v>
      </c>
      <c r="E343" s="1">
        <v>6.6670000000000002E-3</v>
      </c>
      <c r="F343" s="1">
        <v>0</v>
      </c>
      <c r="G343" s="1">
        <v>1.7730000000000001E-3</v>
      </c>
      <c r="H343" s="1">
        <v>0</v>
      </c>
      <c r="I343" s="1">
        <v>1.8519999999999998E-2</v>
      </c>
      <c r="J343" s="1">
        <v>6.6670000000000002E-3</v>
      </c>
      <c r="K343" s="1" t="s">
        <v>47</v>
      </c>
      <c r="L343" s="1" t="s">
        <v>48</v>
      </c>
      <c r="M343" s="1" t="s">
        <v>2140</v>
      </c>
      <c r="N343" s="1" t="s">
        <v>2141</v>
      </c>
      <c r="O343" s="1" t="s">
        <v>51</v>
      </c>
      <c r="P343" s="1" t="s">
        <v>2142</v>
      </c>
      <c r="Q343" s="1" t="s">
        <v>2143</v>
      </c>
      <c r="R343" s="1" t="s">
        <v>2144</v>
      </c>
      <c r="S343" s="1" t="s">
        <v>2145</v>
      </c>
      <c r="T343" s="1" t="s">
        <v>2146</v>
      </c>
      <c r="U343" s="1" t="s">
        <v>2147</v>
      </c>
      <c r="V343" s="1" t="s">
        <v>58</v>
      </c>
      <c r="W343" s="1" t="s">
        <v>58</v>
      </c>
      <c r="X343" s="1" t="s">
        <v>58</v>
      </c>
      <c r="Y343" s="1" t="s">
        <v>58</v>
      </c>
      <c r="Z343" s="7">
        <v>8.2770000000000005E-6</v>
      </c>
      <c r="AA343" s="1">
        <v>3.9936099999999999E-4</v>
      </c>
      <c r="AB343" s="1">
        <v>0.99960099999999996</v>
      </c>
      <c r="AC343" s="1" t="s">
        <v>74</v>
      </c>
      <c r="AD343" s="1">
        <v>0</v>
      </c>
      <c r="AE343" s="1">
        <v>1.99681E-4</v>
      </c>
      <c r="AF343" s="1" t="s">
        <v>58</v>
      </c>
      <c r="AG343" s="1" t="s">
        <v>58</v>
      </c>
      <c r="AH343" s="1" t="s">
        <v>58</v>
      </c>
      <c r="AI343" s="1" t="s">
        <v>58</v>
      </c>
      <c r="AJ343" s="1" t="s">
        <v>58</v>
      </c>
      <c r="AK343" s="1" t="s">
        <v>58</v>
      </c>
      <c r="AL343" s="1" t="s">
        <v>93</v>
      </c>
      <c r="AM343" s="1" t="s">
        <v>147</v>
      </c>
      <c r="AN343" s="1">
        <v>0.45400000000000001</v>
      </c>
      <c r="AO343" s="1">
        <v>3.39</v>
      </c>
      <c r="AP343" s="1" t="s">
        <v>2148</v>
      </c>
      <c r="AQ343" s="1" t="s">
        <v>95</v>
      </c>
      <c r="AR343" s="1" t="s">
        <v>95</v>
      </c>
      <c r="AS343" s="1">
        <v>5.84</v>
      </c>
      <c r="AT343" s="1">
        <v>501</v>
      </c>
      <c r="AU343" s="1">
        <v>2.1520000000000001</v>
      </c>
      <c r="AV343" s="1">
        <v>1.1990000000000001</v>
      </c>
      <c r="AW343" s="1" t="s">
        <v>64</v>
      </c>
      <c r="AX343" s="1" t="s">
        <v>2149</v>
      </c>
      <c r="AY343" s="1" t="s">
        <v>58</v>
      </c>
      <c r="AZ343" s="7">
        <v>0.91300000000000003</v>
      </c>
      <c r="BA343" s="1">
        <v>88.110403399999996</v>
      </c>
      <c r="BB343" s="1">
        <v>0.82853876500000001</v>
      </c>
      <c r="BC343" s="1" t="s">
        <v>78</v>
      </c>
      <c r="BD343" s="1">
        <v>7.6524400000000004</v>
      </c>
    </row>
    <row r="344" spans="1:56" x14ac:dyDescent="0.2">
      <c r="A344" s="1" t="s">
        <v>2150</v>
      </c>
      <c r="B344" s="1">
        <v>4</v>
      </c>
      <c r="C344" s="1" t="s">
        <v>64</v>
      </c>
      <c r="D344" s="1" t="s">
        <v>70</v>
      </c>
      <c r="E344" s="1">
        <v>6.6670000000000002E-3</v>
      </c>
      <c r="F344" s="1">
        <v>0</v>
      </c>
      <c r="G344" s="1">
        <v>1.7730000000000001E-3</v>
      </c>
      <c r="H344" s="1">
        <v>0</v>
      </c>
      <c r="I344" s="1">
        <v>0</v>
      </c>
      <c r="J344" s="1">
        <v>6.6670000000000002E-3</v>
      </c>
      <c r="K344" s="1" t="s">
        <v>47</v>
      </c>
      <c r="L344" s="1" t="s">
        <v>48</v>
      </c>
      <c r="M344" s="1" t="s">
        <v>2140</v>
      </c>
      <c r="N344" s="1" t="s">
        <v>2141</v>
      </c>
      <c r="O344" s="1" t="s">
        <v>51</v>
      </c>
      <c r="P344" s="1" t="s">
        <v>2142</v>
      </c>
      <c r="Q344" s="1" t="s">
        <v>2151</v>
      </c>
      <c r="R344" s="1" t="s">
        <v>2152</v>
      </c>
      <c r="S344" s="1" t="s">
        <v>2153</v>
      </c>
      <c r="T344" s="1" t="s">
        <v>2154</v>
      </c>
      <c r="U344" s="1" t="s">
        <v>2155</v>
      </c>
      <c r="V344" s="1" t="s">
        <v>58</v>
      </c>
      <c r="W344" s="1" t="s">
        <v>58</v>
      </c>
      <c r="X344" s="1" t="s">
        <v>58</v>
      </c>
      <c r="Y344" s="1" t="s">
        <v>58</v>
      </c>
      <c r="Z344" s="1">
        <v>7.1179999999999995E-4</v>
      </c>
      <c r="AA344" s="1" t="s">
        <v>58</v>
      </c>
      <c r="AB344" s="1" t="s">
        <v>58</v>
      </c>
      <c r="AC344" s="1" t="s">
        <v>58</v>
      </c>
      <c r="AD344" s="1" t="s">
        <v>58</v>
      </c>
      <c r="AE344" s="1" t="s">
        <v>58</v>
      </c>
      <c r="AF344" s="1" t="s">
        <v>58</v>
      </c>
      <c r="AG344" s="1" t="s">
        <v>58</v>
      </c>
      <c r="AH344" s="1" t="s">
        <v>58</v>
      </c>
      <c r="AI344" s="1" t="s">
        <v>58</v>
      </c>
      <c r="AJ344" s="1" t="s">
        <v>58</v>
      </c>
      <c r="AK344" s="1">
        <v>1</v>
      </c>
      <c r="AL344" s="1" t="s">
        <v>93</v>
      </c>
      <c r="AM344" s="1" t="s">
        <v>147</v>
      </c>
      <c r="AN344" s="1">
        <v>0.72799999999999998</v>
      </c>
      <c r="AO344" s="1">
        <v>3.36</v>
      </c>
      <c r="AP344" s="1" t="s">
        <v>2148</v>
      </c>
      <c r="AQ344" s="1" t="s">
        <v>127</v>
      </c>
      <c r="AR344" s="1" t="s">
        <v>127</v>
      </c>
      <c r="AS344" s="1">
        <v>5.84</v>
      </c>
      <c r="AT344" s="1">
        <v>504</v>
      </c>
      <c r="AU344" s="1">
        <v>23.6</v>
      </c>
      <c r="AV344" s="1">
        <v>1.1990000000000001</v>
      </c>
      <c r="AW344" s="1" t="s">
        <v>62</v>
      </c>
      <c r="AX344" s="1" t="s">
        <v>2149</v>
      </c>
      <c r="AY344" s="1" t="s">
        <v>58</v>
      </c>
      <c r="AZ344" s="7">
        <v>0.91300000000000003</v>
      </c>
      <c r="BA344" s="1">
        <v>88.110403399999996</v>
      </c>
      <c r="BB344" s="1">
        <v>0.82853876500000001</v>
      </c>
      <c r="BC344" s="1" t="s">
        <v>78</v>
      </c>
      <c r="BD344" s="1">
        <v>7.6524400000000004</v>
      </c>
    </row>
    <row r="345" spans="1:56" x14ac:dyDescent="0.2">
      <c r="A345" s="1" t="s">
        <v>2177</v>
      </c>
      <c r="B345" s="1">
        <v>4</v>
      </c>
      <c r="C345" s="1" t="s">
        <v>46</v>
      </c>
      <c r="D345" s="1" t="s">
        <v>70</v>
      </c>
      <c r="E345" s="1">
        <v>6.6670000000000002E-3</v>
      </c>
      <c r="F345" s="1">
        <v>0</v>
      </c>
      <c r="G345" s="1">
        <v>1.7730000000000001E-3</v>
      </c>
      <c r="H345" s="1">
        <v>0</v>
      </c>
      <c r="I345" s="1">
        <v>0</v>
      </c>
      <c r="J345" s="1">
        <v>6.6670000000000002E-3</v>
      </c>
      <c r="K345" s="1" t="s">
        <v>47</v>
      </c>
      <c r="L345" s="1" t="s">
        <v>48</v>
      </c>
      <c r="M345" s="1" t="s">
        <v>2178</v>
      </c>
      <c r="N345" s="1" t="s">
        <v>2179</v>
      </c>
      <c r="O345" s="1" t="s">
        <v>51</v>
      </c>
      <c r="P345" s="1" t="s">
        <v>2180</v>
      </c>
      <c r="Q345" s="1" t="s">
        <v>2181</v>
      </c>
      <c r="R345" s="1" t="s">
        <v>2182</v>
      </c>
      <c r="S345" s="1" t="s">
        <v>2183</v>
      </c>
      <c r="T345" s="1" t="s">
        <v>2184</v>
      </c>
      <c r="U345" s="1" t="s">
        <v>2185</v>
      </c>
      <c r="V345" s="1" t="s">
        <v>58</v>
      </c>
      <c r="W345" s="1" t="s">
        <v>58</v>
      </c>
      <c r="X345" s="1" t="s">
        <v>58</v>
      </c>
      <c r="Y345" s="1" t="s">
        <v>58</v>
      </c>
      <c r="Z345" s="7">
        <v>6.5900000000000003E-5</v>
      </c>
      <c r="AA345" s="1">
        <v>7.9872199999999997E-4</v>
      </c>
      <c r="AB345" s="1">
        <v>0.99920100000000001</v>
      </c>
      <c r="AC345" s="1" t="s">
        <v>110</v>
      </c>
      <c r="AD345" s="1">
        <v>0</v>
      </c>
      <c r="AE345" s="1">
        <v>3.9936099999999999E-4</v>
      </c>
      <c r="AF345" s="1" t="s">
        <v>58</v>
      </c>
      <c r="AG345" s="1" t="s">
        <v>58</v>
      </c>
      <c r="AH345" s="1" t="s">
        <v>58</v>
      </c>
      <c r="AI345" s="1" t="s">
        <v>58</v>
      </c>
      <c r="AJ345" s="1" t="s">
        <v>58</v>
      </c>
      <c r="AK345" s="1" t="s">
        <v>58</v>
      </c>
      <c r="AL345" s="1" t="s">
        <v>60</v>
      </c>
      <c r="AM345" s="1" t="s">
        <v>132</v>
      </c>
      <c r="AN345" s="1">
        <v>0.97</v>
      </c>
      <c r="AO345" s="1">
        <v>4.9800000000000004</v>
      </c>
      <c r="AP345" s="1" t="s">
        <v>2186</v>
      </c>
      <c r="AQ345" s="1" t="s">
        <v>95</v>
      </c>
      <c r="AR345" s="1" t="s">
        <v>95</v>
      </c>
      <c r="AS345" s="1">
        <v>4.9800000000000004</v>
      </c>
      <c r="AT345" s="1">
        <v>74</v>
      </c>
      <c r="AU345" s="1">
        <v>0.20399999999999999</v>
      </c>
      <c r="AV345" s="1">
        <v>1.1779999999999999</v>
      </c>
      <c r="AW345" s="1" t="s">
        <v>64</v>
      </c>
      <c r="AX345" s="1" t="s">
        <v>2187</v>
      </c>
      <c r="AY345" s="1" t="s">
        <v>58</v>
      </c>
      <c r="AZ345" s="1" t="s">
        <v>58</v>
      </c>
      <c r="BA345" s="1">
        <v>7.8733191790000001</v>
      </c>
      <c r="BB345" s="1">
        <v>-1.027089224</v>
      </c>
      <c r="BC345" s="1" t="s">
        <v>58</v>
      </c>
      <c r="BD345" s="1">
        <v>3.6114000000000002</v>
      </c>
    </row>
    <row r="346" spans="1:56" x14ac:dyDescent="0.2">
      <c r="A346" s="1" t="s">
        <v>2191</v>
      </c>
      <c r="B346" s="1">
        <v>4</v>
      </c>
      <c r="C346" s="1" t="s">
        <v>64</v>
      </c>
      <c r="D346" s="1" t="s">
        <v>45</v>
      </c>
      <c r="E346" s="1">
        <v>6.6670000000000002E-3</v>
      </c>
      <c r="F346" s="1">
        <v>0</v>
      </c>
      <c r="G346" s="1">
        <v>1.7730000000000001E-3</v>
      </c>
      <c r="H346" s="1">
        <v>0</v>
      </c>
      <c r="I346" s="1">
        <v>1.8519999999999998E-2</v>
      </c>
      <c r="J346" s="1">
        <v>6.6670000000000002E-3</v>
      </c>
      <c r="K346" s="1" t="s">
        <v>47</v>
      </c>
      <c r="L346" s="1" t="s">
        <v>48</v>
      </c>
      <c r="M346" s="1" t="s">
        <v>9261</v>
      </c>
      <c r="N346" s="1" t="s">
        <v>2188</v>
      </c>
      <c r="O346" s="1" t="s">
        <v>51</v>
      </c>
      <c r="P346" s="1" t="s">
        <v>2189</v>
      </c>
      <c r="Q346" s="1" t="s">
        <v>2192</v>
      </c>
      <c r="R346" s="1" t="s">
        <v>2193</v>
      </c>
      <c r="S346" s="1" t="s">
        <v>2194</v>
      </c>
      <c r="T346" s="1" t="s">
        <v>2195</v>
      </c>
      <c r="U346" s="1" t="s">
        <v>2196</v>
      </c>
      <c r="V346" s="1" t="s">
        <v>58</v>
      </c>
      <c r="W346" s="1" t="s">
        <v>58</v>
      </c>
      <c r="X346" s="1" t="s">
        <v>58</v>
      </c>
      <c r="Y346" s="1" t="s">
        <v>58</v>
      </c>
      <c r="Z346" s="7">
        <v>3.7589999999999998E-5</v>
      </c>
      <c r="AA346" s="1">
        <v>3.9936099999999999E-4</v>
      </c>
      <c r="AB346" s="1">
        <v>0.99960099999999996</v>
      </c>
      <c r="AC346" s="1" t="s">
        <v>74</v>
      </c>
      <c r="AD346" s="1">
        <v>0</v>
      </c>
      <c r="AE346" s="1">
        <v>1.99681E-4</v>
      </c>
      <c r="AF346" s="1" t="s">
        <v>58</v>
      </c>
      <c r="AG346" s="1" t="s">
        <v>58</v>
      </c>
      <c r="AH346" s="1" t="s">
        <v>58</v>
      </c>
      <c r="AI346" s="1" t="s">
        <v>58</v>
      </c>
      <c r="AJ346" s="1" t="s">
        <v>58</v>
      </c>
      <c r="AK346" s="1">
        <v>1</v>
      </c>
      <c r="AL346" s="1" t="s">
        <v>60</v>
      </c>
      <c r="AM346" s="1" t="s">
        <v>61</v>
      </c>
      <c r="AN346" s="1">
        <v>0.17299999999999999</v>
      </c>
      <c r="AO346" s="1">
        <v>3.19</v>
      </c>
      <c r="AP346" s="1" t="s">
        <v>2190</v>
      </c>
      <c r="AQ346" s="1" t="s">
        <v>95</v>
      </c>
      <c r="AR346" s="1" t="s">
        <v>95</v>
      </c>
      <c r="AS346" s="1">
        <v>4.0599999999999996</v>
      </c>
      <c r="AT346" s="1">
        <v>45</v>
      </c>
      <c r="AU346" s="1">
        <v>17.260000000000002</v>
      </c>
      <c r="AV346" s="1">
        <v>0.78100000000000003</v>
      </c>
      <c r="AW346" s="1" t="s">
        <v>62</v>
      </c>
      <c r="AX346" s="1" t="s">
        <v>9262</v>
      </c>
      <c r="AY346" s="1" t="s">
        <v>77</v>
      </c>
      <c r="AZ346" s="1" t="s">
        <v>58</v>
      </c>
      <c r="BA346" s="1" t="s">
        <v>58</v>
      </c>
      <c r="BB346" s="1" t="s">
        <v>58</v>
      </c>
      <c r="BC346" s="1" t="s">
        <v>78</v>
      </c>
      <c r="BD346" s="1">
        <v>1.6750499999999999</v>
      </c>
    </row>
    <row r="347" spans="1:56" x14ac:dyDescent="0.2">
      <c r="A347" s="1" t="s">
        <v>2209</v>
      </c>
      <c r="B347" s="1">
        <v>4</v>
      </c>
      <c r="C347" s="1" t="s">
        <v>45</v>
      </c>
      <c r="D347" s="1" t="s">
        <v>46</v>
      </c>
      <c r="E347" s="1">
        <v>6.6670000000000002E-3</v>
      </c>
      <c r="F347" s="1">
        <v>4.3860000000000001E-3</v>
      </c>
      <c r="G347" s="1">
        <v>1.7730000000000001E-3</v>
      </c>
      <c r="H347" s="1">
        <v>1.1310000000000001E-3</v>
      </c>
      <c r="I347" s="1">
        <v>1.8519999999999998E-2</v>
      </c>
      <c r="J347" s="1">
        <v>6.6670000000000002E-3</v>
      </c>
      <c r="K347" s="1" t="s">
        <v>47</v>
      </c>
      <c r="L347" s="1" t="s">
        <v>48</v>
      </c>
      <c r="M347" s="1" t="s">
        <v>2210</v>
      </c>
      <c r="N347" s="1" t="s">
        <v>2211</v>
      </c>
      <c r="O347" s="1" t="s">
        <v>51</v>
      </c>
      <c r="P347" s="1" t="s">
        <v>2212</v>
      </c>
      <c r="Q347" s="1" t="s">
        <v>2213</v>
      </c>
      <c r="R347" s="1" t="s">
        <v>2214</v>
      </c>
      <c r="S347" s="1" t="s">
        <v>2215</v>
      </c>
      <c r="T347" s="1" t="s">
        <v>2216</v>
      </c>
      <c r="U347" s="1" t="s">
        <v>2217</v>
      </c>
      <c r="V347" s="1" t="s">
        <v>58</v>
      </c>
      <c r="W347" s="1" t="s">
        <v>58</v>
      </c>
      <c r="X347" s="1" t="s">
        <v>58</v>
      </c>
      <c r="Y347" s="1" t="s">
        <v>58</v>
      </c>
      <c r="Z347" s="1" t="s">
        <v>58</v>
      </c>
      <c r="AA347" s="1" t="s">
        <v>58</v>
      </c>
      <c r="AB347" s="1" t="s">
        <v>58</v>
      </c>
      <c r="AC347" s="1" t="s">
        <v>58</v>
      </c>
      <c r="AD347" s="1" t="s">
        <v>58</v>
      </c>
      <c r="AE347" s="1" t="s">
        <v>58</v>
      </c>
      <c r="AF347" s="1" t="s">
        <v>58</v>
      </c>
      <c r="AG347" s="1" t="s">
        <v>58</v>
      </c>
      <c r="AH347" s="1" t="s">
        <v>58</v>
      </c>
      <c r="AI347" s="1" t="s">
        <v>58</v>
      </c>
      <c r="AJ347" s="1" t="s">
        <v>58</v>
      </c>
      <c r="AK347" s="1" t="s">
        <v>58</v>
      </c>
      <c r="AL347" s="1" t="s">
        <v>61</v>
      </c>
      <c r="AM347" s="1" t="s">
        <v>67</v>
      </c>
      <c r="AN347" s="1">
        <v>1</v>
      </c>
      <c r="AO347" s="1">
        <v>1.83</v>
      </c>
      <c r="AP347" s="1" t="s">
        <v>2218</v>
      </c>
      <c r="AQ347" s="1" t="s">
        <v>95</v>
      </c>
      <c r="AR347" s="1" t="s">
        <v>95</v>
      </c>
      <c r="AS347" s="1">
        <v>6.02</v>
      </c>
      <c r="AT347" s="1">
        <v>845</v>
      </c>
      <c r="AU347" s="1">
        <v>4.6749999999999998</v>
      </c>
      <c r="AV347" s="1">
        <v>1.048</v>
      </c>
      <c r="AW347" s="1" t="s">
        <v>64</v>
      </c>
      <c r="AX347" s="1" t="s">
        <v>2219</v>
      </c>
      <c r="AY347" s="1" t="s">
        <v>58</v>
      </c>
      <c r="AZ347" s="7">
        <v>0.438</v>
      </c>
      <c r="BA347" s="1">
        <v>10.303137530000001</v>
      </c>
      <c r="BB347" s="1">
        <v>-0.89088237599999998</v>
      </c>
      <c r="BC347" s="1" t="s">
        <v>58</v>
      </c>
      <c r="BD347" s="1">
        <v>1.0936699999999999</v>
      </c>
    </row>
    <row r="348" spans="1:56" x14ac:dyDescent="0.2">
      <c r="A348" s="1" t="s">
        <v>2221</v>
      </c>
      <c r="B348" s="1">
        <v>4</v>
      </c>
      <c r="C348" s="1" t="s">
        <v>45</v>
      </c>
      <c r="D348" s="1" t="s">
        <v>64</v>
      </c>
      <c r="E348" s="1">
        <v>6.6670000000000002E-3</v>
      </c>
      <c r="F348" s="1">
        <v>8.7720000000000003E-3</v>
      </c>
      <c r="G348" s="1">
        <v>1.7730000000000001E-3</v>
      </c>
      <c r="H348" s="1">
        <v>2.2620000000000001E-3</v>
      </c>
      <c r="I348" s="1">
        <v>0</v>
      </c>
      <c r="J348" s="1">
        <v>6.6670000000000002E-3</v>
      </c>
      <c r="K348" s="1" t="s">
        <v>47</v>
      </c>
      <c r="L348" s="1" t="s">
        <v>48</v>
      </c>
      <c r="M348" s="1" t="s">
        <v>2222</v>
      </c>
      <c r="N348" s="1" t="s">
        <v>2223</v>
      </c>
      <c r="O348" s="1" t="s">
        <v>51</v>
      </c>
      <c r="P348" s="1" t="s">
        <v>2224</v>
      </c>
      <c r="Q348" s="1" t="s">
        <v>2225</v>
      </c>
      <c r="R348" s="1" t="s">
        <v>2226</v>
      </c>
      <c r="S348" s="1" t="s">
        <v>2227</v>
      </c>
      <c r="T348" s="1" t="s">
        <v>2228</v>
      </c>
      <c r="U348" s="1" t="s">
        <v>2229</v>
      </c>
      <c r="V348" s="1" t="s">
        <v>58</v>
      </c>
      <c r="W348" s="1" t="s">
        <v>58</v>
      </c>
      <c r="X348" s="1" t="s">
        <v>58</v>
      </c>
      <c r="Y348" s="1" t="s">
        <v>58</v>
      </c>
      <c r="Z348" s="7">
        <v>8.2360000000000004E-6</v>
      </c>
      <c r="AA348" s="1" t="s">
        <v>58</v>
      </c>
      <c r="AB348" s="1" t="s">
        <v>58</v>
      </c>
      <c r="AC348" s="1" t="s">
        <v>58</v>
      </c>
      <c r="AD348" s="1" t="s">
        <v>58</v>
      </c>
      <c r="AE348" s="1" t="s">
        <v>58</v>
      </c>
      <c r="AF348" s="1" t="s">
        <v>58</v>
      </c>
      <c r="AG348" s="1" t="s">
        <v>58</v>
      </c>
      <c r="AH348" s="1" t="s">
        <v>58</v>
      </c>
      <c r="AI348" s="1" t="s">
        <v>58</v>
      </c>
      <c r="AJ348" s="1" t="s">
        <v>58</v>
      </c>
      <c r="AK348" s="1" t="s">
        <v>58</v>
      </c>
      <c r="AL348" s="1" t="s">
        <v>93</v>
      </c>
      <c r="AM348" s="1" t="s">
        <v>89</v>
      </c>
      <c r="AN348" s="1">
        <v>1</v>
      </c>
      <c r="AO348" s="1">
        <v>5.95</v>
      </c>
      <c r="AP348" s="1" t="s">
        <v>2230</v>
      </c>
      <c r="AQ348" s="1" t="s">
        <v>95</v>
      </c>
      <c r="AR348" s="1" t="s">
        <v>126</v>
      </c>
      <c r="AS348" s="1">
        <v>5.95</v>
      </c>
      <c r="AT348" s="8">
        <v>278320320</v>
      </c>
      <c r="AU348" s="1">
        <v>16.07</v>
      </c>
      <c r="AV348" s="1">
        <v>1.0609999999999999</v>
      </c>
      <c r="AW348" s="1" t="s">
        <v>2231</v>
      </c>
      <c r="AX348" s="1" t="s">
        <v>2232</v>
      </c>
      <c r="AY348" s="1" t="s">
        <v>58</v>
      </c>
      <c r="AZ348" s="7">
        <v>0.52600000000000002</v>
      </c>
      <c r="BA348" s="1">
        <v>24.333569239999999</v>
      </c>
      <c r="BB348" s="1">
        <v>-0.446304853</v>
      </c>
      <c r="BC348" s="1" t="s">
        <v>58</v>
      </c>
      <c r="BD348" s="1">
        <v>3.58141</v>
      </c>
    </row>
    <row r="349" spans="1:56" x14ac:dyDescent="0.2">
      <c r="A349" s="1" t="s">
        <v>2233</v>
      </c>
      <c r="B349" s="1">
        <v>4</v>
      </c>
      <c r="C349" s="1" t="s">
        <v>70</v>
      </c>
      <c r="D349" s="1" t="s">
        <v>64</v>
      </c>
      <c r="E349" s="1">
        <v>6.6670000000000002E-3</v>
      </c>
      <c r="F349" s="1">
        <v>0</v>
      </c>
      <c r="G349" s="1">
        <v>1.7730000000000001E-3</v>
      </c>
      <c r="H349" s="1">
        <v>0</v>
      </c>
      <c r="I349" s="1">
        <v>0</v>
      </c>
      <c r="J349" s="1">
        <v>6.6670000000000002E-3</v>
      </c>
      <c r="K349" s="1" t="s">
        <v>47</v>
      </c>
      <c r="L349" s="1" t="s">
        <v>48</v>
      </c>
      <c r="M349" s="1" t="s">
        <v>2234</v>
      </c>
      <c r="N349" s="1" t="s">
        <v>2235</v>
      </c>
      <c r="O349" s="1" t="s">
        <v>51</v>
      </c>
      <c r="P349" s="1" t="s">
        <v>2236</v>
      </c>
      <c r="Q349" s="1" t="s">
        <v>2237</v>
      </c>
      <c r="R349" s="1" t="s">
        <v>2238</v>
      </c>
      <c r="S349" s="1" t="s">
        <v>2239</v>
      </c>
      <c r="T349" s="1" t="s">
        <v>2240</v>
      </c>
      <c r="U349" s="1" t="s">
        <v>2241</v>
      </c>
      <c r="V349" s="1" t="s">
        <v>58</v>
      </c>
      <c r="W349" s="1" t="s">
        <v>58</v>
      </c>
      <c r="X349" s="1" t="s">
        <v>58</v>
      </c>
      <c r="Y349" s="1" t="s">
        <v>58</v>
      </c>
      <c r="Z349" s="7">
        <v>3.2950000000000001E-5</v>
      </c>
      <c r="AA349" s="1">
        <v>1.19808E-3</v>
      </c>
      <c r="AB349" s="1">
        <v>0.99880199999999997</v>
      </c>
      <c r="AC349" s="1" t="s">
        <v>157</v>
      </c>
      <c r="AD349" s="1">
        <v>0</v>
      </c>
      <c r="AE349" s="1">
        <v>5.9904200000000004E-4</v>
      </c>
      <c r="AF349" s="1" t="s">
        <v>58</v>
      </c>
      <c r="AG349" s="1" t="s">
        <v>58</v>
      </c>
      <c r="AH349" s="1" t="s">
        <v>58</v>
      </c>
      <c r="AI349" s="1" t="s">
        <v>58</v>
      </c>
      <c r="AJ349" s="1" t="s">
        <v>58</v>
      </c>
      <c r="AK349" s="1" t="s">
        <v>58</v>
      </c>
      <c r="AL349" s="1" t="s">
        <v>60</v>
      </c>
      <c r="AM349" s="1" t="s">
        <v>147</v>
      </c>
      <c r="AN349" s="1">
        <v>4.1000000000000002E-2</v>
      </c>
      <c r="AO349" s="1">
        <v>3.6</v>
      </c>
      <c r="AP349" s="1" t="s">
        <v>2242</v>
      </c>
      <c r="AQ349" s="1" t="s">
        <v>95</v>
      </c>
      <c r="AR349" s="1" t="s">
        <v>95</v>
      </c>
      <c r="AS349" s="1">
        <v>6.04</v>
      </c>
      <c r="AT349" s="8">
        <v>947946</v>
      </c>
      <c r="AU349" s="1">
        <v>23</v>
      </c>
      <c r="AV349" s="1">
        <v>1.0609999999999999</v>
      </c>
      <c r="AW349" s="1" t="s">
        <v>62</v>
      </c>
      <c r="AX349" s="1" t="s">
        <v>2243</v>
      </c>
      <c r="AY349" s="1" t="s">
        <v>58</v>
      </c>
      <c r="AZ349" s="7">
        <v>0.38100000000000001</v>
      </c>
      <c r="BA349" s="1">
        <v>8.5633404100000003</v>
      </c>
      <c r="BB349" s="1">
        <v>-0.99384945400000002</v>
      </c>
      <c r="BC349" s="1" t="s">
        <v>78</v>
      </c>
      <c r="BD349" s="1">
        <v>2.4859100000000001</v>
      </c>
    </row>
    <row r="350" spans="1:56" x14ac:dyDescent="0.2">
      <c r="A350" s="1" t="s">
        <v>2245</v>
      </c>
      <c r="B350" s="1">
        <v>4</v>
      </c>
      <c r="C350" s="1" t="s">
        <v>64</v>
      </c>
      <c r="D350" s="1" t="s">
        <v>45</v>
      </c>
      <c r="E350" s="1">
        <v>6.6670000000000002E-3</v>
      </c>
      <c r="F350" s="1">
        <v>8.7720000000000003E-3</v>
      </c>
      <c r="G350" s="1">
        <v>3.5460000000000001E-3</v>
      </c>
      <c r="H350" s="1">
        <v>0</v>
      </c>
      <c r="I350" s="1">
        <v>0</v>
      </c>
      <c r="J350" s="1">
        <v>6.6670000000000002E-3</v>
      </c>
      <c r="K350" s="1" t="s">
        <v>47</v>
      </c>
      <c r="L350" s="1" t="s">
        <v>48</v>
      </c>
      <c r="M350" s="1" t="s">
        <v>2246</v>
      </c>
      <c r="N350" s="1" t="s">
        <v>2247</v>
      </c>
      <c r="O350" s="1" t="s">
        <v>51</v>
      </c>
      <c r="P350" s="1" t="s">
        <v>2248</v>
      </c>
      <c r="Q350" s="1" t="s">
        <v>2249</v>
      </c>
      <c r="R350" s="1" t="s">
        <v>2250</v>
      </c>
      <c r="S350" s="1" t="s">
        <v>2251</v>
      </c>
      <c r="T350" s="1" t="s">
        <v>2252</v>
      </c>
      <c r="U350" s="1" t="s">
        <v>2253</v>
      </c>
      <c r="V350" s="1" t="s">
        <v>58</v>
      </c>
      <c r="W350" s="1" t="s">
        <v>58</v>
      </c>
      <c r="X350" s="1" t="s">
        <v>58</v>
      </c>
      <c r="Y350" s="1" t="s">
        <v>58</v>
      </c>
      <c r="Z350" s="1">
        <v>1.6469999999999999E-4</v>
      </c>
      <c r="AA350" s="1">
        <v>1.9968099999999999E-3</v>
      </c>
      <c r="AB350" s="1">
        <v>0.99800299999999997</v>
      </c>
      <c r="AC350" s="1" t="s">
        <v>101</v>
      </c>
      <c r="AD350" s="1">
        <v>0</v>
      </c>
      <c r="AE350" s="1">
        <v>9.9840299999999992E-4</v>
      </c>
      <c r="AF350" s="1" t="s">
        <v>58</v>
      </c>
      <c r="AG350" s="1" t="s">
        <v>58</v>
      </c>
      <c r="AH350" s="1" t="s">
        <v>58</v>
      </c>
      <c r="AI350" s="1" t="s">
        <v>58</v>
      </c>
      <c r="AJ350" s="1" t="s">
        <v>58</v>
      </c>
      <c r="AK350" s="1" t="s">
        <v>58</v>
      </c>
      <c r="AL350" s="1" t="s">
        <v>93</v>
      </c>
      <c r="AM350" s="1" t="s">
        <v>164</v>
      </c>
      <c r="AN350" s="1">
        <v>0.998</v>
      </c>
      <c r="AO350" s="1">
        <v>5.57</v>
      </c>
      <c r="AP350" s="1" t="s">
        <v>2254</v>
      </c>
      <c r="AQ350" s="1" t="s">
        <v>490</v>
      </c>
      <c r="AR350" s="1" t="s">
        <v>62</v>
      </c>
      <c r="AS350" s="1">
        <v>5.57</v>
      </c>
      <c r="AT350" s="1">
        <v>704</v>
      </c>
      <c r="AU350" s="1">
        <v>25.6</v>
      </c>
      <c r="AV350" s="1">
        <v>0.89200000000000002</v>
      </c>
      <c r="AW350" s="1" t="s">
        <v>1506</v>
      </c>
      <c r="AX350" s="1" t="s">
        <v>2255</v>
      </c>
      <c r="AY350" s="1" t="s">
        <v>58</v>
      </c>
      <c r="AZ350" s="7">
        <v>0.749</v>
      </c>
      <c r="BA350" s="1">
        <v>0.92592592600000001</v>
      </c>
      <c r="BB350" s="1">
        <v>-2.5130921169999998</v>
      </c>
      <c r="BC350" s="1" t="s">
        <v>58</v>
      </c>
      <c r="BD350" s="1">
        <v>13.947979999999999</v>
      </c>
    </row>
    <row r="351" spans="1:56" x14ac:dyDescent="0.2">
      <c r="A351" s="1" t="s">
        <v>2260</v>
      </c>
      <c r="B351" s="1">
        <v>4</v>
      </c>
      <c r="C351" s="1" t="s">
        <v>46</v>
      </c>
      <c r="D351" s="1" t="s">
        <v>45</v>
      </c>
      <c r="E351" s="1">
        <v>6.6670000000000002E-3</v>
      </c>
      <c r="F351" s="1">
        <v>0</v>
      </c>
      <c r="G351" s="1">
        <v>1.7730000000000001E-3</v>
      </c>
      <c r="H351" s="1">
        <v>0</v>
      </c>
      <c r="I351" s="1">
        <v>1.8519999999999998E-2</v>
      </c>
      <c r="J351" s="1">
        <v>6.6670000000000002E-3</v>
      </c>
      <c r="K351" s="1" t="s">
        <v>47</v>
      </c>
      <c r="L351" s="1" t="s">
        <v>48</v>
      </c>
      <c r="M351" s="1" t="s">
        <v>2261</v>
      </c>
      <c r="N351" s="1" t="s">
        <v>2262</v>
      </c>
      <c r="O351" s="1" t="s">
        <v>51</v>
      </c>
      <c r="P351" s="1" t="s">
        <v>2263</v>
      </c>
      <c r="Q351" s="1" t="s">
        <v>2264</v>
      </c>
      <c r="R351" s="1" t="s">
        <v>2265</v>
      </c>
      <c r="S351" s="1" t="s">
        <v>2266</v>
      </c>
      <c r="T351" s="1" t="s">
        <v>2267</v>
      </c>
      <c r="U351" s="1" t="s">
        <v>2268</v>
      </c>
      <c r="V351" s="1" t="s">
        <v>58</v>
      </c>
      <c r="W351" s="1" t="s">
        <v>58</v>
      </c>
      <c r="X351" s="1" t="s">
        <v>58</v>
      </c>
      <c r="Y351" s="1" t="s">
        <v>58</v>
      </c>
      <c r="Z351" s="7">
        <v>9.8839999999999996E-5</v>
      </c>
      <c r="AA351" s="1" t="s">
        <v>58</v>
      </c>
      <c r="AB351" s="1" t="s">
        <v>58</v>
      </c>
      <c r="AC351" s="1" t="s">
        <v>58</v>
      </c>
      <c r="AD351" s="1" t="s">
        <v>58</v>
      </c>
      <c r="AE351" s="1" t="s">
        <v>58</v>
      </c>
      <c r="AF351" s="1" t="s">
        <v>58</v>
      </c>
      <c r="AG351" s="1" t="s">
        <v>58</v>
      </c>
      <c r="AH351" s="1" t="s">
        <v>58</v>
      </c>
      <c r="AI351" s="1" t="s">
        <v>58</v>
      </c>
      <c r="AJ351" s="1" t="s">
        <v>58</v>
      </c>
      <c r="AK351" s="1" t="s">
        <v>58</v>
      </c>
      <c r="AL351" s="1" t="s">
        <v>185</v>
      </c>
      <c r="AM351" s="1" t="s">
        <v>62</v>
      </c>
      <c r="AN351" s="1">
        <v>0.72399999999999998</v>
      </c>
      <c r="AO351" s="1">
        <v>6.04</v>
      </c>
      <c r="AP351" s="1" t="s">
        <v>2269</v>
      </c>
      <c r="AQ351" s="1" t="s">
        <v>62</v>
      </c>
      <c r="AR351" s="1" t="s">
        <v>62</v>
      </c>
      <c r="AS351" s="1">
        <v>6.04</v>
      </c>
      <c r="AT351" s="1">
        <v>2445</v>
      </c>
      <c r="AU351" s="1">
        <v>27.7</v>
      </c>
      <c r="AV351" s="1">
        <v>0.93500000000000005</v>
      </c>
      <c r="AW351" s="1" t="s">
        <v>58</v>
      </c>
      <c r="AX351" s="1" t="s">
        <v>58</v>
      </c>
      <c r="AY351" s="1" t="s">
        <v>58</v>
      </c>
      <c r="AZ351" s="7">
        <v>0.98599999999999999</v>
      </c>
      <c r="BA351" s="1">
        <v>99.941023830000006</v>
      </c>
      <c r="BB351" s="1">
        <v>7.7535537039999998</v>
      </c>
      <c r="BC351" s="1" t="s">
        <v>78</v>
      </c>
      <c r="BD351" s="1">
        <v>19.990680000000001</v>
      </c>
    </row>
    <row r="352" spans="1:56" x14ac:dyDescent="0.2">
      <c r="A352" s="1" t="s">
        <v>2271</v>
      </c>
      <c r="B352" s="1">
        <v>4</v>
      </c>
      <c r="C352" s="1" t="s">
        <v>70</v>
      </c>
      <c r="D352" s="1" t="s">
        <v>46</v>
      </c>
      <c r="E352" s="1">
        <v>6.6670000000000002E-3</v>
      </c>
      <c r="F352" s="1">
        <v>4.3860000000000001E-3</v>
      </c>
      <c r="G352" s="1">
        <v>1.7730000000000001E-3</v>
      </c>
      <c r="H352" s="1">
        <v>0</v>
      </c>
      <c r="I352" s="1">
        <v>1.8519999999999998E-2</v>
      </c>
      <c r="J352" s="1">
        <v>6.6670000000000002E-3</v>
      </c>
      <c r="K352" s="1" t="s">
        <v>47</v>
      </c>
      <c r="L352" s="1" t="s">
        <v>48</v>
      </c>
      <c r="M352" s="1" t="s">
        <v>2272</v>
      </c>
      <c r="N352" s="1" t="s">
        <v>2273</v>
      </c>
      <c r="O352" s="1" t="s">
        <v>51</v>
      </c>
      <c r="P352" s="1" t="s">
        <v>2274</v>
      </c>
      <c r="Q352" s="1" t="s">
        <v>2275</v>
      </c>
      <c r="R352" s="1" t="s">
        <v>2276</v>
      </c>
      <c r="S352" s="1" t="s">
        <v>2277</v>
      </c>
      <c r="T352" s="1" t="s">
        <v>2278</v>
      </c>
      <c r="U352" s="1" t="s">
        <v>2279</v>
      </c>
      <c r="V352" s="1" t="s">
        <v>58</v>
      </c>
      <c r="W352" s="1" t="s">
        <v>58</v>
      </c>
      <c r="X352" s="1" t="s">
        <v>58</v>
      </c>
      <c r="Y352" s="1" t="s">
        <v>58</v>
      </c>
      <c r="Z352" s="7">
        <v>1.6540000000000001E-5</v>
      </c>
      <c r="AA352" s="1" t="s">
        <v>58</v>
      </c>
      <c r="AB352" s="1" t="s">
        <v>58</v>
      </c>
      <c r="AC352" s="1" t="s">
        <v>58</v>
      </c>
      <c r="AD352" s="1" t="s">
        <v>58</v>
      </c>
      <c r="AE352" s="1" t="s">
        <v>58</v>
      </c>
      <c r="AF352" s="1" t="s">
        <v>58</v>
      </c>
      <c r="AG352" s="1" t="s">
        <v>58</v>
      </c>
      <c r="AH352" s="1" t="s">
        <v>58</v>
      </c>
      <c r="AI352" s="1" t="s">
        <v>58</v>
      </c>
      <c r="AJ352" s="1" t="s">
        <v>58</v>
      </c>
      <c r="AK352" s="1" t="s">
        <v>58</v>
      </c>
      <c r="AL352" s="1" t="s">
        <v>60</v>
      </c>
      <c r="AM352" s="1" t="s">
        <v>200</v>
      </c>
      <c r="AN352" s="1">
        <v>0.53100000000000003</v>
      </c>
      <c r="AO352" s="1">
        <v>2.63</v>
      </c>
      <c r="AP352" s="1" t="s">
        <v>2280</v>
      </c>
      <c r="AQ352" s="1" t="s">
        <v>95</v>
      </c>
      <c r="AR352" s="1" t="s">
        <v>95</v>
      </c>
      <c r="AS352" s="1">
        <v>4.99</v>
      </c>
      <c r="AT352" s="1">
        <v>468</v>
      </c>
      <c r="AU352" s="1">
        <v>16.149999999999999</v>
      </c>
      <c r="AV352" s="1">
        <v>-0.01</v>
      </c>
      <c r="AW352" s="1" t="s">
        <v>64</v>
      </c>
      <c r="AX352" s="1" t="s">
        <v>2281</v>
      </c>
      <c r="AY352" s="1" t="s">
        <v>77</v>
      </c>
      <c r="AZ352" s="1" t="s">
        <v>58</v>
      </c>
      <c r="BA352" s="1">
        <v>72.381457889999993</v>
      </c>
      <c r="BB352" s="1">
        <v>0.30690266799999999</v>
      </c>
      <c r="BC352" s="1" t="s">
        <v>58</v>
      </c>
      <c r="BD352" s="1">
        <v>3.36022</v>
      </c>
    </row>
    <row r="353" spans="1:56" x14ac:dyDescent="0.2">
      <c r="A353" s="1" t="s">
        <v>2282</v>
      </c>
      <c r="B353" s="1">
        <v>4</v>
      </c>
      <c r="C353" s="1" t="s">
        <v>64</v>
      </c>
      <c r="D353" s="1" t="s">
        <v>45</v>
      </c>
      <c r="E353" s="1">
        <v>6.6670000000000002E-3</v>
      </c>
      <c r="F353" s="1">
        <v>0</v>
      </c>
      <c r="G353" s="1">
        <v>1.7730000000000001E-3</v>
      </c>
      <c r="H353" s="1">
        <v>2.2620000000000001E-3</v>
      </c>
      <c r="I353" s="1">
        <v>0</v>
      </c>
      <c r="J353" s="1">
        <v>6.6670000000000002E-3</v>
      </c>
      <c r="K353" s="1" t="s">
        <v>47</v>
      </c>
      <c r="L353" s="1" t="s">
        <v>48</v>
      </c>
      <c r="M353" s="1" t="s">
        <v>2283</v>
      </c>
      <c r="N353" s="1" t="s">
        <v>2284</v>
      </c>
      <c r="O353" s="1" t="s">
        <v>51</v>
      </c>
      <c r="P353" s="1" t="s">
        <v>2285</v>
      </c>
      <c r="Q353" s="1" t="s">
        <v>2286</v>
      </c>
      <c r="R353" s="1" t="s">
        <v>2287</v>
      </c>
      <c r="S353" s="1" t="s">
        <v>2288</v>
      </c>
      <c r="T353" s="1" t="s">
        <v>2289</v>
      </c>
      <c r="U353" s="1" t="s">
        <v>2290</v>
      </c>
      <c r="V353" s="1" t="s">
        <v>58</v>
      </c>
      <c r="W353" s="1" t="s">
        <v>58</v>
      </c>
      <c r="X353" s="1" t="s">
        <v>58</v>
      </c>
      <c r="Y353" s="1" t="s">
        <v>58</v>
      </c>
      <c r="Z353" s="1" t="s">
        <v>58</v>
      </c>
      <c r="AA353" s="1" t="s">
        <v>58</v>
      </c>
      <c r="AB353" s="1" t="s">
        <v>58</v>
      </c>
      <c r="AC353" s="1" t="s">
        <v>58</v>
      </c>
      <c r="AD353" s="1" t="s">
        <v>58</v>
      </c>
      <c r="AE353" s="1" t="s">
        <v>58</v>
      </c>
      <c r="AF353" s="1" t="s">
        <v>58</v>
      </c>
      <c r="AG353" s="1" t="s">
        <v>58</v>
      </c>
      <c r="AH353" s="1" t="s">
        <v>58</v>
      </c>
      <c r="AI353" s="1" t="s">
        <v>58</v>
      </c>
      <c r="AJ353" s="1" t="s">
        <v>58</v>
      </c>
      <c r="AK353" s="1" t="s">
        <v>58</v>
      </c>
      <c r="AL353" s="1" t="s">
        <v>61</v>
      </c>
      <c r="AM353" s="1" t="s">
        <v>156</v>
      </c>
      <c r="AN353" s="1">
        <v>1</v>
      </c>
      <c r="AO353" s="1">
        <v>3.23</v>
      </c>
      <c r="AP353" s="1" t="s">
        <v>2291</v>
      </c>
      <c r="AQ353" s="1" t="s">
        <v>95</v>
      </c>
      <c r="AR353" s="1" t="s">
        <v>95</v>
      </c>
      <c r="AS353" s="1">
        <v>5.91</v>
      </c>
      <c r="AT353" s="8">
        <v>194141</v>
      </c>
      <c r="AU353" s="1">
        <v>0.58499999999999996</v>
      </c>
      <c r="AV353" s="1">
        <v>0.93500000000000005</v>
      </c>
      <c r="AW353" s="1" t="s">
        <v>64</v>
      </c>
      <c r="AX353" s="1" t="s">
        <v>2292</v>
      </c>
      <c r="AY353" s="1" t="s">
        <v>58</v>
      </c>
      <c r="AZ353" s="7">
        <v>0.90200000000000002</v>
      </c>
      <c r="BA353" s="1">
        <v>21.555791459999998</v>
      </c>
      <c r="BB353" s="1">
        <v>-0.51244403400000005</v>
      </c>
      <c r="BC353" s="1" t="s">
        <v>58</v>
      </c>
      <c r="BD353" s="1">
        <v>2.20364</v>
      </c>
    </row>
    <row r="354" spans="1:56" x14ac:dyDescent="0.2">
      <c r="A354" s="1" t="s">
        <v>2299</v>
      </c>
      <c r="B354" s="1">
        <v>4</v>
      </c>
      <c r="C354" s="1" t="s">
        <v>46</v>
      </c>
      <c r="D354" s="1" t="s">
        <v>45</v>
      </c>
      <c r="E354" s="1">
        <v>6.6670000000000002E-3</v>
      </c>
      <c r="F354" s="1">
        <v>4.3860000000000001E-3</v>
      </c>
      <c r="G354" s="1">
        <v>1.7730000000000001E-3</v>
      </c>
      <c r="H354" s="1">
        <v>0</v>
      </c>
      <c r="I354" s="1">
        <v>1.8519999999999998E-2</v>
      </c>
      <c r="J354" s="1">
        <v>6.6670000000000002E-3</v>
      </c>
      <c r="K354" s="1" t="s">
        <v>47</v>
      </c>
      <c r="L354" s="1" t="s">
        <v>48</v>
      </c>
      <c r="M354" s="1" t="s">
        <v>2294</v>
      </c>
      <c r="N354" s="1" t="s">
        <v>2295</v>
      </c>
      <c r="O354" s="1" t="s">
        <v>51</v>
      </c>
      <c r="P354" s="1" t="s">
        <v>2296</v>
      </c>
      <c r="Q354" s="1" t="s">
        <v>2300</v>
      </c>
      <c r="R354" s="1" t="s">
        <v>2301</v>
      </c>
      <c r="S354" s="1" t="s">
        <v>2302</v>
      </c>
      <c r="T354" s="1" t="s">
        <v>2303</v>
      </c>
      <c r="U354" s="1" t="s">
        <v>2304</v>
      </c>
      <c r="V354" s="1" t="s">
        <v>58</v>
      </c>
      <c r="W354" s="1" t="s">
        <v>58</v>
      </c>
      <c r="X354" s="1" t="s">
        <v>58</v>
      </c>
      <c r="Y354" s="1" t="s">
        <v>58</v>
      </c>
      <c r="Z354" s="1" t="s">
        <v>58</v>
      </c>
      <c r="AA354" s="1" t="s">
        <v>58</v>
      </c>
      <c r="AB354" s="1" t="s">
        <v>58</v>
      </c>
      <c r="AC354" s="1" t="s">
        <v>58</v>
      </c>
      <c r="AD354" s="1" t="s">
        <v>58</v>
      </c>
      <c r="AE354" s="1" t="s">
        <v>58</v>
      </c>
      <c r="AF354" s="1" t="s">
        <v>58</v>
      </c>
      <c r="AG354" s="1" t="s">
        <v>58</v>
      </c>
      <c r="AH354" s="1" t="s">
        <v>58</v>
      </c>
      <c r="AI354" s="1" t="s">
        <v>58</v>
      </c>
      <c r="AJ354" s="1" t="s">
        <v>58</v>
      </c>
      <c r="AK354" s="1" t="s">
        <v>58</v>
      </c>
      <c r="AL354" s="1" t="s">
        <v>185</v>
      </c>
      <c r="AM354" s="1" t="s">
        <v>62</v>
      </c>
      <c r="AN354" s="1">
        <v>0.91600000000000004</v>
      </c>
      <c r="AO354" s="1">
        <v>5.03</v>
      </c>
      <c r="AP354" s="1" t="s">
        <v>2297</v>
      </c>
      <c r="AQ354" s="1" t="s">
        <v>62</v>
      </c>
      <c r="AR354" s="1" t="s">
        <v>62</v>
      </c>
      <c r="AS354" s="1">
        <v>5.03</v>
      </c>
      <c r="AT354" s="1">
        <v>1433</v>
      </c>
      <c r="AU354" s="1">
        <v>29.7</v>
      </c>
      <c r="AV354" s="1">
        <v>0.92500000000000004</v>
      </c>
      <c r="AW354" s="1" t="s">
        <v>309</v>
      </c>
      <c r="AX354" s="1" t="s">
        <v>2298</v>
      </c>
      <c r="AY354" s="1" t="s">
        <v>77</v>
      </c>
      <c r="AZ354" s="7">
        <v>0.71199999999999997</v>
      </c>
      <c r="BA354" s="1">
        <v>27.058268460000001</v>
      </c>
      <c r="BB354" s="1">
        <v>-0.39299745699999999</v>
      </c>
      <c r="BC354" s="1" t="s">
        <v>78</v>
      </c>
      <c r="BD354" s="1">
        <v>24.10511</v>
      </c>
    </row>
    <row r="355" spans="1:56" x14ac:dyDescent="0.2">
      <c r="A355" s="1" t="s">
        <v>2329</v>
      </c>
      <c r="B355" s="1">
        <v>4</v>
      </c>
      <c r="C355" s="1" t="s">
        <v>64</v>
      </c>
      <c r="D355" s="1" t="s">
        <v>45</v>
      </c>
      <c r="E355" s="1">
        <v>6.6670000000000002E-3</v>
      </c>
      <c r="F355" s="1">
        <v>8.7720000000000003E-3</v>
      </c>
      <c r="G355" s="1">
        <v>1.7730000000000001E-3</v>
      </c>
      <c r="H355" s="1">
        <v>2.2620000000000001E-3</v>
      </c>
      <c r="I355" s="1">
        <v>0</v>
      </c>
      <c r="J355" s="1">
        <v>6.6670000000000002E-3</v>
      </c>
      <c r="K355" s="1" t="s">
        <v>47</v>
      </c>
      <c r="L355" s="1" t="s">
        <v>48</v>
      </c>
      <c r="M355" s="1" t="s">
        <v>2330</v>
      </c>
      <c r="N355" s="1" t="s">
        <v>2331</v>
      </c>
      <c r="O355" s="1" t="s">
        <v>51</v>
      </c>
      <c r="P355" s="1" t="s">
        <v>2332</v>
      </c>
      <c r="Q355" s="1" t="s">
        <v>2333</v>
      </c>
      <c r="R355" s="1" t="s">
        <v>2334</v>
      </c>
      <c r="S355" s="1" t="s">
        <v>2335</v>
      </c>
      <c r="T355" s="1" t="s">
        <v>2336</v>
      </c>
      <c r="U355" s="1" t="s">
        <v>2337</v>
      </c>
      <c r="V355" s="1" t="s">
        <v>58</v>
      </c>
      <c r="W355" s="1" t="s">
        <v>58</v>
      </c>
      <c r="X355" s="1" t="s">
        <v>58</v>
      </c>
      <c r="Y355" s="1" t="s">
        <v>58</v>
      </c>
      <c r="Z355" s="1">
        <v>5.1060000000000003E-3</v>
      </c>
      <c r="AA355" s="1">
        <v>3.9936099999999999E-3</v>
      </c>
      <c r="AB355" s="1">
        <v>0.99600599999999995</v>
      </c>
      <c r="AC355" s="1" t="s">
        <v>462</v>
      </c>
      <c r="AD355" s="1">
        <v>0</v>
      </c>
      <c r="AE355" s="1">
        <v>1.9968099999999999E-3</v>
      </c>
      <c r="AF355" s="1" t="s">
        <v>2338</v>
      </c>
      <c r="AG355" s="1" t="s">
        <v>2339</v>
      </c>
      <c r="AH355" s="1" t="s">
        <v>2340</v>
      </c>
      <c r="AI355" s="1" t="s">
        <v>2341</v>
      </c>
      <c r="AJ355" s="1" t="s">
        <v>58</v>
      </c>
      <c r="AK355" s="1">
        <v>1</v>
      </c>
      <c r="AL355" s="1" t="s">
        <v>60</v>
      </c>
      <c r="AM355" s="1" t="s">
        <v>132</v>
      </c>
      <c r="AN355" s="1">
        <v>0.30199999999999999</v>
      </c>
      <c r="AO355" s="1">
        <v>2.82</v>
      </c>
      <c r="AP355" s="1" t="s">
        <v>2342</v>
      </c>
      <c r="AQ355" s="1" t="s">
        <v>95</v>
      </c>
      <c r="AR355" s="1" t="s">
        <v>95</v>
      </c>
      <c r="AS355" s="1">
        <v>3.7</v>
      </c>
      <c r="AT355" s="1">
        <v>45</v>
      </c>
      <c r="AU355" s="1">
        <v>17.53</v>
      </c>
      <c r="AV355" s="1">
        <v>-7.4999999999999997E-2</v>
      </c>
      <c r="AW355" s="1" t="s">
        <v>64</v>
      </c>
      <c r="AX355" s="1" t="s">
        <v>2343</v>
      </c>
      <c r="AY355" s="1" t="s">
        <v>77</v>
      </c>
      <c r="AZ355" s="1" t="s">
        <v>58</v>
      </c>
      <c r="BA355" s="1" t="s">
        <v>58</v>
      </c>
      <c r="BB355" s="1" t="s">
        <v>58</v>
      </c>
      <c r="BC355" s="1" t="s">
        <v>78</v>
      </c>
      <c r="BD355" s="1">
        <v>9.5546600000000002</v>
      </c>
    </row>
    <row r="356" spans="1:56" x14ac:dyDescent="0.2">
      <c r="A356" s="1" t="s">
        <v>2344</v>
      </c>
      <c r="B356" s="1">
        <v>4</v>
      </c>
      <c r="C356" s="1" t="s">
        <v>45</v>
      </c>
      <c r="D356" s="1" t="s">
        <v>64</v>
      </c>
      <c r="E356" s="1">
        <v>6.6670000000000002E-3</v>
      </c>
      <c r="F356" s="1">
        <v>0</v>
      </c>
      <c r="G356" s="1">
        <v>1.7730000000000001E-3</v>
      </c>
      <c r="H356" s="1">
        <v>0</v>
      </c>
      <c r="I356" s="1">
        <v>0</v>
      </c>
      <c r="J356" s="1">
        <v>6.6670000000000002E-3</v>
      </c>
      <c r="K356" s="1" t="s">
        <v>47</v>
      </c>
      <c r="L356" s="1" t="s">
        <v>48</v>
      </c>
      <c r="M356" s="1" t="s">
        <v>2345</v>
      </c>
      <c r="N356" s="1" t="s">
        <v>2346</v>
      </c>
      <c r="O356" s="1" t="s">
        <v>51</v>
      </c>
      <c r="P356" s="1" t="s">
        <v>2347</v>
      </c>
      <c r="Q356" s="1" t="s">
        <v>2348</v>
      </c>
      <c r="R356" s="1" t="s">
        <v>2349</v>
      </c>
      <c r="S356" s="1" t="s">
        <v>2350</v>
      </c>
      <c r="T356" s="1" t="s">
        <v>2351</v>
      </c>
      <c r="U356" s="1" t="s">
        <v>2350</v>
      </c>
      <c r="V356" s="1" t="s">
        <v>58</v>
      </c>
      <c r="W356" s="1" t="s">
        <v>58</v>
      </c>
      <c r="X356" s="1" t="s">
        <v>58</v>
      </c>
      <c r="Y356" s="1" t="s">
        <v>58</v>
      </c>
      <c r="Z356" s="1" t="s">
        <v>58</v>
      </c>
      <c r="AA356" s="1">
        <v>3.9936099999999999E-4</v>
      </c>
      <c r="AB356" s="1">
        <v>0.99960099999999996</v>
      </c>
      <c r="AC356" s="1" t="s">
        <v>74</v>
      </c>
      <c r="AD356" s="1">
        <v>0</v>
      </c>
      <c r="AE356" s="1">
        <v>1.99681E-4</v>
      </c>
      <c r="AF356" s="1" t="s">
        <v>58</v>
      </c>
      <c r="AG356" s="1" t="s">
        <v>58</v>
      </c>
      <c r="AH356" s="1" t="s">
        <v>58</v>
      </c>
      <c r="AI356" s="1" t="s">
        <v>58</v>
      </c>
      <c r="AJ356" s="1" t="s">
        <v>58</v>
      </c>
      <c r="AK356" s="1" t="s">
        <v>58</v>
      </c>
      <c r="AL356" s="1" t="s">
        <v>58</v>
      </c>
      <c r="AM356" s="1" t="s">
        <v>58</v>
      </c>
      <c r="AN356" s="1" t="s">
        <v>58</v>
      </c>
      <c r="AO356" s="1" t="s">
        <v>58</v>
      </c>
      <c r="AP356" s="1" t="s">
        <v>58</v>
      </c>
      <c r="AQ356" s="1" t="s">
        <v>58</v>
      </c>
      <c r="AR356" s="1" t="s">
        <v>58</v>
      </c>
      <c r="AS356" s="1" t="s">
        <v>58</v>
      </c>
      <c r="AT356" s="1" t="s">
        <v>58</v>
      </c>
      <c r="AU356" s="1">
        <v>3.99</v>
      </c>
      <c r="AV356" s="1" t="s">
        <v>58</v>
      </c>
      <c r="AW356" s="1" t="s">
        <v>58</v>
      </c>
      <c r="AX356" s="1" t="s">
        <v>58</v>
      </c>
      <c r="AY356" s="1" t="s">
        <v>58</v>
      </c>
      <c r="AZ356" s="1" t="s">
        <v>58</v>
      </c>
      <c r="BA356" s="1" t="s">
        <v>58</v>
      </c>
      <c r="BB356" s="1" t="s">
        <v>58</v>
      </c>
      <c r="BC356" s="1" t="s">
        <v>58</v>
      </c>
      <c r="BD356" s="1" t="s">
        <v>58</v>
      </c>
    </row>
    <row r="357" spans="1:56" x14ac:dyDescent="0.2">
      <c r="A357" s="1" t="s">
        <v>2352</v>
      </c>
      <c r="B357" s="1">
        <v>4</v>
      </c>
      <c r="C357" s="1" t="s">
        <v>64</v>
      </c>
      <c r="D357" s="1" t="s">
        <v>45</v>
      </c>
      <c r="E357" s="1">
        <v>6.6670000000000002E-3</v>
      </c>
      <c r="F357" s="1">
        <v>0</v>
      </c>
      <c r="G357" s="1">
        <v>1.7730000000000001E-3</v>
      </c>
      <c r="H357" s="1">
        <v>3.3939999999999999E-3</v>
      </c>
      <c r="I357" s="1">
        <v>0</v>
      </c>
      <c r="J357" s="1">
        <v>6.6670000000000002E-3</v>
      </c>
      <c r="K357" s="1" t="s">
        <v>47</v>
      </c>
      <c r="L357" s="1" t="s">
        <v>48</v>
      </c>
      <c r="M357" s="1" t="s">
        <v>2353</v>
      </c>
      <c r="N357" s="1" t="s">
        <v>2354</v>
      </c>
      <c r="O357" s="1" t="s">
        <v>51</v>
      </c>
      <c r="P357" s="1" t="s">
        <v>2355</v>
      </c>
      <c r="Q357" s="1" t="s">
        <v>2356</v>
      </c>
      <c r="R357" s="1" t="s">
        <v>2357</v>
      </c>
      <c r="S357" s="1" t="s">
        <v>2358</v>
      </c>
      <c r="T357" s="1" t="s">
        <v>2359</v>
      </c>
      <c r="U357" s="1" t="s">
        <v>2360</v>
      </c>
      <c r="V357" s="1" t="s">
        <v>58</v>
      </c>
      <c r="W357" s="1" t="s">
        <v>58</v>
      </c>
      <c r="X357" s="1" t="s">
        <v>58</v>
      </c>
      <c r="Y357" s="1" t="s">
        <v>58</v>
      </c>
      <c r="Z357" s="1">
        <v>4.6949999999999997E-4</v>
      </c>
      <c r="AA357" s="1">
        <v>1.9968099999999999E-3</v>
      </c>
      <c r="AB357" s="1">
        <v>0.99760400000000005</v>
      </c>
      <c r="AC357" s="1" t="s">
        <v>2361</v>
      </c>
      <c r="AD357" s="1">
        <v>3.9936099999999999E-4</v>
      </c>
      <c r="AE357" s="1">
        <v>1.3977600000000001E-3</v>
      </c>
      <c r="AF357" s="1" t="s">
        <v>58</v>
      </c>
      <c r="AG357" s="1" t="s">
        <v>58</v>
      </c>
      <c r="AH357" s="1" t="s">
        <v>58</v>
      </c>
      <c r="AI357" s="1" t="s">
        <v>58</v>
      </c>
      <c r="AJ357" s="1" t="s">
        <v>58</v>
      </c>
      <c r="AK357" s="1">
        <v>1</v>
      </c>
      <c r="AL357" s="1" t="s">
        <v>60</v>
      </c>
      <c r="AM357" s="1" t="s">
        <v>147</v>
      </c>
      <c r="AN357" s="1">
        <v>0.78700000000000003</v>
      </c>
      <c r="AO357" s="1">
        <v>4.51</v>
      </c>
      <c r="AP357" s="1" t="s">
        <v>2362</v>
      </c>
      <c r="AQ357" s="1" t="s">
        <v>95</v>
      </c>
      <c r="AR357" s="1" t="s">
        <v>68</v>
      </c>
      <c r="AS357" s="1">
        <v>5.36</v>
      </c>
      <c r="AT357" s="8">
        <v>585585317585</v>
      </c>
      <c r="AU357" s="1">
        <v>23.1</v>
      </c>
      <c r="AV357" s="1">
        <v>0.85199999999999998</v>
      </c>
      <c r="AW357" s="1" t="s">
        <v>62</v>
      </c>
      <c r="AX357" s="1" t="s">
        <v>2363</v>
      </c>
      <c r="AY357" s="1" t="s">
        <v>58</v>
      </c>
      <c r="AZ357" s="7">
        <v>0.88100000000000001</v>
      </c>
      <c r="BA357" s="1">
        <v>54.15782024</v>
      </c>
      <c r="BB357" s="1">
        <v>9.1730419999999993E-3</v>
      </c>
      <c r="BC357" s="1" t="s">
        <v>58</v>
      </c>
      <c r="BD357" s="1">
        <v>8.2608999999999995</v>
      </c>
    </row>
    <row r="358" spans="1:56" x14ac:dyDescent="0.2">
      <c r="A358" s="1" t="s">
        <v>2364</v>
      </c>
      <c r="B358" s="1">
        <v>4</v>
      </c>
      <c r="C358" s="1" t="s">
        <v>45</v>
      </c>
      <c r="D358" s="1" t="s">
        <v>64</v>
      </c>
      <c r="E358" s="1">
        <v>6.6670000000000002E-3</v>
      </c>
      <c r="F358" s="1">
        <v>4.3860000000000001E-3</v>
      </c>
      <c r="G358" s="1">
        <v>1.2409999999999999E-2</v>
      </c>
      <c r="H358" s="1">
        <v>4.5250000000000004E-3</v>
      </c>
      <c r="I358" s="1">
        <v>0</v>
      </c>
      <c r="J358" s="1">
        <v>6.6670000000000002E-3</v>
      </c>
      <c r="K358" s="1" t="s">
        <v>47</v>
      </c>
      <c r="L358" s="1" t="s">
        <v>48</v>
      </c>
      <c r="M358" s="1" t="s">
        <v>2365</v>
      </c>
      <c r="N358" s="1" t="s">
        <v>2366</v>
      </c>
      <c r="O358" s="1" t="s">
        <v>51</v>
      </c>
      <c r="P358" s="1" t="s">
        <v>2367</v>
      </c>
      <c r="Q358" s="1" t="s">
        <v>2368</v>
      </c>
      <c r="R358" s="1" t="s">
        <v>2369</v>
      </c>
      <c r="S358" s="1" t="s">
        <v>2370</v>
      </c>
      <c r="T358" s="1" t="s">
        <v>2371</v>
      </c>
      <c r="U358" s="1" t="s">
        <v>2372</v>
      </c>
      <c r="V358" s="1" t="s">
        <v>58</v>
      </c>
      <c r="W358" s="1" t="s">
        <v>58</v>
      </c>
      <c r="X358" s="1" t="s">
        <v>58</v>
      </c>
      <c r="Y358" s="1" t="s">
        <v>58</v>
      </c>
      <c r="Z358" s="1">
        <v>1.9819999999999999E-4</v>
      </c>
      <c r="AA358" s="1">
        <v>1.5974400000000001E-3</v>
      </c>
      <c r="AB358" s="1">
        <v>0.99840300000000004</v>
      </c>
      <c r="AC358" s="1" t="s">
        <v>59</v>
      </c>
      <c r="AD358" s="1">
        <v>0</v>
      </c>
      <c r="AE358" s="1">
        <v>7.9872199999999997E-4</v>
      </c>
      <c r="AF358" s="1" t="s">
        <v>58</v>
      </c>
      <c r="AG358" s="1" t="s">
        <v>58</v>
      </c>
      <c r="AH358" s="1" t="s">
        <v>58</v>
      </c>
      <c r="AI358" s="1" t="s">
        <v>58</v>
      </c>
      <c r="AJ358" s="1" t="s">
        <v>58</v>
      </c>
      <c r="AK358" s="1" t="s">
        <v>58</v>
      </c>
      <c r="AL358" s="1" t="s">
        <v>61</v>
      </c>
      <c r="AM358" s="1" t="s">
        <v>132</v>
      </c>
      <c r="AN358" s="1">
        <v>1E-3</v>
      </c>
      <c r="AO358" s="1">
        <v>0.499</v>
      </c>
      <c r="AP358" s="1" t="s">
        <v>2373</v>
      </c>
      <c r="AQ358" s="1" t="s">
        <v>2374</v>
      </c>
      <c r="AR358" s="1" t="s">
        <v>95</v>
      </c>
      <c r="AS358" s="1">
        <v>0.499</v>
      </c>
      <c r="AT358" s="8">
        <v>790802802</v>
      </c>
      <c r="AU358" s="1">
        <v>0.73699999999999999</v>
      </c>
      <c r="AV358" s="1">
        <v>-0.58299999999999996</v>
      </c>
      <c r="AW358" s="1" t="s">
        <v>64</v>
      </c>
      <c r="AX358" s="1" t="s">
        <v>58</v>
      </c>
      <c r="AY358" s="1" t="s">
        <v>58</v>
      </c>
      <c r="AZ358" s="1" t="s">
        <v>9265</v>
      </c>
      <c r="BA358" s="1" t="s">
        <v>2375</v>
      </c>
      <c r="BB358" s="1" t="s">
        <v>2376</v>
      </c>
      <c r="BC358" s="1" t="s">
        <v>58</v>
      </c>
      <c r="BD358" s="1" t="s">
        <v>2377</v>
      </c>
    </row>
    <row r="359" spans="1:56" x14ac:dyDescent="0.2">
      <c r="A359" s="1" t="s">
        <v>2382</v>
      </c>
      <c r="B359" s="1">
        <v>4</v>
      </c>
      <c r="C359" s="1" t="s">
        <v>70</v>
      </c>
      <c r="D359" s="1" t="s">
        <v>64</v>
      </c>
      <c r="E359" s="1">
        <v>6.6670000000000002E-3</v>
      </c>
      <c r="F359" s="1">
        <v>4.3860000000000001E-3</v>
      </c>
      <c r="G359" s="1">
        <v>3.5460000000000001E-3</v>
      </c>
      <c r="H359" s="1">
        <v>4.5250000000000004E-3</v>
      </c>
      <c r="I359" s="1">
        <v>1.8519999999999998E-2</v>
      </c>
      <c r="J359" s="1">
        <v>1.333E-2</v>
      </c>
      <c r="K359" s="1" t="s">
        <v>47</v>
      </c>
      <c r="L359" s="1" t="s">
        <v>48</v>
      </c>
      <c r="M359" s="1" t="s">
        <v>2378</v>
      </c>
      <c r="N359" s="1" t="s">
        <v>2379</v>
      </c>
      <c r="O359" s="1" t="s">
        <v>51</v>
      </c>
      <c r="P359" s="1" t="s">
        <v>2380</v>
      </c>
      <c r="Q359" s="1" t="s">
        <v>2383</v>
      </c>
      <c r="R359" s="1" t="s">
        <v>2384</v>
      </c>
      <c r="S359" s="1" t="s">
        <v>2385</v>
      </c>
      <c r="T359" s="1" t="s">
        <v>2386</v>
      </c>
      <c r="U359" s="1" t="s">
        <v>2387</v>
      </c>
      <c r="V359" s="1" t="s">
        <v>58</v>
      </c>
      <c r="W359" s="1" t="s">
        <v>58</v>
      </c>
      <c r="X359" s="1" t="s">
        <v>58</v>
      </c>
      <c r="Y359" s="1" t="s">
        <v>58</v>
      </c>
      <c r="Z359" s="1">
        <v>3.3769999999999998E-3</v>
      </c>
      <c r="AA359" s="1">
        <v>4.3929700000000004E-3</v>
      </c>
      <c r="AB359" s="1">
        <v>0.99560700000000002</v>
      </c>
      <c r="AC359" s="1" t="s">
        <v>97</v>
      </c>
      <c r="AD359" s="1">
        <v>0</v>
      </c>
      <c r="AE359" s="1">
        <v>2.1964900000000002E-3</v>
      </c>
      <c r="AF359" s="1" t="s">
        <v>58</v>
      </c>
      <c r="AG359" s="1" t="s">
        <v>58</v>
      </c>
      <c r="AH359" s="1" t="s">
        <v>58</v>
      </c>
      <c r="AI359" s="1" t="s">
        <v>58</v>
      </c>
      <c r="AJ359" s="1" t="s">
        <v>58</v>
      </c>
      <c r="AK359" s="1" t="s">
        <v>58</v>
      </c>
      <c r="AL359" s="1" t="s">
        <v>93</v>
      </c>
      <c r="AM359" s="1" t="s">
        <v>89</v>
      </c>
      <c r="AN359" s="1">
        <v>0.11</v>
      </c>
      <c r="AO359" s="1">
        <v>2.6</v>
      </c>
      <c r="AP359" s="1" t="s">
        <v>2388</v>
      </c>
      <c r="AQ359" s="1" t="s">
        <v>1053</v>
      </c>
      <c r="AR359" s="1" t="s">
        <v>62</v>
      </c>
      <c r="AS359" s="1">
        <v>6.17</v>
      </c>
      <c r="AT359" s="8">
        <v>646616683</v>
      </c>
      <c r="AU359" s="1">
        <v>23.9</v>
      </c>
      <c r="AV359" s="1">
        <v>0.14799999999999999</v>
      </c>
      <c r="AW359" s="1" t="s">
        <v>2389</v>
      </c>
      <c r="AX359" s="1" t="s">
        <v>2381</v>
      </c>
      <c r="AY359" s="1" t="s">
        <v>61</v>
      </c>
      <c r="AZ359" s="7">
        <v>0.20100000000000001</v>
      </c>
      <c r="BA359" s="1">
        <v>42.338995050000001</v>
      </c>
      <c r="BB359" s="1">
        <v>-0.145152788</v>
      </c>
      <c r="BC359" s="1" t="s">
        <v>58</v>
      </c>
      <c r="BD359" s="1">
        <v>4.6570400000000003</v>
      </c>
    </row>
    <row r="360" spans="1:56" x14ac:dyDescent="0.2">
      <c r="A360" s="1" t="s">
        <v>2395</v>
      </c>
      <c r="B360" s="1">
        <v>4</v>
      </c>
      <c r="C360" s="1" t="s">
        <v>64</v>
      </c>
      <c r="D360" s="1" t="s">
        <v>45</v>
      </c>
      <c r="E360" s="1">
        <v>6.6670000000000002E-3</v>
      </c>
      <c r="F360" s="1">
        <v>8.7720000000000003E-3</v>
      </c>
      <c r="G360" s="1">
        <v>3.5460000000000001E-3</v>
      </c>
      <c r="H360" s="1">
        <v>1.1310000000000001E-3</v>
      </c>
      <c r="I360" s="1">
        <v>1.8519999999999998E-2</v>
      </c>
      <c r="J360" s="1">
        <v>6.6670000000000002E-3</v>
      </c>
      <c r="K360" s="1" t="s">
        <v>47</v>
      </c>
      <c r="L360" s="1" t="s">
        <v>48</v>
      </c>
      <c r="M360" s="1" t="s">
        <v>2390</v>
      </c>
      <c r="N360" s="1" t="s">
        <v>2391</v>
      </c>
      <c r="O360" s="1" t="s">
        <v>51</v>
      </c>
      <c r="P360" s="1" t="s">
        <v>2392</v>
      </c>
      <c r="Q360" s="1" t="s">
        <v>2396</v>
      </c>
      <c r="R360" s="1" t="s">
        <v>2397</v>
      </c>
      <c r="S360" s="1" t="s">
        <v>2398</v>
      </c>
      <c r="T360" s="1" t="s">
        <v>2399</v>
      </c>
      <c r="U360" s="1" t="s">
        <v>2400</v>
      </c>
      <c r="V360" s="1" t="s">
        <v>58</v>
      </c>
      <c r="W360" s="1" t="s">
        <v>58</v>
      </c>
      <c r="X360" s="1" t="s">
        <v>58</v>
      </c>
      <c r="Y360" s="1" t="s">
        <v>58</v>
      </c>
      <c r="Z360" s="7">
        <v>9.0600000000000007E-5</v>
      </c>
      <c r="AA360" s="1">
        <v>1.19808E-3</v>
      </c>
      <c r="AB360" s="1">
        <v>0.99880199999999997</v>
      </c>
      <c r="AC360" s="1" t="s">
        <v>157</v>
      </c>
      <c r="AD360" s="1">
        <v>0</v>
      </c>
      <c r="AE360" s="1">
        <v>5.9904200000000004E-4</v>
      </c>
      <c r="AF360" s="1" t="s">
        <v>58</v>
      </c>
      <c r="AG360" s="1" t="s">
        <v>58</v>
      </c>
      <c r="AH360" s="1" t="s">
        <v>58</v>
      </c>
      <c r="AI360" s="1" t="s">
        <v>58</v>
      </c>
      <c r="AJ360" s="1" t="s">
        <v>58</v>
      </c>
      <c r="AK360" s="1">
        <v>1</v>
      </c>
      <c r="AL360" s="1" t="s">
        <v>61</v>
      </c>
      <c r="AM360" s="1" t="s">
        <v>147</v>
      </c>
      <c r="AN360" s="1">
        <v>6.4000000000000001E-2</v>
      </c>
      <c r="AO360" s="1">
        <v>0.83699999999999997</v>
      </c>
      <c r="AP360" s="1" t="s">
        <v>2393</v>
      </c>
      <c r="AQ360" s="1" t="s">
        <v>95</v>
      </c>
      <c r="AR360" s="1" t="s">
        <v>95</v>
      </c>
      <c r="AS360" s="1">
        <v>4.8099999999999996</v>
      </c>
      <c r="AT360" s="1">
        <v>67</v>
      </c>
      <c r="AU360" s="1">
        <v>15.32</v>
      </c>
      <c r="AV360" s="1">
        <v>-3.5000000000000003E-2</v>
      </c>
      <c r="AW360" s="1" t="s">
        <v>64</v>
      </c>
      <c r="AX360" s="1" t="s">
        <v>2394</v>
      </c>
      <c r="AY360" s="1" t="s">
        <v>58</v>
      </c>
      <c r="AZ360" s="7">
        <v>0.51100000000000001</v>
      </c>
      <c r="BA360" s="1">
        <v>62.143194149999999</v>
      </c>
      <c r="BB360" s="1">
        <v>0.11394504900000001</v>
      </c>
      <c r="BC360" s="1" t="s">
        <v>58</v>
      </c>
      <c r="BD360" s="1">
        <v>3.35012</v>
      </c>
    </row>
    <row r="361" spans="1:56" x14ac:dyDescent="0.2">
      <c r="A361" s="1" t="s">
        <v>2401</v>
      </c>
      <c r="B361" s="1">
        <v>4</v>
      </c>
      <c r="C361" s="1" t="s">
        <v>70</v>
      </c>
      <c r="D361" s="1" t="s">
        <v>46</v>
      </c>
      <c r="E361" s="1">
        <v>6.6670000000000002E-3</v>
      </c>
      <c r="F361" s="1">
        <v>0</v>
      </c>
      <c r="G361" s="1">
        <v>1.7730000000000001E-3</v>
      </c>
      <c r="H361" s="1">
        <v>3.3939999999999999E-3</v>
      </c>
      <c r="I361" s="1">
        <v>0</v>
      </c>
      <c r="J361" s="1">
        <v>6.6670000000000002E-3</v>
      </c>
      <c r="K361" s="1" t="s">
        <v>47</v>
      </c>
      <c r="L361" s="1" t="s">
        <v>48</v>
      </c>
      <c r="M361" s="1" t="s">
        <v>2402</v>
      </c>
      <c r="N361" s="1" t="s">
        <v>2403</v>
      </c>
      <c r="O361" s="1" t="s">
        <v>51</v>
      </c>
      <c r="P361" s="1" t="s">
        <v>2404</v>
      </c>
      <c r="Q361" s="1" t="s">
        <v>2405</v>
      </c>
      <c r="R361" s="1" t="s">
        <v>2406</v>
      </c>
      <c r="S361" s="1" t="s">
        <v>2407</v>
      </c>
      <c r="T361" s="1" t="s">
        <v>2408</v>
      </c>
      <c r="U361" s="1" t="s">
        <v>2409</v>
      </c>
      <c r="V361" s="1" t="s">
        <v>58</v>
      </c>
      <c r="W361" s="1" t="s">
        <v>58</v>
      </c>
      <c r="X361" s="1" t="s">
        <v>58</v>
      </c>
      <c r="Y361" s="1" t="s">
        <v>58</v>
      </c>
      <c r="Z361" s="1">
        <v>6.3429999999999997E-4</v>
      </c>
      <c r="AA361" s="1">
        <v>5.5910500000000002E-3</v>
      </c>
      <c r="AB361" s="1">
        <v>0.99440899999999999</v>
      </c>
      <c r="AC361" s="1" t="s">
        <v>199</v>
      </c>
      <c r="AD361" s="1">
        <v>0</v>
      </c>
      <c r="AE361" s="1">
        <v>2.7955300000000001E-3</v>
      </c>
      <c r="AF361" s="1" t="s">
        <v>58</v>
      </c>
      <c r="AG361" s="1" t="s">
        <v>58</v>
      </c>
      <c r="AH361" s="1" t="s">
        <v>58</v>
      </c>
      <c r="AI361" s="1" t="s">
        <v>58</v>
      </c>
      <c r="AJ361" s="1" t="s">
        <v>58</v>
      </c>
      <c r="AK361" s="1" t="s">
        <v>58</v>
      </c>
      <c r="AL361" s="1" t="s">
        <v>93</v>
      </c>
      <c r="AM361" s="1" t="s">
        <v>61</v>
      </c>
      <c r="AN361" s="1">
        <v>6.0000000000000001E-3</v>
      </c>
      <c r="AO361" s="1">
        <v>-0.152</v>
      </c>
      <c r="AP361" s="1" t="s">
        <v>2410</v>
      </c>
      <c r="AQ361" s="1" t="s">
        <v>95</v>
      </c>
      <c r="AR361" s="1" t="s">
        <v>95</v>
      </c>
      <c r="AS361" s="1">
        <v>2.02</v>
      </c>
      <c r="AT361" s="1">
        <v>346</v>
      </c>
      <c r="AU361" s="1">
        <v>13.51</v>
      </c>
      <c r="AV361" s="1">
        <v>0.88800000000000001</v>
      </c>
      <c r="AW361" s="1" t="s">
        <v>785</v>
      </c>
      <c r="AX361" s="1" t="s">
        <v>58</v>
      </c>
      <c r="AY361" s="1" t="s">
        <v>58</v>
      </c>
      <c r="AZ361" s="7">
        <v>0.96799999999999997</v>
      </c>
      <c r="BA361" s="1">
        <v>98.425336160000001</v>
      </c>
      <c r="BB361" s="1">
        <v>2.3591814100000001</v>
      </c>
      <c r="BC361" s="1" t="s">
        <v>58</v>
      </c>
      <c r="BD361" s="1">
        <v>7.0159799999999999</v>
      </c>
    </row>
    <row r="362" spans="1:56" x14ac:dyDescent="0.2">
      <c r="A362" s="1" t="s">
        <v>2411</v>
      </c>
      <c r="B362" s="1">
        <v>4</v>
      </c>
      <c r="C362" s="1" t="s">
        <v>46</v>
      </c>
      <c r="D362" s="1" t="s">
        <v>45</v>
      </c>
      <c r="E362" s="1">
        <v>6.6670000000000002E-3</v>
      </c>
      <c r="F362" s="1">
        <v>0</v>
      </c>
      <c r="G362" s="1">
        <v>1.7730000000000001E-3</v>
      </c>
      <c r="H362" s="1">
        <v>3.3939999999999999E-3</v>
      </c>
      <c r="I362" s="1">
        <v>0</v>
      </c>
      <c r="J362" s="1">
        <v>6.6670000000000002E-3</v>
      </c>
      <c r="K362" s="1" t="s">
        <v>47</v>
      </c>
      <c r="L362" s="1" t="s">
        <v>48</v>
      </c>
      <c r="M362" s="1" t="s">
        <v>2402</v>
      </c>
      <c r="N362" s="1" t="s">
        <v>2403</v>
      </c>
      <c r="O362" s="1" t="s">
        <v>51</v>
      </c>
      <c r="P362" s="1" t="s">
        <v>2404</v>
      </c>
      <c r="Q362" s="1" t="s">
        <v>2412</v>
      </c>
      <c r="R362" s="1" t="s">
        <v>2413</v>
      </c>
      <c r="S362" s="1" t="s">
        <v>2414</v>
      </c>
      <c r="T362" s="1" t="s">
        <v>2415</v>
      </c>
      <c r="U362" s="1" t="s">
        <v>2416</v>
      </c>
      <c r="V362" s="1" t="s">
        <v>58</v>
      </c>
      <c r="W362" s="1" t="s">
        <v>58</v>
      </c>
      <c r="X362" s="1" t="s">
        <v>58</v>
      </c>
      <c r="Y362" s="1" t="s">
        <v>58</v>
      </c>
      <c r="Z362" s="1">
        <v>6.2600000000000004E-4</v>
      </c>
      <c r="AA362" s="1">
        <v>5.5910500000000002E-3</v>
      </c>
      <c r="AB362" s="1">
        <v>0.99440899999999999</v>
      </c>
      <c r="AC362" s="1" t="s">
        <v>199</v>
      </c>
      <c r="AD362" s="1">
        <v>0</v>
      </c>
      <c r="AE362" s="1">
        <v>2.7955300000000001E-3</v>
      </c>
      <c r="AF362" s="1" t="s">
        <v>58</v>
      </c>
      <c r="AG362" s="1" t="s">
        <v>58</v>
      </c>
      <c r="AH362" s="1" t="s">
        <v>58</v>
      </c>
      <c r="AI362" s="1" t="s">
        <v>58</v>
      </c>
      <c r="AJ362" s="1" t="s">
        <v>58</v>
      </c>
      <c r="AK362" s="1" t="s">
        <v>58</v>
      </c>
      <c r="AL362" s="1" t="s">
        <v>60</v>
      </c>
      <c r="AM362" s="1" t="s">
        <v>61</v>
      </c>
      <c r="AN362" s="1">
        <v>0</v>
      </c>
      <c r="AO362" s="1">
        <v>-3.91</v>
      </c>
      <c r="AP362" s="1" t="s">
        <v>2410</v>
      </c>
      <c r="AQ362" s="1" t="s">
        <v>95</v>
      </c>
      <c r="AR362" s="1" t="s">
        <v>95</v>
      </c>
      <c r="AS362" s="1">
        <v>1.96</v>
      </c>
      <c r="AT362" s="1">
        <v>153</v>
      </c>
      <c r="AU362" s="1">
        <v>1E-3</v>
      </c>
      <c r="AV362" s="1">
        <v>-2.1030000000000002</v>
      </c>
      <c r="AW362" s="1" t="s">
        <v>2417</v>
      </c>
      <c r="AX362" s="1" t="s">
        <v>58</v>
      </c>
      <c r="AY362" s="1" t="s">
        <v>58</v>
      </c>
      <c r="AZ362" s="7">
        <v>0.96799999999999997</v>
      </c>
      <c r="BA362" s="1">
        <v>98.425336160000001</v>
      </c>
      <c r="BB362" s="1">
        <v>2.3591814100000001</v>
      </c>
      <c r="BC362" s="1" t="s">
        <v>58</v>
      </c>
      <c r="BD362" s="1">
        <v>7.0159799999999999</v>
      </c>
    </row>
    <row r="363" spans="1:56" x14ac:dyDescent="0.2">
      <c r="A363" s="1" t="s">
        <v>2418</v>
      </c>
      <c r="B363" s="1">
        <v>4</v>
      </c>
      <c r="C363" s="1" t="s">
        <v>2419</v>
      </c>
      <c r="D363" s="1" t="s">
        <v>45</v>
      </c>
      <c r="E363" s="1">
        <v>6.6670000000000002E-3</v>
      </c>
      <c r="F363" s="1">
        <v>0</v>
      </c>
      <c r="G363" s="1">
        <v>1.7730000000000001E-3</v>
      </c>
      <c r="H363" s="1">
        <v>1.1310000000000001E-3</v>
      </c>
      <c r="I363" s="1">
        <v>0</v>
      </c>
      <c r="J363" s="1">
        <v>6.6670000000000002E-3</v>
      </c>
      <c r="K363" s="1" t="s">
        <v>774</v>
      </c>
      <c r="L363" s="1" t="s">
        <v>48</v>
      </c>
      <c r="M363" s="1" t="s">
        <v>2420</v>
      </c>
      <c r="N363" s="1" t="s">
        <v>2421</v>
      </c>
      <c r="O363" s="1" t="s">
        <v>51</v>
      </c>
      <c r="P363" s="1" t="s">
        <v>2422</v>
      </c>
      <c r="Q363" s="1" t="s">
        <v>2423</v>
      </c>
      <c r="R363" s="1" t="s">
        <v>2424</v>
      </c>
      <c r="S363" s="1" t="s">
        <v>2425</v>
      </c>
      <c r="T363" s="1" t="s">
        <v>2426</v>
      </c>
      <c r="U363" s="1" t="s">
        <v>2427</v>
      </c>
      <c r="V363" s="1" t="s">
        <v>58</v>
      </c>
      <c r="W363" s="1" t="s">
        <v>360</v>
      </c>
      <c r="X363" s="1" t="s">
        <v>58</v>
      </c>
      <c r="Y363" s="1" t="s">
        <v>58</v>
      </c>
      <c r="Z363" s="7">
        <v>4.9780000000000001E-5</v>
      </c>
      <c r="AA363" s="1" t="s">
        <v>58</v>
      </c>
      <c r="AB363" s="1" t="s">
        <v>58</v>
      </c>
      <c r="AC363" s="1" t="s">
        <v>58</v>
      </c>
      <c r="AD363" s="1" t="s">
        <v>58</v>
      </c>
      <c r="AE363" s="1" t="s">
        <v>58</v>
      </c>
      <c r="AF363" s="1" t="s">
        <v>58</v>
      </c>
      <c r="AG363" s="1" t="s">
        <v>58</v>
      </c>
      <c r="AH363" s="1" t="s">
        <v>58</v>
      </c>
      <c r="AI363" s="1" t="s">
        <v>58</v>
      </c>
      <c r="AJ363" s="1" t="s">
        <v>58</v>
      </c>
      <c r="AK363" s="1" t="s">
        <v>58</v>
      </c>
      <c r="AL363" s="1" t="s">
        <v>58</v>
      </c>
      <c r="AM363" s="1" t="s">
        <v>58</v>
      </c>
      <c r="AN363" s="1" t="s">
        <v>58</v>
      </c>
      <c r="AO363" s="1" t="s">
        <v>58</v>
      </c>
      <c r="AP363" s="1" t="s">
        <v>58</v>
      </c>
      <c r="AQ363" s="1" t="s">
        <v>58</v>
      </c>
      <c r="AR363" s="1" t="s">
        <v>58</v>
      </c>
      <c r="AS363" s="1" t="s">
        <v>58</v>
      </c>
      <c r="AT363" s="1" t="s">
        <v>58</v>
      </c>
      <c r="AU363" s="1" t="s">
        <v>58</v>
      </c>
      <c r="AV363" s="1" t="s">
        <v>58</v>
      </c>
      <c r="AW363" s="1" t="s">
        <v>58</v>
      </c>
      <c r="AX363" s="1" t="s">
        <v>58</v>
      </c>
      <c r="AY363" s="1" t="s">
        <v>61</v>
      </c>
      <c r="AZ363" s="7">
        <v>0.86799999999999999</v>
      </c>
      <c r="BA363" s="1">
        <v>90.864590710000002</v>
      </c>
      <c r="BB363" s="1">
        <v>1.016049644</v>
      </c>
      <c r="BC363" s="1" t="s">
        <v>58</v>
      </c>
      <c r="BD363" s="1">
        <v>2.86273</v>
      </c>
    </row>
    <row r="364" spans="1:56" x14ac:dyDescent="0.2">
      <c r="A364" s="1" t="s">
        <v>2439</v>
      </c>
      <c r="B364" s="1">
        <v>4</v>
      </c>
      <c r="C364" s="1" t="s">
        <v>70</v>
      </c>
      <c r="D364" s="1" t="s">
        <v>46</v>
      </c>
      <c r="E364" s="1">
        <v>6.6670000000000002E-3</v>
      </c>
      <c r="F364" s="1">
        <v>4.3860000000000001E-3</v>
      </c>
      <c r="G364" s="1">
        <v>1.7730000000000001E-3</v>
      </c>
      <c r="H364" s="1">
        <v>0</v>
      </c>
      <c r="I364" s="1">
        <v>1.8519999999999998E-2</v>
      </c>
      <c r="J364" s="1">
        <v>6.6670000000000002E-3</v>
      </c>
      <c r="K364" s="1" t="s">
        <v>47</v>
      </c>
      <c r="L364" s="1" t="s">
        <v>48</v>
      </c>
      <c r="M364" s="1" t="s">
        <v>2434</v>
      </c>
      <c r="N364" s="1" t="s">
        <v>2435</v>
      </c>
      <c r="O364" s="1" t="s">
        <v>51</v>
      </c>
      <c r="P364" s="1" t="s">
        <v>2436</v>
      </c>
      <c r="Q364" s="1" t="s">
        <v>865</v>
      </c>
      <c r="R364" s="1" t="s">
        <v>2440</v>
      </c>
      <c r="S364" s="1" t="s">
        <v>2441</v>
      </c>
      <c r="T364" s="1" t="s">
        <v>2442</v>
      </c>
      <c r="U364" s="1" t="s">
        <v>2443</v>
      </c>
      <c r="V364" s="1" t="s">
        <v>58</v>
      </c>
      <c r="W364" s="1" t="s">
        <v>58</v>
      </c>
      <c r="X364" s="1" t="s">
        <v>58</v>
      </c>
      <c r="Y364" s="1" t="s">
        <v>58</v>
      </c>
      <c r="Z364" s="1">
        <v>2.2490000000000001E-3</v>
      </c>
      <c r="AA364" s="1">
        <v>1.5974400000000001E-3</v>
      </c>
      <c r="AB364" s="1">
        <v>0.99840300000000004</v>
      </c>
      <c r="AC364" s="1" t="s">
        <v>59</v>
      </c>
      <c r="AD364" s="1">
        <v>0</v>
      </c>
      <c r="AE364" s="1">
        <v>7.9872199999999997E-4</v>
      </c>
      <c r="AF364" s="1" t="s">
        <v>58</v>
      </c>
      <c r="AG364" s="1" t="s">
        <v>58</v>
      </c>
      <c r="AH364" s="1" t="s">
        <v>58</v>
      </c>
      <c r="AI364" s="1" t="s">
        <v>58</v>
      </c>
      <c r="AJ364" s="1" t="s">
        <v>58</v>
      </c>
      <c r="AK364" s="1" t="s">
        <v>58</v>
      </c>
      <c r="AL364" s="1" t="s">
        <v>93</v>
      </c>
      <c r="AM364" s="1" t="s">
        <v>156</v>
      </c>
      <c r="AN364" s="1">
        <v>1</v>
      </c>
      <c r="AO364" s="1">
        <v>5.71</v>
      </c>
      <c r="AP364" s="1" t="s">
        <v>2437</v>
      </c>
      <c r="AQ364" s="1" t="s">
        <v>127</v>
      </c>
      <c r="AR364" s="1" t="s">
        <v>62</v>
      </c>
      <c r="AS364" s="1">
        <v>5.71</v>
      </c>
      <c r="AT364" s="1">
        <v>174</v>
      </c>
      <c r="AU364" s="1">
        <v>25.4</v>
      </c>
      <c r="AV364" s="1">
        <v>1.048</v>
      </c>
      <c r="AW364" s="1" t="s">
        <v>2444</v>
      </c>
      <c r="AX364" s="1" t="s">
        <v>2438</v>
      </c>
      <c r="AY364" s="1" t="s">
        <v>58</v>
      </c>
      <c r="AZ364" s="1" t="s">
        <v>58</v>
      </c>
      <c r="BA364" s="1">
        <v>46.99221515</v>
      </c>
      <c r="BB364" s="1">
        <v>-8.9927254999999998E-2</v>
      </c>
      <c r="BC364" s="1" t="s">
        <v>58</v>
      </c>
      <c r="BD364" s="1" t="s">
        <v>58</v>
      </c>
    </row>
    <row r="365" spans="1:56" x14ac:dyDescent="0.2">
      <c r="A365" s="1" t="s">
        <v>2447</v>
      </c>
      <c r="B365" s="1">
        <v>4</v>
      </c>
      <c r="C365" s="1" t="s">
        <v>64</v>
      </c>
      <c r="D365" s="1" t="s">
        <v>46</v>
      </c>
      <c r="E365" s="1">
        <v>6.6670000000000002E-3</v>
      </c>
      <c r="F365" s="1">
        <v>0</v>
      </c>
      <c r="G365" s="1">
        <v>1.7730000000000001E-3</v>
      </c>
      <c r="H365" s="1">
        <v>0</v>
      </c>
      <c r="I365" s="1">
        <v>0</v>
      </c>
      <c r="J365" s="1">
        <v>6.6670000000000002E-3</v>
      </c>
      <c r="K365" s="1" t="s">
        <v>47</v>
      </c>
      <c r="L365" s="1" t="s">
        <v>48</v>
      </c>
      <c r="M365" s="1" t="s">
        <v>2448</v>
      </c>
      <c r="N365" s="1" t="s">
        <v>2449</v>
      </c>
      <c r="O365" s="1" t="s">
        <v>51</v>
      </c>
      <c r="P365" s="1" t="s">
        <v>2450</v>
      </c>
      <c r="Q365" s="1" t="s">
        <v>2451</v>
      </c>
      <c r="R365" s="1" t="s">
        <v>2452</v>
      </c>
      <c r="S365" s="1" t="s">
        <v>2453</v>
      </c>
      <c r="T365" s="1" t="s">
        <v>2454</v>
      </c>
      <c r="U365" s="1" t="s">
        <v>2455</v>
      </c>
      <c r="V365" s="1" t="s">
        <v>58</v>
      </c>
      <c r="W365" s="1" t="s">
        <v>58</v>
      </c>
      <c r="X365" s="1" t="s">
        <v>58</v>
      </c>
      <c r="Y365" s="1" t="s">
        <v>58</v>
      </c>
      <c r="Z365" s="7">
        <v>9.1370000000000001E-5</v>
      </c>
      <c r="AA365" s="1">
        <v>3.9936099999999999E-4</v>
      </c>
      <c r="AB365" s="1">
        <v>0.99960099999999996</v>
      </c>
      <c r="AC365" s="1" t="s">
        <v>74</v>
      </c>
      <c r="AD365" s="1">
        <v>0</v>
      </c>
      <c r="AE365" s="1">
        <v>1.99681E-4</v>
      </c>
      <c r="AF365" s="1" t="s">
        <v>58</v>
      </c>
      <c r="AG365" s="1" t="s">
        <v>58</v>
      </c>
      <c r="AH365" s="1" t="s">
        <v>58</v>
      </c>
      <c r="AI365" s="1" t="s">
        <v>58</v>
      </c>
      <c r="AJ365" s="1" t="s">
        <v>58</v>
      </c>
      <c r="AK365" s="1" t="s">
        <v>58</v>
      </c>
      <c r="AL365" s="1" t="s">
        <v>60</v>
      </c>
      <c r="AM365" s="1" t="s">
        <v>421</v>
      </c>
      <c r="AN365" s="1">
        <v>1.2999999999999999E-2</v>
      </c>
      <c r="AO365" s="1">
        <v>3.11</v>
      </c>
      <c r="AP365" s="1" t="s">
        <v>2456</v>
      </c>
      <c r="AQ365" s="1" t="s">
        <v>95</v>
      </c>
      <c r="AR365" s="1" t="s">
        <v>95</v>
      </c>
      <c r="AS365" s="1">
        <v>4.84</v>
      </c>
      <c r="AT365" s="1">
        <v>533</v>
      </c>
      <c r="AU365" s="1">
        <v>0.189</v>
      </c>
      <c r="AV365" s="1">
        <v>1.044</v>
      </c>
      <c r="AW365" s="1" t="s">
        <v>64</v>
      </c>
      <c r="AX365" s="1" t="s">
        <v>2457</v>
      </c>
      <c r="AY365" s="1" t="s">
        <v>61</v>
      </c>
      <c r="AZ365" s="1" t="s">
        <v>9266</v>
      </c>
      <c r="BA365" s="1" t="s">
        <v>2458</v>
      </c>
      <c r="BB365" s="1" t="s">
        <v>2459</v>
      </c>
      <c r="BC365" s="1" t="s">
        <v>58</v>
      </c>
      <c r="BD365" s="1" t="s">
        <v>2460</v>
      </c>
    </row>
    <row r="366" spans="1:56" x14ac:dyDescent="0.2">
      <c r="A366" s="1" t="s">
        <v>2461</v>
      </c>
      <c r="B366" s="1">
        <v>4</v>
      </c>
      <c r="C366" s="1" t="s">
        <v>46</v>
      </c>
      <c r="D366" s="1" t="s">
        <v>45</v>
      </c>
      <c r="E366" s="1">
        <v>6.6670000000000002E-3</v>
      </c>
      <c r="F366" s="1">
        <v>0</v>
      </c>
      <c r="G366" s="1">
        <v>1.7730000000000001E-3</v>
      </c>
      <c r="H366" s="1">
        <v>0</v>
      </c>
      <c r="I366" s="1">
        <v>0</v>
      </c>
      <c r="J366" s="1">
        <v>6.6670000000000002E-3</v>
      </c>
      <c r="K366" s="1" t="s">
        <v>47</v>
      </c>
      <c r="L366" s="1" t="s">
        <v>48</v>
      </c>
      <c r="M366" s="1" t="s">
        <v>2448</v>
      </c>
      <c r="N366" s="1" t="s">
        <v>2449</v>
      </c>
      <c r="O366" s="1" t="s">
        <v>51</v>
      </c>
      <c r="P366" s="1" t="s">
        <v>2450</v>
      </c>
      <c r="Q366" s="1" t="s">
        <v>2462</v>
      </c>
      <c r="R366" s="1" t="s">
        <v>2463</v>
      </c>
      <c r="S366" s="1" t="s">
        <v>2464</v>
      </c>
      <c r="T366" s="1" t="s">
        <v>2465</v>
      </c>
      <c r="U366" s="1" t="s">
        <v>2466</v>
      </c>
      <c r="V366" s="1" t="s">
        <v>58</v>
      </c>
      <c r="W366" s="1" t="s">
        <v>58</v>
      </c>
      <c r="X366" s="1" t="s">
        <v>58</v>
      </c>
      <c r="Y366" s="1" t="s">
        <v>58</v>
      </c>
      <c r="Z366" s="1">
        <v>1.022E-4</v>
      </c>
      <c r="AA366" s="1">
        <v>3.9936099999999999E-4</v>
      </c>
      <c r="AB366" s="1">
        <v>0.99960099999999996</v>
      </c>
      <c r="AC366" s="1" t="s">
        <v>74</v>
      </c>
      <c r="AD366" s="1">
        <v>0</v>
      </c>
      <c r="AE366" s="1">
        <v>1.99681E-4</v>
      </c>
      <c r="AF366" s="1" t="s">
        <v>58</v>
      </c>
      <c r="AG366" s="1" t="s">
        <v>58</v>
      </c>
      <c r="AH366" s="1" t="s">
        <v>58</v>
      </c>
      <c r="AI366" s="1" t="s">
        <v>58</v>
      </c>
      <c r="AJ366" s="1" t="s">
        <v>58</v>
      </c>
      <c r="AK366" s="1" t="s">
        <v>58</v>
      </c>
      <c r="AL366" s="1" t="s">
        <v>93</v>
      </c>
      <c r="AM366" s="1" t="s">
        <v>421</v>
      </c>
      <c r="AN366" s="1">
        <v>1E-3</v>
      </c>
      <c r="AO366" s="1">
        <v>2.08</v>
      </c>
      <c r="AP366" s="1" t="s">
        <v>2467</v>
      </c>
      <c r="AQ366" s="1" t="s">
        <v>95</v>
      </c>
      <c r="AR366" s="1" t="s">
        <v>95</v>
      </c>
      <c r="AS366" s="1">
        <v>4.1500000000000004</v>
      </c>
      <c r="AT366" s="1">
        <v>9</v>
      </c>
      <c r="AU366" s="1">
        <v>9.2420000000000009</v>
      </c>
      <c r="AV366" s="1">
        <v>5.8999999999999997E-2</v>
      </c>
      <c r="AW366" s="1" t="s">
        <v>1238</v>
      </c>
      <c r="AX366" s="1" t="s">
        <v>2457</v>
      </c>
      <c r="AY366" s="1" t="s">
        <v>61</v>
      </c>
      <c r="AZ366" s="1" t="s">
        <v>9266</v>
      </c>
      <c r="BA366" s="1" t="s">
        <v>2458</v>
      </c>
      <c r="BB366" s="1" t="s">
        <v>2459</v>
      </c>
      <c r="BC366" s="1" t="s">
        <v>58</v>
      </c>
      <c r="BD366" s="1" t="s">
        <v>2460</v>
      </c>
    </row>
    <row r="367" spans="1:56" x14ac:dyDescent="0.2">
      <c r="A367" s="1" t="s">
        <v>2468</v>
      </c>
      <c r="B367" s="1">
        <v>5</v>
      </c>
      <c r="C367" s="1" t="s">
        <v>70</v>
      </c>
      <c r="D367" s="1" t="s">
        <v>46</v>
      </c>
      <c r="E367" s="1">
        <v>6.6670000000000002E-3</v>
      </c>
      <c r="F367" s="1">
        <v>0</v>
      </c>
      <c r="G367" s="1">
        <v>3.5460000000000001E-3</v>
      </c>
      <c r="H367" s="1">
        <v>0</v>
      </c>
      <c r="I367" s="1">
        <v>1.8519999999999998E-2</v>
      </c>
      <c r="J367" s="1">
        <v>6.6670000000000002E-3</v>
      </c>
      <c r="K367" s="1" t="s">
        <v>47</v>
      </c>
      <c r="L367" s="1" t="s">
        <v>48</v>
      </c>
      <c r="M367" s="1" t="s">
        <v>2469</v>
      </c>
      <c r="N367" s="1" t="s">
        <v>2470</v>
      </c>
      <c r="O367" s="1" t="s">
        <v>51</v>
      </c>
      <c r="P367" s="1" t="s">
        <v>2471</v>
      </c>
      <c r="Q367" s="1" t="s">
        <v>2472</v>
      </c>
      <c r="R367" s="1" t="s">
        <v>2473</v>
      </c>
      <c r="S367" s="1" t="s">
        <v>2474</v>
      </c>
      <c r="T367" s="1" t="s">
        <v>2475</v>
      </c>
      <c r="U367" s="1" t="s">
        <v>2476</v>
      </c>
      <c r="V367" s="1" t="s">
        <v>58</v>
      </c>
      <c r="W367" s="1" t="s">
        <v>58</v>
      </c>
      <c r="X367" s="1" t="s">
        <v>58</v>
      </c>
      <c r="Y367" s="1" t="s">
        <v>58</v>
      </c>
      <c r="Z367" s="1">
        <v>4.0980000000000001E-3</v>
      </c>
      <c r="AA367" s="1">
        <v>7.5878600000000001E-3</v>
      </c>
      <c r="AB367" s="1">
        <v>0.99241199999999996</v>
      </c>
      <c r="AC367" s="1" t="s">
        <v>2446</v>
      </c>
      <c r="AD367" s="1">
        <v>0</v>
      </c>
      <c r="AE367" s="1">
        <v>3.79393E-3</v>
      </c>
      <c r="AF367" s="1" t="s">
        <v>58</v>
      </c>
      <c r="AG367" s="1" t="s">
        <v>58</v>
      </c>
      <c r="AH367" s="1" t="s">
        <v>58</v>
      </c>
      <c r="AI367" s="1" t="s">
        <v>58</v>
      </c>
      <c r="AJ367" s="1" t="s">
        <v>58</v>
      </c>
      <c r="AK367" s="1" t="s">
        <v>58</v>
      </c>
      <c r="AL367" s="1" t="s">
        <v>61</v>
      </c>
      <c r="AM367" s="1" t="s">
        <v>62</v>
      </c>
      <c r="AN367" s="1">
        <v>0.94799999999999995</v>
      </c>
      <c r="AO367" s="1">
        <v>4.91</v>
      </c>
      <c r="AP367" s="1" t="s">
        <v>2477</v>
      </c>
      <c r="AQ367" s="1" t="s">
        <v>95</v>
      </c>
      <c r="AR367" s="1" t="s">
        <v>95</v>
      </c>
      <c r="AS367" s="1">
        <v>4.91</v>
      </c>
      <c r="AT367" s="1">
        <v>673</v>
      </c>
      <c r="AU367" s="1">
        <v>19.62</v>
      </c>
      <c r="AV367" s="1">
        <v>1.0449999999999999</v>
      </c>
      <c r="AW367" s="1" t="s">
        <v>680</v>
      </c>
      <c r="AX367" s="1" t="s">
        <v>2478</v>
      </c>
      <c r="AY367" s="1" t="s">
        <v>58</v>
      </c>
      <c r="AZ367" s="7">
        <v>0.255</v>
      </c>
      <c r="BA367" s="1">
        <v>95.912951169999999</v>
      </c>
      <c r="BB367" s="1">
        <v>1.605718424</v>
      </c>
      <c r="BC367" s="1" t="s">
        <v>58</v>
      </c>
      <c r="BD367" s="1">
        <v>6.5363499999999997</v>
      </c>
    </row>
    <row r="368" spans="1:56" x14ac:dyDescent="0.2">
      <c r="A368" s="1" t="s">
        <v>2479</v>
      </c>
      <c r="B368" s="1">
        <v>5</v>
      </c>
      <c r="C368" s="1" t="s">
        <v>64</v>
      </c>
      <c r="D368" s="1" t="s">
        <v>45</v>
      </c>
      <c r="E368" s="1">
        <v>6.6670000000000002E-3</v>
      </c>
      <c r="F368" s="1">
        <v>1.316E-2</v>
      </c>
      <c r="G368" s="1">
        <v>7.0920000000000002E-3</v>
      </c>
      <c r="H368" s="1">
        <v>1.018E-2</v>
      </c>
      <c r="I368" s="1">
        <v>0</v>
      </c>
      <c r="J368" s="1">
        <v>6.6670000000000002E-3</v>
      </c>
      <c r="K368" s="1" t="s">
        <v>47</v>
      </c>
      <c r="L368" s="1" t="s">
        <v>48</v>
      </c>
      <c r="M368" s="1" t="s">
        <v>2480</v>
      </c>
      <c r="N368" s="1" t="s">
        <v>2481</v>
      </c>
      <c r="O368" s="1" t="s">
        <v>51</v>
      </c>
      <c r="P368" s="1" t="s">
        <v>2482</v>
      </c>
      <c r="Q368" s="1" t="s">
        <v>2483</v>
      </c>
      <c r="R368" s="1" t="s">
        <v>2484</v>
      </c>
      <c r="S368" s="1" t="s">
        <v>2485</v>
      </c>
      <c r="T368" s="1" t="s">
        <v>2486</v>
      </c>
      <c r="U368" s="1" t="s">
        <v>2487</v>
      </c>
      <c r="V368" s="1" t="s">
        <v>58</v>
      </c>
      <c r="W368" s="1" t="s">
        <v>58</v>
      </c>
      <c r="X368" s="1" t="s">
        <v>58</v>
      </c>
      <c r="Y368" s="1" t="s">
        <v>58</v>
      </c>
      <c r="Z368" s="1">
        <v>3.1300000000000002E-4</v>
      </c>
      <c r="AA368" s="1">
        <v>3.9936099999999999E-4</v>
      </c>
      <c r="AB368" s="1">
        <v>0.99960099999999996</v>
      </c>
      <c r="AC368" s="1" t="s">
        <v>74</v>
      </c>
      <c r="AD368" s="1">
        <v>0</v>
      </c>
      <c r="AE368" s="1">
        <v>1.99681E-4</v>
      </c>
      <c r="AF368" s="1" t="s">
        <v>2488</v>
      </c>
      <c r="AG368" s="1" t="s">
        <v>9267</v>
      </c>
      <c r="AH368" s="1" t="s">
        <v>2489</v>
      </c>
      <c r="AI368" s="1" t="s">
        <v>2490</v>
      </c>
      <c r="AJ368" s="1" t="s">
        <v>58</v>
      </c>
      <c r="AK368" s="1">
        <v>2</v>
      </c>
      <c r="AL368" s="1" t="s">
        <v>61</v>
      </c>
      <c r="AM368" s="1" t="s">
        <v>132</v>
      </c>
      <c r="AN368" s="1">
        <v>0.97199999999999998</v>
      </c>
      <c r="AO368" s="1">
        <v>5.62</v>
      </c>
      <c r="AP368" s="1" t="s">
        <v>2491</v>
      </c>
      <c r="AQ368" s="1" t="s">
        <v>95</v>
      </c>
      <c r="AR368" s="1" t="s">
        <v>95</v>
      </c>
      <c r="AS368" s="1">
        <v>5.62</v>
      </c>
      <c r="AT368" s="8">
        <v>11731171</v>
      </c>
      <c r="AU368" s="1">
        <v>24.1</v>
      </c>
      <c r="AV368" s="1">
        <v>0.93500000000000005</v>
      </c>
      <c r="AW368" s="1" t="s">
        <v>62</v>
      </c>
      <c r="AX368" s="1" t="s">
        <v>2492</v>
      </c>
      <c r="AY368" s="1" t="s">
        <v>77</v>
      </c>
      <c r="AZ368" s="7">
        <v>3.8600000000000001E-3</v>
      </c>
      <c r="BA368" s="1">
        <v>0.90233545599999998</v>
      </c>
      <c r="BB368" s="1">
        <v>-2.5235434790000002</v>
      </c>
      <c r="BC368" s="1" t="s">
        <v>78</v>
      </c>
      <c r="BD368" s="1">
        <v>4.17713</v>
      </c>
    </row>
    <row r="369" spans="1:56" x14ac:dyDescent="0.2">
      <c r="A369" s="1" t="s">
        <v>2493</v>
      </c>
      <c r="B369" s="1">
        <v>5</v>
      </c>
      <c r="C369" s="1" t="s">
        <v>70</v>
      </c>
      <c r="D369" s="1" t="s">
        <v>46</v>
      </c>
      <c r="E369" s="1">
        <v>6.6670000000000002E-3</v>
      </c>
      <c r="F369" s="1">
        <v>4.3860000000000001E-3</v>
      </c>
      <c r="G369" s="1">
        <v>3.5460000000000001E-3</v>
      </c>
      <c r="H369" s="1">
        <v>4.5250000000000004E-3</v>
      </c>
      <c r="I369" s="1">
        <v>1.8519999999999998E-2</v>
      </c>
      <c r="J369" s="1">
        <v>6.6670000000000002E-3</v>
      </c>
      <c r="K369" s="1" t="s">
        <v>47</v>
      </c>
      <c r="L369" s="1" t="s">
        <v>48</v>
      </c>
      <c r="M369" s="1" t="s">
        <v>2494</v>
      </c>
      <c r="N369" s="1" t="s">
        <v>2495</v>
      </c>
      <c r="O369" s="1" t="s">
        <v>51</v>
      </c>
      <c r="P369" s="1" t="s">
        <v>2496</v>
      </c>
      <c r="Q369" s="1" t="s">
        <v>2497</v>
      </c>
      <c r="R369" s="1" t="s">
        <v>2498</v>
      </c>
      <c r="S369" s="1" t="s">
        <v>2499</v>
      </c>
      <c r="T369" s="1" t="s">
        <v>2500</v>
      </c>
      <c r="U369" s="1" t="s">
        <v>2501</v>
      </c>
      <c r="V369" s="1" t="s">
        <v>58</v>
      </c>
      <c r="W369" s="1" t="s">
        <v>58</v>
      </c>
      <c r="X369" s="1" t="s">
        <v>58</v>
      </c>
      <c r="Y369" s="1" t="s">
        <v>58</v>
      </c>
      <c r="Z369" s="7">
        <v>3.2950000000000001E-5</v>
      </c>
      <c r="AA369" s="1" t="s">
        <v>58</v>
      </c>
      <c r="AB369" s="1" t="s">
        <v>58</v>
      </c>
      <c r="AC369" s="1" t="s">
        <v>58</v>
      </c>
      <c r="AD369" s="1" t="s">
        <v>58</v>
      </c>
      <c r="AE369" s="1" t="s">
        <v>58</v>
      </c>
      <c r="AF369" s="1" t="s">
        <v>58</v>
      </c>
      <c r="AG369" s="1" t="s">
        <v>58</v>
      </c>
      <c r="AH369" s="1" t="s">
        <v>58</v>
      </c>
      <c r="AI369" s="1" t="s">
        <v>58</v>
      </c>
      <c r="AJ369" s="1" t="s">
        <v>58</v>
      </c>
      <c r="AK369" s="1" t="s">
        <v>58</v>
      </c>
      <c r="AL369" s="1" t="s">
        <v>58</v>
      </c>
      <c r="AM369" s="1" t="s">
        <v>89</v>
      </c>
      <c r="AN369" s="1">
        <v>0.99099999999999999</v>
      </c>
      <c r="AO369" s="1">
        <v>1.4</v>
      </c>
      <c r="AP369" s="1" t="s">
        <v>2502</v>
      </c>
      <c r="AQ369" s="1" t="s">
        <v>62</v>
      </c>
      <c r="AR369" s="1" t="s">
        <v>62</v>
      </c>
      <c r="AS369" s="1">
        <v>2.31</v>
      </c>
      <c r="AT369" s="1">
        <v>177</v>
      </c>
      <c r="AU369" s="1">
        <v>24.5</v>
      </c>
      <c r="AV369" s="1">
        <v>0.53900000000000003</v>
      </c>
      <c r="AW369" s="1" t="s">
        <v>62</v>
      </c>
      <c r="AX369" s="1" t="s">
        <v>2503</v>
      </c>
      <c r="AY369" s="1" t="s">
        <v>58</v>
      </c>
      <c r="AZ369" s="1" t="s">
        <v>9268</v>
      </c>
      <c r="BA369" s="1" t="s">
        <v>2504</v>
      </c>
      <c r="BB369" s="1" t="s">
        <v>9269</v>
      </c>
      <c r="BC369" s="1" t="s">
        <v>58</v>
      </c>
      <c r="BD369" s="1" t="s">
        <v>2505</v>
      </c>
    </row>
    <row r="370" spans="1:56" x14ac:dyDescent="0.2">
      <c r="A370" s="1" t="s">
        <v>2506</v>
      </c>
      <c r="B370" s="1">
        <v>5</v>
      </c>
      <c r="C370" s="1" t="s">
        <v>70</v>
      </c>
      <c r="D370" s="1" t="s">
        <v>46</v>
      </c>
      <c r="E370" s="1">
        <v>6.6670000000000002E-3</v>
      </c>
      <c r="F370" s="1">
        <v>4.3860000000000001E-3</v>
      </c>
      <c r="G370" s="1">
        <v>1.7730000000000001E-3</v>
      </c>
      <c r="H370" s="1">
        <v>0</v>
      </c>
      <c r="I370" s="1">
        <v>1.8519999999999998E-2</v>
      </c>
      <c r="J370" s="1">
        <v>6.6670000000000002E-3</v>
      </c>
      <c r="K370" s="1" t="s">
        <v>47</v>
      </c>
      <c r="L370" s="1" t="s">
        <v>48</v>
      </c>
      <c r="M370" s="1" t="s">
        <v>2507</v>
      </c>
      <c r="N370" s="1" t="s">
        <v>2508</v>
      </c>
      <c r="O370" s="1" t="s">
        <v>51</v>
      </c>
      <c r="P370" s="1" t="s">
        <v>2509</v>
      </c>
      <c r="Q370" s="1" t="s">
        <v>2510</v>
      </c>
      <c r="R370" s="1" t="s">
        <v>2511</v>
      </c>
      <c r="S370" s="1" t="s">
        <v>2512</v>
      </c>
      <c r="T370" s="1" t="s">
        <v>2513</v>
      </c>
      <c r="U370" s="1" t="s">
        <v>2514</v>
      </c>
      <c r="V370" s="1" t="s">
        <v>58</v>
      </c>
      <c r="W370" s="1" t="s">
        <v>58</v>
      </c>
      <c r="X370" s="1" t="s">
        <v>58</v>
      </c>
      <c r="Y370" s="1" t="s">
        <v>58</v>
      </c>
      <c r="Z370" s="1">
        <v>7.9460000000000002E-4</v>
      </c>
      <c r="AA370" s="1">
        <v>7.9872199999999997E-4</v>
      </c>
      <c r="AB370" s="1">
        <v>0.99920100000000001</v>
      </c>
      <c r="AC370" s="1" t="s">
        <v>110</v>
      </c>
      <c r="AD370" s="1">
        <v>0</v>
      </c>
      <c r="AE370" s="1">
        <v>3.9936099999999999E-4</v>
      </c>
      <c r="AF370" s="1" t="s">
        <v>58</v>
      </c>
      <c r="AG370" s="1" t="s">
        <v>58</v>
      </c>
      <c r="AH370" s="1" t="s">
        <v>58</v>
      </c>
      <c r="AI370" s="1" t="s">
        <v>58</v>
      </c>
      <c r="AJ370" s="1" t="s">
        <v>58</v>
      </c>
      <c r="AK370" s="1">
        <v>1</v>
      </c>
      <c r="AL370" s="1" t="s">
        <v>61</v>
      </c>
      <c r="AM370" s="1" t="s">
        <v>61</v>
      </c>
      <c r="AN370" s="1">
        <v>4.7E-2</v>
      </c>
      <c r="AO370" s="1">
        <v>2.1</v>
      </c>
      <c r="AP370" s="1" t="s">
        <v>2515</v>
      </c>
      <c r="AQ370" s="1" t="s">
        <v>95</v>
      </c>
      <c r="AR370" s="1" t="s">
        <v>95</v>
      </c>
      <c r="AS370" s="1">
        <v>5.93</v>
      </c>
      <c r="AT370" s="1">
        <v>160</v>
      </c>
      <c r="AU370" s="1">
        <v>6.9169999999999998</v>
      </c>
      <c r="AV370" s="1">
        <v>0.16500000000000001</v>
      </c>
      <c r="AW370" s="1" t="s">
        <v>64</v>
      </c>
      <c r="AX370" s="1" t="s">
        <v>2516</v>
      </c>
      <c r="AY370" s="1" t="s">
        <v>58</v>
      </c>
      <c r="AZ370" s="7">
        <v>0.247</v>
      </c>
      <c r="BA370" s="1">
        <v>91.017928760000004</v>
      </c>
      <c r="BB370" s="1">
        <v>1.021500656</v>
      </c>
      <c r="BC370" s="1" t="s">
        <v>58</v>
      </c>
      <c r="BD370" s="1">
        <v>4.2162300000000004</v>
      </c>
    </row>
    <row r="371" spans="1:56" x14ac:dyDescent="0.2">
      <c r="A371" s="1" t="s">
        <v>2527</v>
      </c>
      <c r="B371" s="1">
        <v>5</v>
      </c>
      <c r="C371" s="1" t="s">
        <v>46</v>
      </c>
      <c r="D371" s="1" t="s">
        <v>1055</v>
      </c>
      <c r="E371" s="1">
        <v>6.6670000000000002E-3</v>
      </c>
      <c r="F371" s="1">
        <v>4.3860000000000001E-3</v>
      </c>
      <c r="G371" s="1">
        <v>5.3189999999999999E-3</v>
      </c>
      <c r="H371" s="1">
        <v>2.2620000000000001E-3</v>
      </c>
      <c r="I371" s="1">
        <v>1.8519999999999998E-2</v>
      </c>
      <c r="J371" s="1">
        <v>6.6670000000000002E-3</v>
      </c>
      <c r="K371" s="1" t="s">
        <v>810</v>
      </c>
      <c r="L371" s="1" t="s">
        <v>48</v>
      </c>
      <c r="M371" s="1" t="s">
        <v>2528</v>
      </c>
      <c r="N371" s="1" t="s">
        <v>2529</v>
      </c>
      <c r="O371" s="1" t="s">
        <v>51</v>
      </c>
      <c r="P371" s="1" t="s">
        <v>2530</v>
      </c>
      <c r="Q371" s="1" t="s">
        <v>2531</v>
      </c>
      <c r="R371" s="1" t="s">
        <v>2532</v>
      </c>
      <c r="S371" s="1" t="s">
        <v>2533</v>
      </c>
      <c r="T371" s="1" t="s">
        <v>2534</v>
      </c>
      <c r="U371" s="1" t="s">
        <v>2533</v>
      </c>
      <c r="V371" s="1" t="s">
        <v>58</v>
      </c>
      <c r="W371" s="1" t="s">
        <v>360</v>
      </c>
      <c r="X371" s="1" t="s">
        <v>58</v>
      </c>
      <c r="Y371" s="1" t="s">
        <v>58</v>
      </c>
      <c r="Z371" s="7">
        <v>8.2360000000000004E-6</v>
      </c>
      <c r="AA371" s="1" t="s">
        <v>58</v>
      </c>
      <c r="AB371" s="1" t="s">
        <v>58</v>
      </c>
      <c r="AC371" s="1" t="s">
        <v>58</v>
      </c>
      <c r="AD371" s="1" t="s">
        <v>58</v>
      </c>
      <c r="AE371" s="1" t="s">
        <v>58</v>
      </c>
      <c r="AF371" s="1" t="s">
        <v>2535</v>
      </c>
      <c r="AG371" s="1" t="s">
        <v>2536</v>
      </c>
      <c r="AH371" s="1" t="s">
        <v>2537</v>
      </c>
      <c r="AI371" s="1" t="s">
        <v>2538</v>
      </c>
      <c r="AJ371" s="1" t="s">
        <v>58</v>
      </c>
      <c r="AK371" s="1" t="s">
        <v>58</v>
      </c>
      <c r="AL371" s="1" t="s">
        <v>58</v>
      </c>
      <c r="AM371" s="1" t="s">
        <v>58</v>
      </c>
      <c r="AN371" s="1" t="s">
        <v>58</v>
      </c>
      <c r="AO371" s="1" t="s">
        <v>58</v>
      </c>
      <c r="AP371" s="1" t="s">
        <v>58</v>
      </c>
      <c r="AQ371" s="1" t="s">
        <v>58</v>
      </c>
      <c r="AR371" s="1" t="s">
        <v>58</v>
      </c>
      <c r="AS371" s="1" t="s">
        <v>58</v>
      </c>
      <c r="AT371" s="1" t="s">
        <v>58</v>
      </c>
      <c r="AU371" s="1" t="s">
        <v>58</v>
      </c>
      <c r="AV371" s="1" t="s">
        <v>58</v>
      </c>
      <c r="AW371" s="1" t="s">
        <v>58</v>
      </c>
      <c r="AX371" s="1" t="s">
        <v>2539</v>
      </c>
      <c r="AY371" s="1" t="s">
        <v>61</v>
      </c>
      <c r="AZ371" s="7">
        <v>0.40300000000000002</v>
      </c>
      <c r="BA371" s="1">
        <v>87.656286859999994</v>
      </c>
      <c r="BB371" s="1">
        <v>0.80102481699999994</v>
      </c>
      <c r="BC371" s="1" t="s">
        <v>78</v>
      </c>
      <c r="BD371" s="1">
        <v>4.6318000000000001</v>
      </c>
    </row>
    <row r="372" spans="1:56" x14ac:dyDescent="0.2">
      <c r="A372" s="1" t="s">
        <v>2549</v>
      </c>
      <c r="B372" s="1">
        <v>5</v>
      </c>
      <c r="C372" s="1" t="s">
        <v>45</v>
      </c>
      <c r="D372" s="1" t="s">
        <v>64</v>
      </c>
      <c r="E372" s="1">
        <v>6.6670000000000002E-3</v>
      </c>
      <c r="F372" s="1">
        <v>0</v>
      </c>
      <c r="G372" s="1">
        <v>1.7730000000000001E-3</v>
      </c>
      <c r="H372" s="1">
        <v>0</v>
      </c>
      <c r="I372" s="1">
        <v>1.8519999999999998E-2</v>
      </c>
      <c r="J372" s="1">
        <v>6.6670000000000002E-3</v>
      </c>
      <c r="K372" s="1" t="s">
        <v>371</v>
      </c>
      <c r="L372" s="1" t="s">
        <v>48</v>
      </c>
      <c r="M372" s="1" t="s">
        <v>2550</v>
      </c>
      <c r="N372" s="1" t="s">
        <v>2551</v>
      </c>
      <c r="O372" s="1" t="s">
        <v>51</v>
      </c>
      <c r="P372" s="1" t="s">
        <v>2552</v>
      </c>
      <c r="Q372" s="1" t="s">
        <v>2553</v>
      </c>
      <c r="R372" s="1" t="s">
        <v>2554</v>
      </c>
      <c r="S372" s="1" t="s">
        <v>2555</v>
      </c>
      <c r="T372" s="1" t="s">
        <v>2556</v>
      </c>
      <c r="U372" s="1" t="s">
        <v>2557</v>
      </c>
      <c r="V372" s="1" t="s">
        <v>58</v>
      </c>
      <c r="W372" s="1" t="s">
        <v>58</v>
      </c>
      <c r="X372" s="1" t="s">
        <v>58</v>
      </c>
      <c r="Y372" s="1" t="s">
        <v>58</v>
      </c>
      <c r="Z372" s="1">
        <v>7.0180000000000004E-4</v>
      </c>
      <c r="AA372" s="1">
        <v>7.9872199999999997E-4</v>
      </c>
      <c r="AB372" s="1">
        <v>0.99920100000000001</v>
      </c>
      <c r="AC372" s="1" t="s">
        <v>110</v>
      </c>
      <c r="AD372" s="1">
        <v>0</v>
      </c>
      <c r="AE372" s="1">
        <v>3.9936099999999999E-4</v>
      </c>
      <c r="AF372" s="1" t="s">
        <v>58</v>
      </c>
      <c r="AG372" s="1" t="s">
        <v>58</v>
      </c>
      <c r="AH372" s="1" t="s">
        <v>58</v>
      </c>
      <c r="AI372" s="1" t="s">
        <v>58</v>
      </c>
      <c r="AJ372" s="1" t="s">
        <v>58</v>
      </c>
      <c r="AK372" s="1" t="s">
        <v>58</v>
      </c>
      <c r="AL372" s="1" t="s">
        <v>60</v>
      </c>
      <c r="AM372" s="1" t="s">
        <v>132</v>
      </c>
      <c r="AN372" s="1">
        <v>2.8000000000000001E-2</v>
      </c>
      <c r="AO372" s="1">
        <v>3.99</v>
      </c>
      <c r="AP372" s="1" t="s">
        <v>2558</v>
      </c>
      <c r="AQ372" s="1" t="s">
        <v>843</v>
      </c>
      <c r="AR372" s="1" t="s">
        <v>843</v>
      </c>
      <c r="AS372" s="1">
        <v>5.21</v>
      </c>
      <c r="AT372" s="8">
        <v>410465471526</v>
      </c>
      <c r="AU372" s="1">
        <v>22.9</v>
      </c>
      <c r="AV372" s="1">
        <v>0.96399999999999997</v>
      </c>
      <c r="AW372" s="1" t="s">
        <v>2176</v>
      </c>
      <c r="AX372" s="1" t="s">
        <v>2559</v>
      </c>
      <c r="AY372" s="1" t="s">
        <v>61</v>
      </c>
      <c r="AZ372" s="7">
        <v>0.109</v>
      </c>
      <c r="BA372" s="1">
        <v>43.97853267</v>
      </c>
      <c r="BB372" s="1">
        <v>-0.13219995300000001</v>
      </c>
      <c r="BC372" s="1" t="s">
        <v>58</v>
      </c>
      <c r="BD372" s="1">
        <v>1.95946</v>
      </c>
    </row>
    <row r="373" spans="1:56" x14ac:dyDescent="0.2">
      <c r="A373" s="1" t="s">
        <v>2561</v>
      </c>
      <c r="B373" s="1">
        <v>5</v>
      </c>
      <c r="C373" s="1" t="s">
        <v>46</v>
      </c>
      <c r="D373" s="1" t="s">
        <v>2562</v>
      </c>
      <c r="E373" s="1">
        <v>6.6670000000000002E-3</v>
      </c>
      <c r="F373" s="1">
        <v>0</v>
      </c>
      <c r="G373" s="1">
        <v>5.3189999999999999E-3</v>
      </c>
      <c r="H373" s="1">
        <v>3.3939999999999999E-3</v>
      </c>
      <c r="I373" s="1">
        <v>1.8519999999999998E-2</v>
      </c>
      <c r="J373" s="1">
        <v>6.6670000000000002E-3</v>
      </c>
      <c r="K373" s="1" t="s">
        <v>810</v>
      </c>
      <c r="L373" s="1" t="s">
        <v>48</v>
      </c>
      <c r="M373" s="1" t="s">
        <v>2563</v>
      </c>
      <c r="N373" s="1" t="s">
        <v>2564</v>
      </c>
      <c r="O373" s="1" t="s">
        <v>51</v>
      </c>
      <c r="P373" s="1" t="s">
        <v>2565</v>
      </c>
      <c r="Q373" s="1" t="s">
        <v>2566</v>
      </c>
      <c r="R373" s="1" t="s">
        <v>2567</v>
      </c>
      <c r="S373" s="1" t="s">
        <v>2568</v>
      </c>
      <c r="T373" s="1" t="s">
        <v>2569</v>
      </c>
      <c r="U373" s="1" t="s">
        <v>2570</v>
      </c>
      <c r="V373" s="1" t="s">
        <v>58</v>
      </c>
      <c r="W373" s="1" t="s">
        <v>360</v>
      </c>
      <c r="X373" s="1" t="s">
        <v>58</v>
      </c>
      <c r="Y373" s="1" t="s">
        <v>58</v>
      </c>
      <c r="Z373" s="1">
        <v>5.3549999999999995E-4</v>
      </c>
      <c r="AA373" s="1">
        <v>4.3929700000000004E-3</v>
      </c>
      <c r="AB373" s="1">
        <v>0.99560700000000002</v>
      </c>
      <c r="AC373" s="1" t="s">
        <v>97</v>
      </c>
      <c r="AD373" s="1">
        <v>0</v>
      </c>
      <c r="AE373" s="1">
        <v>2.1964900000000002E-3</v>
      </c>
      <c r="AF373" s="1" t="s">
        <v>58</v>
      </c>
      <c r="AG373" s="1" t="s">
        <v>58</v>
      </c>
      <c r="AH373" s="1" t="s">
        <v>58</v>
      </c>
      <c r="AI373" s="1" t="s">
        <v>58</v>
      </c>
      <c r="AJ373" s="1" t="s">
        <v>58</v>
      </c>
      <c r="AK373" s="1" t="s">
        <v>58</v>
      </c>
      <c r="AL373" s="1" t="s">
        <v>58</v>
      </c>
      <c r="AM373" s="1" t="s">
        <v>58</v>
      </c>
      <c r="AN373" s="1" t="s">
        <v>58</v>
      </c>
      <c r="AO373" s="1" t="s">
        <v>58</v>
      </c>
      <c r="AP373" s="1" t="s">
        <v>58</v>
      </c>
      <c r="AQ373" s="1" t="s">
        <v>58</v>
      </c>
      <c r="AR373" s="1" t="s">
        <v>58</v>
      </c>
      <c r="AS373" s="1" t="s">
        <v>58</v>
      </c>
      <c r="AT373" s="1" t="s">
        <v>58</v>
      </c>
      <c r="AU373" s="1" t="s">
        <v>58</v>
      </c>
      <c r="AV373" s="1" t="s">
        <v>58</v>
      </c>
      <c r="AW373" s="1" t="s">
        <v>58</v>
      </c>
      <c r="AX373" s="1" t="s">
        <v>2571</v>
      </c>
      <c r="AY373" s="1" t="s">
        <v>61</v>
      </c>
      <c r="AZ373" s="7">
        <v>0.29899999999999999</v>
      </c>
      <c r="BA373" s="1">
        <v>11.05803255</v>
      </c>
      <c r="BB373" s="1">
        <v>-0.84678771399999997</v>
      </c>
      <c r="BC373" s="1" t="s">
        <v>78</v>
      </c>
      <c r="BD373" s="1">
        <v>1.48872</v>
      </c>
    </row>
    <row r="374" spans="1:56" x14ac:dyDescent="0.2">
      <c r="A374" s="1" t="s">
        <v>2574</v>
      </c>
      <c r="B374" s="1">
        <v>5</v>
      </c>
      <c r="C374" s="1" t="s">
        <v>46</v>
      </c>
      <c r="D374" s="1" t="s">
        <v>70</v>
      </c>
      <c r="E374" s="1">
        <v>6.6670000000000002E-3</v>
      </c>
      <c r="F374" s="1">
        <v>0</v>
      </c>
      <c r="G374" s="1">
        <v>1.7730000000000001E-3</v>
      </c>
      <c r="H374" s="1">
        <v>1.1310000000000001E-3</v>
      </c>
      <c r="I374" s="1">
        <v>0</v>
      </c>
      <c r="J374" s="1">
        <v>6.6670000000000002E-3</v>
      </c>
      <c r="K374" s="1" t="s">
        <v>47</v>
      </c>
      <c r="L374" s="1" t="s">
        <v>48</v>
      </c>
      <c r="M374" s="1" t="s">
        <v>2575</v>
      </c>
      <c r="N374" s="1" t="s">
        <v>2576</v>
      </c>
      <c r="O374" s="1" t="s">
        <v>51</v>
      </c>
      <c r="P374" s="1" t="s">
        <v>2577</v>
      </c>
      <c r="Q374" s="1" t="s">
        <v>2578</v>
      </c>
      <c r="R374" s="1" t="s">
        <v>2579</v>
      </c>
      <c r="S374" s="1" t="s">
        <v>2580</v>
      </c>
      <c r="T374" s="1" t="s">
        <v>2581</v>
      </c>
      <c r="U374" s="1" t="s">
        <v>2582</v>
      </c>
      <c r="V374" s="1" t="s">
        <v>58</v>
      </c>
      <c r="W374" s="1" t="s">
        <v>58</v>
      </c>
      <c r="X374" s="1" t="s">
        <v>58</v>
      </c>
      <c r="Y374" s="1" t="s">
        <v>58</v>
      </c>
      <c r="Z374" s="1">
        <v>7.8249999999999999E-4</v>
      </c>
      <c r="AA374" s="1" t="s">
        <v>58</v>
      </c>
      <c r="AB374" s="1" t="s">
        <v>58</v>
      </c>
      <c r="AC374" s="1" t="s">
        <v>58</v>
      </c>
      <c r="AD374" s="1" t="s">
        <v>58</v>
      </c>
      <c r="AE374" s="1" t="s">
        <v>58</v>
      </c>
      <c r="AF374" s="1" t="s">
        <v>58</v>
      </c>
      <c r="AG374" s="1" t="s">
        <v>58</v>
      </c>
      <c r="AH374" s="1" t="s">
        <v>58</v>
      </c>
      <c r="AI374" s="1" t="s">
        <v>58</v>
      </c>
      <c r="AJ374" s="1" t="s">
        <v>58</v>
      </c>
      <c r="AK374" s="1" t="s">
        <v>58</v>
      </c>
      <c r="AL374" s="1" t="s">
        <v>93</v>
      </c>
      <c r="AM374" s="1" t="s">
        <v>156</v>
      </c>
      <c r="AN374" s="1">
        <v>0.996</v>
      </c>
      <c r="AO374" s="1">
        <v>5.74</v>
      </c>
      <c r="AP374" s="1" t="s">
        <v>2583</v>
      </c>
      <c r="AQ374" s="1" t="s">
        <v>62</v>
      </c>
      <c r="AR374" s="1" t="s">
        <v>62</v>
      </c>
      <c r="AS374" s="1">
        <v>5.74</v>
      </c>
      <c r="AT374" s="1">
        <v>179</v>
      </c>
      <c r="AU374" s="1">
        <v>27.4</v>
      </c>
      <c r="AV374" s="1">
        <v>1.1990000000000001</v>
      </c>
      <c r="AW374" s="1" t="s">
        <v>62</v>
      </c>
      <c r="AX374" s="1" t="s">
        <v>2584</v>
      </c>
      <c r="AY374" s="1" t="s">
        <v>58</v>
      </c>
      <c r="AZ374" s="7">
        <v>0.96599999999999997</v>
      </c>
      <c r="BA374" s="1">
        <v>82.661004950000006</v>
      </c>
      <c r="BB374" s="1">
        <v>0.59532675800000001</v>
      </c>
      <c r="BC374" s="1" t="s">
        <v>78</v>
      </c>
      <c r="BD374" s="1">
        <v>17.67578</v>
      </c>
    </row>
    <row r="375" spans="1:56" x14ac:dyDescent="0.2">
      <c r="A375" s="1" t="s">
        <v>2585</v>
      </c>
      <c r="B375" s="1">
        <v>5</v>
      </c>
      <c r="C375" s="1" t="s">
        <v>70</v>
      </c>
      <c r="D375" s="1" t="s">
        <v>46</v>
      </c>
      <c r="E375" s="1">
        <v>6.6670000000000002E-3</v>
      </c>
      <c r="F375" s="1">
        <v>4.3860000000000001E-3</v>
      </c>
      <c r="G375" s="1">
        <v>1.7730000000000001E-3</v>
      </c>
      <c r="H375" s="1">
        <v>0</v>
      </c>
      <c r="I375" s="1">
        <v>0</v>
      </c>
      <c r="J375" s="1">
        <v>6.6670000000000002E-3</v>
      </c>
      <c r="K375" s="1" t="s">
        <v>47</v>
      </c>
      <c r="L375" s="1" t="s">
        <v>48</v>
      </c>
      <c r="M375" s="1" t="s">
        <v>2586</v>
      </c>
      <c r="N375" s="1" t="s">
        <v>2587</v>
      </c>
      <c r="O375" s="1" t="s">
        <v>51</v>
      </c>
      <c r="P375" s="1" t="s">
        <v>2588</v>
      </c>
      <c r="Q375" s="1" t="s">
        <v>2589</v>
      </c>
      <c r="R375" s="1" t="s">
        <v>2590</v>
      </c>
      <c r="S375" s="1" t="s">
        <v>2591</v>
      </c>
      <c r="T375" s="1" t="s">
        <v>2592</v>
      </c>
      <c r="U375" s="1" t="s">
        <v>2593</v>
      </c>
      <c r="V375" s="1" t="s">
        <v>58</v>
      </c>
      <c r="W375" s="1" t="s">
        <v>58</v>
      </c>
      <c r="X375" s="1" t="s">
        <v>58</v>
      </c>
      <c r="Y375" s="1" t="s">
        <v>58</v>
      </c>
      <c r="Z375" s="7">
        <v>4.1239999999999998E-5</v>
      </c>
      <c r="AA375" s="1" t="s">
        <v>58</v>
      </c>
      <c r="AB375" s="1" t="s">
        <v>58</v>
      </c>
      <c r="AC375" s="1" t="s">
        <v>58</v>
      </c>
      <c r="AD375" s="1" t="s">
        <v>58</v>
      </c>
      <c r="AE375" s="1" t="s">
        <v>58</v>
      </c>
      <c r="AF375" s="1" t="s">
        <v>58</v>
      </c>
      <c r="AG375" s="1" t="s">
        <v>58</v>
      </c>
      <c r="AH375" s="1" t="s">
        <v>58</v>
      </c>
      <c r="AI375" s="1" t="s">
        <v>58</v>
      </c>
      <c r="AJ375" s="1" t="s">
        <v>58</v>
      </c>
      <c r="AK375" s="1" t="s">
        <v>58</v>
      </c>
      <c r="AL375" s="1" t="s">
        <v>60</v>
      </c>
      <c r="AM375" s="1" t="s">
        <v>62</v>
      </c>
      <c r="AN375" s="1">
        <v>0.99199999999999999</v>
      </c>
      <c r="AO375" s="1">
        <v>4.76</v>
      </c>
      <c r="AP375" s="1" t="s">
        <v>2594</v>
      </c>
      <c r="AQ375" s="1" t="s">
        <v>95</v>
      </c>
      <c r="AR375" s="1" t="s">
        <v>127</v>
      </c>
      <c r="AS375" s="1">
        <v>4.76</v>
      </c>
      <c r="AT375" s="1">
        <v>344</v>
      </c>
      <c r="AU375" s="1">
        <v>23.7</v>
      </c>
      <c r="AV375" s="1">
        <v>0.95299999999999996</v>
      </c>
      <c r="AW375" s="1" t="s">
        <v>1089</v>
      </c>
      <c r="AX375" s="1" t="s">
        <v>2595</v>
      </c>
      <c r="AY375" s="1" t="s">
        <v>58</v>
      </c>
      <c r="AZ375" s="7">
        <v>0.505</v>
      </c>
      <c r="BA375" s="1">
        <v>63.004246279999997</v>
      </c>
      <c r="BB375" s="1">
        <v>0.12689526000000001</v>
      </c>
      <c r="BC375" s="1" t="s">
        <v>78</v>
      </c>
      <c r="BD375" s="1">
        <v>1.3260000000000001</v>
      </c>
    </row>
    <row r="376" spans="1:56" x14ac:dyDescent="0.2">
      <c r="A376" s="1" t="s">
        <v>2596</v>
      </c>
      <c r="B376" s="1">
        <v>5</v>
      </c>
      <c r="C376" s="1" t="s">
        <v>70</v>
      </c>
      <c r="D376" s="1" t="s">
        <v>64</v>
      </c>
      <c r="E376" s="1">
        <v>6.6670000000000002E-3</v>
      </c>
      <c r="F376" s="1">
        <v>0</v>
      </c>
      <c r="G376" s="1">
        <v>3.5460000000000001E-3</v>
      </c>
      <c r="H376" s="1">
        <v>0</v>
      </c>
      <c r="I376" s="1">
        <v>0</v>
      </c>
      <c r="J376" s="1">
        <v>1.333E-2</v>
      </c>
      <c r="K376" s="1" t="s">
        <v>47</v>
      </c>
      <c r="L376" s="1" t="s">
        <v>48</v>
      </c>
      <c r="M376" s="1" t="s">
        <v>2597</v>
      </c>
      <c r="N376" s="1" t="s">
        <v>2598</v>
      </c>
      <c r="O376" s="1" t="s">
        <v>51</v>
      </c>
      <c r="P376" s="1" t="s">
        <v>2599</v>
      </c>
      <c r="Q376" s="1" t="s">
        <v>2600</v>
      </c>
      <c r="R376" s="1" t="s">
        <v>2601</v>
      </c>
      <c r="S376" s="1" t="s">
        <v>2602</v>
      </c>
      <c r="T376" s="1" t="s">
        <v>2603</v>
      </c>
      <c r="U376" s="1" t="s">
        <v>2604</v>
      </c>
      <c r="V376" s="1" t="s">
        <v>58</v>
      </c>
      <c r="W376" s="1" t="s">
        <v>58</v>
      </c>
      <c r="X376" s="1" t="s">
        <v>58</v>
      </c>
      <c r="Y376" s="1" t="s">
        <v>58</v>
      </c>
      <c r="Z376" s="1">
        <v>3.3770000000000002E-4</v>
      </c>
      <c r="AA376" s="1">
        <v>1.9968099999999999E-3</v>
      </c>
      <c r="AB376" s="1">
        <v>0.99800299999999997</v>
      </c>
      <c r="AC376" s="1" t="s">
        <v>101</v>
      </c>
      <c r="AD376" s="1">
        <v>0</v>
      </c>
      <c r="AE376" s="1">
        <v>9.9840299999999992E-4</v>
      </c>
      <c r="AF376" s="1" t="s">
        <v>58</v>
      </c>
      <c r="AG376" s="1" t="s">
        <v>58</v>
      </c>
      <c r="AH376" s="1" t="s">
        <v>58</v>
      </c>
      <c r="AI376" s="1" t="s">
        <v>58</v>
      </c>
      <c r="AJ376" s="1" t="s">
        <v>58</v>
      </c>
      <c r="AK376" s="1" t="s">
        <v>58</v>
      </c>
      <c r="AL376" s="1" t="s">
        <v>61</v>
      </c>
      <c r="AM376" s="1" t="s">
        <v>61</v>
      </c>
      <c r="AN376" s="1">
        <v>8.0000000000000002E-3</v>
      </c>
      <c r="AO376" s="1">
        <v>3.41</v>
      </c>
      <c r="AP376" s="1" t="s">
        <v>2605</v>
      </c>
      <c r="AQ376" s="1" t="s">
        <v>127</v>
      </c>
      <c r="AR376" s="1" t="s">
        <v>127</v>
      </c>
      <c r="AS376" s="1">
        <v>3.41</v>
      </c>
      <c r="AT376" s="1">
        <v>282</v>
      </c>
      <c r="AU376" s="1">
        <v>12.13</v>
      </c>
      <c r="AV376" s="1">
        <v>0.96399999999999997</v>
      </c>
      <c r="AW376" s="1" t="s">
        <v>785</v>
      </c>
      <c r="AX376" s="1" t="s">
        <v>58</v>
      </c>
      <c r="AY376" s="1" t="s">
        <v>58</v>
      </c>
      <c r="AZ376" s="7">
        <v>0.95599999999999996</v>
      </c>
      <c r="BA376" s="1">
        <v>98.136352909999999</v>
      </c>
      <c r="BB376" s="1">
        <v>2.20846126</v>
      </c>
      <c r="BC376" s="1" t="s">
        <v>58</v>
      </c>
      <c r="BD376" s="1">
        <v>7.2891300000000001</v>
      </c>
    </row>
    <row r="377" spans="1:56" x14ac:dyDescent="0.2">
      <c r="A377" s="1" t="s">
        <v>2606</v>
      </c>
      <c r="B377" s="1">
        <v>5</v>
      </c>
      <c r="C377" s="1" t="s">
        <v>45</v>
      </c>
      <c r="D377" s="1" t="s">
        <v>46</v>
      </c>
      <c r="E377" s="1">
        <v>6.6670000000000002E-3</v>
      </c>
      <c r="F377" s="1">
        <v>0</v>
      </c>
      <c r="G377" s="1">
        <v>5.3189999999999999E-3</v>
      </c>
      <c r="H377" s="1">
        <v>0</v>
      </c>
      <c r="I377" s="1">
        <v>1.8519999999999998E-2</v>
      </c>
      <c r="J377" s="1">
        <v>1.333E-2</v>
      </c>
      <c r="K377" s="1" t="s">
        <v>47</v>
      </c>
      <c r="L377" s="1" t="s">
        <v>48</v>
      </c>
      <c r="M377" s="1" t="s">
        <v>2597</v>
      </c>
      <c r="N377" s="1" t="s">
        <v>2598</v>
      </c>
      <c r="O377" s="1" t="s">
        <v>51</v>
      </c>
      <c r="P377" s="1" t="s">
        <v>2599</v>
      </c>
      <c r="Q377" s="1" t="s">
        <v>2607</v>
      </c>
      <c r="R377" s="1" t="s">
        <v>2608</v>
      </c>
      <c r="S377" s="1" t="s">
        <v>2609</v>
      </c>
      <c r="T377" s="1" t="s">
        <v>2610</v>
      </c>
      <c r="U377" s="1" t="s">
        <v>2611</v>
      </c>
      <c r="V377" s="1" t="s">
        <v>58</v>
      </c>
      <c r="W377" s="1" t="s">
        <v>58</v>
      </c>
      <c r="X377" s="1" t="s">
        <v>58</v>
      </c>
      <c r="Y377" s="1" t="s">
        <v>58</v>
      </c>
      <c r="Z377" s="7">
        <v>8.2360000000000004E-6</v>
      </c>
      <c r="AA377" s="1" t="s">
        <v>58</v>
      </c>
      <c r="AB377" s="1" t="s">
        <v>58</v>
      </c>
      <c r="AC377" s="1" t="s">
        <v>58</v>
      </c>
      <c r="AD377" s="1" t="s">
        <v>58</v>
      </c>
      <c r="AE377" s="1" t="s">
        <v>58</v>
      </c>
      <c r="AF377" s="1" t="s">
        <v>58</v>
      </c>
      <c r="AG377" s="1" t="s">
        <v>58</v>
      </c>
      <c r="AH377" s="1" t="s">
        <v>58</v>
      </c>
      <c r="AI377" s="1" t="s">
        <v>58</v>
      </c>
      <c r="AJ377" s="1" t="s">
        <v>58</v>
      </c>
      <c r="AK377" s="1" t="s">
        <v>58</v>
      </c>
      <c r="AL377" s="1" t="s">
        <v>61</v>
      </c>
      <c r="AM377" s="1" t="s">
        <v>61</v>
      </c>
      <c r="AN377" s="1">
        <v>2.1000000000000001E-2</v>
      </c>
      <c r="AO377" s="1">
        <v>0.44400000000000001</v>
      </c>
      <c r="AP377" s="1" t="s">
        <v>2605</v>
      </c>
      <c r="AQ377" s="1" t="s">
        <v>95</v>
      </c>
      <c r="AR377" s="1" t="s">
        <v>95</v>
      </c>
      <c r="AS377" s="1">
        <v>3.28</v>
      </c>
      <c r="AT377" s="1">
        <v>742</v>
      </c>
      <c r="AU377" s="1">
        <v>4.0000000000000001E-3</v>
      </c>
      <c r="AV377" s="1">
        <v>-0.69699999999999995</v>
      </c>
      <c r="AW377" s="1" t="s">
        <v>680</v>
      </c>
      <c r="AX377" s="1" t="s">
        <v>58</v>
      </c>
      <c r="AY377" s="1" t="s">
        <v>58</v>
      </c>
      <c r="AZ377" s="7">
        <v>0.95599999999999996</v>
      </c>
      <c r="BA377" s="1">
        <v>98.136352909999999</v>
      </c>
      <c r="BB377" s="1">
        <v>2.20846126</v>
      </c>
      <c r="BC377" s="1" t="s">
        <v>58</v>
      </c>
      <c r="BD377" s="1">
        <v>7.2891300000000001</v>
      </c>
    </row>
    <row r="378" spans="1:56" x14ac:dyDescent="0.2">
      <c r="A378" s="1" t="s">
        <v>2612</v>
      </c>
      <c r="B378" s="1">
        <v>5</v>
      </c>
      <c r="C378" s="1" t="s">
        <v>70</v>
      </c>
      <c r="D378" s="1" t="s">
        <v>46</v>
      </c>
      <c r="E378" s="1">
        <v>6.6670000000000002E-3</v>
      </c>
      <c r="F378" s="1">
        <v>0</v>
      </c>
      <c r="G378" s="1">
        <v>5.3189999999999999E-3</v>
      </c>
      <c r="H378" s="1">
        <v>0</v>
      </c>
      <c r="I378" s="1">
        <v>1.8519999999999998E-2</v>
      </c>
      <c r="J378" s="1">
        <v>1.333E-2</v>
      </c>
      <c r="K378" s="1" t="s">
        <v>47</v>
      </c>
      <c r="L378" s="1" t="s">
        <v>48</v>
      </c>
      <c r="M378" s="1" t="s">
        <v>2597</v>
      </c>
      <c r="N378" s="1" t="s">
        <v>2598</v>
      </c>
      <c r="O378" s="1" t="s">
        <v>51</v>
      </c>
      <c r="P378" s="1" t="s">
        <v>2599</v>
      </c>
      <c r="Q378" s="1" t="s">
        <v>2613</v>
      </c>
      <c r="R378" s="1" t="s">
        <v>2614</v>
      </c>
      <c r="S378" s="1" t="s">
        <v>2615</v>
      </c>
      <c r="T378" s="1" t="s">
        <v>2616</v>
      </c>
      <c r="U378" s="1" t="s">
        <v>2617</v>
      </c>
      <c r="V378" s="1" t="s">
        <v>58</v>
      </c>
      <c r="W378" s="1" t="s">
        <v>58</v>
      </c>
      <c r="X378" s="1" t="s">
        <v>58</v>
      </c>
      <c r="Y378" s="1" t="s">
        <v>58</v>
      </c>
      <c r="Z378" s="7">
        <v>8.2360000000000004E-6</v>
      </c>
      <c r="AA378" s="1" t="s">
        <v>58</v>
      </c>
      <c r="AB378" s="1" t="s">
        <v>58</v>
      </c>
      <c r="AC378" s="1" t="s">
        <v>58</v>
      </c>
      <c r="AD378" s="1" t="s">
        <v>58</v>
      </c>
      <c r="AE378" s="1" t="s">
        <v>58</v>
      </c>
      <c r="AF378" s="1" t="s">
        <v>58</v>
      </c>
      <c r="AG378" s="1" t="s">
        <v>58</v>
      </c>
      <c r="AH378" s="1" t="s">
        <v>58</v>
      </c>
      <c r="AI378" s="1" t="s">
        <v>58</v>
      </c>
      <c r="AJ378" s="1" t="s">
        <v>58</v>
      </c>
      <c r="AK378" s="1">
        <v>1</v>
      </c>
      <c r="AL378" s="1" t="s">
        <v>61</v>
      </c>
      <c r="AM378" s="1" t="s">
        <v>61</v>
      </c>
      <c r="AN378" s="1">
        <v>1E-3</v>
      </c>
      <c r="AO378" s="1">
        <v>-2.99</v>
      </c>
      <c r="AP378" s="1" t="s">
        <v>2605</v>
      </c>
      <c r="AQ378" s="1" t="s">
        <v>95</v>
      </c>
      <c r="AR378" s="1" t="s">
        <v>95</v>
      </c>
      <c r="AS378" s="1">
        <v>3.28</v>
      </c>
      <c r="AT378" s="1">
        <v>744</v>
      </c>
      <c r="AU378" s="1">
        <v>1.0999999999999999E-2</v>
      </c>
      <c r="AV378" s="1">
        <v>-1.6839999999999999</v>
      </c>
      <c r="AW378" s="1" t="s">
        <v>680</v>
      </c>
      <c r="AX378" s="1" t="s">
        <v>58</v>
      </c>
      <c r="AY378" s="1" t="s">
        <v>58</v>
      </c>
      <c r="AZ378" s="7">
        <v>0.95599999999999996</v>
      </c>
      <c r="BA378" s="1">
        <v>98.136352909999999</v>
      </c>
      <c r="BB378" s="1">
        <v>2.20846126</v>
      </c>
      <c r="BC378" s="1" t="s">
        <v>58</v>
      </c>
      <c r="BD378" s="1">
        <v>7.2891300000000001</v>
      </c>
    </row>
    <row r="379" spans="1:56" x14ac:dyDescent="0.2">
      <c r="A379" s="1" t="s">
        <v>2618</v>
      </c>
      <c r="B379" s="1">
        <v>5</v>
      </c>
      <c r="C379" s="1" t="s">
        <v>46</v>
      </c>
      <c r="D379" s="1" t="s">
        <v>70</v>
      </c>
      <c r="E379" s="1">
        <v>6.6670000000000002E-3</v>
      </c>
      <c r="F379" s="1">
        <v>0</v>
      </c>
      <c r="G379" s="1">
        <v>5.3189999999999999E-3</v>
      </c>
      <c r="H379" s="1">
        <v>0</v>
      </c>
      <c r="I379" s="1">
        <v>1.8519999999999998E-2</v>
      </c>
      <c r="J379" s="1">
        <v>1.333E-2</v>
      </c>
      <c r="K379" s="1" t="s">
        <v>47</v>
      </c>
      <c r="L379" s="1" t="s">
        <v>48</v>
      </c>
      <c r="M379" s="1" t="s">
        <v>2597</v>
      </c>
      <c r="N379" s="1" t="s">
        <v>2598</v>
      </c>
      <c r="O379" s="1" t="s">
        <v>51</v>
      </c>
      <c r="P379" s="1" t="s">
        <v>2599</v>
      </c>
      <c r="Q379" s="1" t="s">
        <v>2619</v>
      </c>
      <c r="R379" s="1" t="s">
        <v>2620</v>
      </c>
      <c r="S379" s="1" t="s">
        <v>2621</v>
      </c>
      <c r="T379" s="1" t="s">
        <v>2622</v>
      </c>
      <c r="U379" s="1" t="s">
        <v>2623</v>
      </c>
      <c r="V379" s="1" t="s">
        <v>58</v>
      </c>
      <c r="W379" s="1" t="s">
        <v>58</v>
      </c>
      <c r="X379" s="1" t="s">
        <v>58</v>
      </c>
      <c r="Y379" s="1" t="s">
        <v>58</v>
      </c>
      <c r="Z379" s="7">
        <v>8.2360000000000004E-6</v>
      </c>
      <c r="AA379" s="1" t="s">
        <v>58</v>
      </c>
      <c r="AB379" s="1" t="s">
        <v>58</v>
      </c>
      <c r="AC379" s="1" t="s">
        <v>58</v>
      </c>
      <c r="AD379" s="1" t="s">
        <v>58</v>
      </c>
      <c r="AE379" s="1" t="s">
        <v>58</v>
      </c>
      <c r="AF379" s="1" t="s">
        <v>58</v>
      </c>
      <c r="AG379" s="1" t="s">
        <v>58</v>
      </c>
      <c r="AH379" s="1" t="s">
        <v>58</v>
      </c>
      <c r="AI379" s="1" t="s">
        <v>58</v>
      </c>
      <c r="AJ379" s="1" t="s">
        <v>58</v>
      </c>
      <c r="AK379" s="1" t="s">
        <v>58</v>
      </c>
      <c r="AL379" s="1" t="s">
        <v>61</v>
      </c>
      <c r="AM379" s="1" t="s">
        <v>61</v>
      </c>
      <c r="AN379" s="1">
        <v>9.8000000000000004E-2</v>
      </c>
      <c r="AO379" s="1">
        <v>2.41</v>
      </c>
      <c r="AP379" s="1" t="s">
        <v>2605</v>
      </c>
      <c r="AQ379" s="1" t="s">
        <v>95</v>
      </c>
      <c r="AR379" s="1" t="s">
        <v>95</v>
      </c>
      <c r="AS379" s="1">
        <v>3.28</v>
      </c>
      <c r="AT379" s="1">
        <v>745</v>
      </c>
      <c r="AU379" s="1">
        <v>2.5339999999999998</v>
      </c>
      <c r="AV379" s="1">
        <v>2.4E-2</v>
      </c>
      <c r="AW379" s="1" t="s">
        <v>680</v>
      </c>
      <c r="AX379" s="1" t="s">
        <v>58</v>
      </c>
      <c r="AY379" s="1" t="s">
        <v>58</v>
      </c>
      <c r="AZ379" s="7">
        <v>0.95599999999999996</v>
      </c>
      <c r="BA379" s="1">
        <v>98.136352909999999</v>
      </c>
      <c r="BB379" s="1">
        <v>2.20846126</v>
      </c>
      <c r="BC379" s="1" t="s">
        <v>58</v>
      </c>
      <c r="BD379" s="1">
        <v>7.2891300000000001</v>
      </c>
    </row>
    <row r="380" spans="1:56" x14ac:dyDescent="0.2">
      <c r="A380" s="1" t="s">
        <v>2624</v>
      </c>
      <c r="B380" s="1">
        <v>5</v>
      </c>
      <c r="C380" s="1" t="s">
        <v>64</v>
      </c>
      <c r="D380" s="1" t="s">
        <v>45</v>
      </c>
      <c r="E380" s="1">
        <v>6.6670000000000002E-3</v>
      </c>
      <c r="F380" s="1">
        <v>0</v>
      </c>
      <c r="G380" s="1">
        <v>5.3189999999999999E-3</v>
      </c>
      <c r="H380" s="1">
        <v>0</v>
      </c>
      <c r="I380" s="1">
        <v>1.8519999999999998E-2</v>
      </c>
      <c r="J380" s="1">
        <v>1.333E-2</v>
      </c>
      <c r="K380" s="1" t="s">
        <v>47</v>
      </c>
      <c r="L380" s="1" t="s">
        <v>48</v>
      </c>
      <c r="M380" s="1" t="s">
        <v>2597</v>
      </c>
      <c r="N380" s="1" t="s">
        <v>2598</v>
      </c>
      <c r="O380" s="1" t="s">
        <v>51</v>
      </c>
      <c r="P380" s="1" t="s">
        <v>2599</v>
      </c>
      <c r="Q380" s="1" t="s">
        <v>2625</v>
      </c>
      <c r="R380" s="1" t="s">
        <v>2626</v>
      </c>
      <c r="S380" s="1" t="s">
        <v>2627</v>
      </c>
      <c r="T380" s="1" t="s">
        <v>2628</v>
      </c>
      <c r="U380" s="1" t="s">
        <v>2629</v>
      </c>
      <c r="V380" s="1" t="s">
        <v>58</v>
      </c>
      <c r="W380" s="1" t="s">
        <v>58</v>
      </c>
      <c r="X380" s="1" t="s">
        <v>58</v>
      </c>
      <c r="Y380" s="1" t="s">
        <v>58</v>
      </c>
      <c r="Z380" s="7">
        <v>1.647E-5</v>
      </c>
      <c r="AA380" s="1" t="s">
        <v>58</v>
      </c>
      <c r="AB380" s="1" t="s">
        <v>58</v>
      </c>
      <c r="AC380" s="1" t="s">
        <v>58</v>
      </c>
      <c r="AD380" s="1" t="s">
        <v>58</v>
      </c>
      <c r="AE380" s="1" t="s">
        <v>58</v>
      </c>
      <c r="AF380" s="1" t="s">
        <v>58</v>
      </c>
      <c r="AG380" s="1" t="s">
        <v>58</v>
      </c>
      <c r="AH380" s="1" t="s">
        <v>58</v>
      </c>
      <c r="AI380" s="1" t="s">
        <v>58</v>
      </c>
      <c r="AJ380" s="1" t="s">
        <v>58</v>
      </c>
      <c r="AK380" s="1" t="s">
        <v>58</v>
      </c>
      <c r="AL380" s="1" t="s">
        <v>93</v>
      </c>
      <c r="AM380" s="1" t="s">
        <v>61</v>
      </c>
      <c r="AN380" s="1">
        <v>0.46</v>
      </c>
      <c r="AO380" s="1">
        <v>3.28</v>
      </c>
      <c r="AP380" s="1" t="s">
        <v>2605</v>
      </c>
      <c r="AQ380" s="1" t="s">
        <v>95</v>
      </c>
      <c r="AR380" s="1" t="s">
        <v>95</v>
      </c>
      <c r="AS380" s="1">
        <v>3.28</v>
      </c>
      <c r="AT380" s="1">
        <v>748</v>
      </c>
      <c r="AU380" s="1">
        <v>22.8</v>
      </c>
      <c r="AV380" s="1">
        <v>0.78300000000000003</v>
      </c>
      <c r="AW380" s="1" t="s">
        <v>785</v>
      </c>
      <c r="AX380" s="1" t="s">
        <v>58</v>
      </c>
      <c r="AY380" s="1" t="s">
        <v>58</v>
      </c>
      <c r="AZ380" s="7">
        <v>0.95599999999999996</v>
      </c>
      <c r="BA380" s="1">
        <v>98.136352909999999</v>
      </c>
      <c r="BB380" s="1">
        <v>2.20846126</v>
      </c>
      <c r="BC380" s="1" t="s">
        <v>58</v>
      </c>
      <c r="BD380" s="1">
        <v>7.2891300000000001</v>
      </c>
    </row>
    <row r="381" spans="1:56" x14ac:dyDescent="0.2">
      <c r="A381" s="1" t="s">
        <v>2630</v>
      </c>
      <c r="B381" s="1">
        <v>5</v>
      </c>
      <c r="C381" s="1" t="s">
        <v>64</v>
      </c>
      <c r="D381" s="1" t="s">
        <v>45</v>
      </c>
      <c r="E381" s="1">
        <v>6.6670000000000002E-3</v>
      </c>
      <c r="F381" s="1">
        <v>0</v>
      </c>
      <c r="G381" s="1">
        <v>5.3189999999999999E-3</v>
      </c>
      <c r="H381" s="1">
        <v>0</v>
      </c>
      <c r="I381" s="1">
        <v>1.8519999999999998E-2</v>
      </c>
      <c r="J381" s="1">
        <v>1.333E-2</v>
      </c>
      <c r="K381" s="1" t="s">
        <v>47</v>
      </c>
      <c r="L381" s="1" t="s">
        <v>48</v>
      </c>
      <c r="M381" s="1" t="s">
        <v>2631</v>
      </c>
      <c r="N381" s="1" t="s">
        <v>2632</v>
      </c>
      <c r="O381" s="1" t="s">
        <v>51</v>
      </c>
      <c r="P381" s="1" t="s">
        <v>2633</v>
      </c>
      <c r="Q381" s="1" t="s">
        <v>2634</v>
      </c>
      <c r="R381" s="1" t="s">
        <v>2635</v>
      </c>
      <c r="S381" s="1" t="s">
        <v>2636</v>
      </c>
      <c r="T381" s="1" t="s">
        <v>2637</v>
      </c>
      <c r="U381" s="1" t="s">
        <v>2638</v>
      </c>
      <c r="V381" s="1" t="s">
        <v>58</v>
      </c>
      <c r="W381" s="1" t="s">
        <v>58</v>
      </c>
      <c r="X381" s="1" t="s">
        <v>58</v>
      </c>
      <c r="Y381" s="1" t="s">
        <v>58</v>
      </c>
      <c r="Z381" s="7">
        <v>8.2360000000000004E-6</v>
      </c>
      <c r="AA381" s="1" t="s">
        <v>58</v>
      </c>
      <c r="AB381" s="1" t="s">
        <v>58</v>
      </c>
      <c r="AC381" s="1" t="s">
        <v>58</v>
      </c>
      <c r="AD381" s="1" t="s">
        <v>58</v>
      </c>
      <c r="AE381" s="1" t="s">
        <v>58</v>
      </c>
      <c r="AF381" s="1" t="s">
        <v>58</v>
      </c>
      <c r="AG381" s="1" t="s">
        <v>58</v>
      </c>
      <c r="AH381" s="1" t="s">
        <v>58</v>
      </c>
      <c r="AI381" s="1" t="s">
        <v>58</v>
      </c>
      <c r="AJ381" s="1" t="s">
        <v>58</v>
      </c>
      <c r="AK381" s="1" t="s">
        <v>58</v>
      </c>
      <c r="AL381" s="1" t="s">
        <v>61</v>
      </c>
      <c r="AM381" s="1" t="s">
        <v>147</v>
      </c>
      <c r="AN381" s="1">
        <v>0.82199999999999995</v>
      </c>
      <c r="AO381" s="1">
        <v>4.2</v>
      </c>
      <c r="AP381" s="1" t="s">
        <v>2639</v>
      </c>
      <c r="AQ381" s="1" t="s">
        <v>95</v>
      </c>
      <c r="AR381" s="1" t="s">
        <v>95</v>
      </c>
      <c r="AS381" s="1">
        <v>4.2</v>
      </c>
      <c r="AT381" s="1">
        <v>269</v>
      </c>
      <c r="AU381" s="1">
        <v>20.7</v>
      </c>
      <c r="AV381" s="1">
        <v>0.93500000000000005</v>
      </c>
      <c r="AW381" s="1" t="s">
        <v>64</v>
      </c>
      <c r="AX381" s="1" t="s">
        <v>2640</v>
      </c>
      <c r="AY381" s="1" t="s">
        <v>61</v>
      </c>
      <c r="AZ381" s="7">
        <v>0.749</v>
      </c>
      <c r="BA381" s="1">
        <v>62.190375090000003</v>
      </c>
      <c r="BB381" s="1">
        <v>0.117584698</v>
      </c>
      <c r="BC381" s="1" t="s">
        <v>58</v>
      </c>
      <c r="BD381" s="1">
        <v>4.7309900000000003</v>
      </c>
    </row>
    <row r="382" spans="1:56" x14ac:dyDescent="0.2">
      <c r="A382" s="1" t="s">
        <v>2641</v>
      </c>
      <c r="B382" s="1">
        <v>5</v>
      </c>
      <c r="C382" s="1" t="s">
        <v>46</v>
      </c>
      <c r="D382" s="1" t="s">
        <v>70</v>
      </c>
      <c r="E382" s="1">
        <v>6.6670000000000002E-3</v>
      </c>
      <c r="F382" s="1">
        <v>4.3860000000000001E-3</v>
      </c>
      <c r="G382" s="1">
        <v>1.7730000000000001E-3</v>
      </c>
      <c r="H382" s="1">
        <v>1.1310000000000001E-3</v>
      </c>
      <c r="I382" s="1">
        <v>1.8519999999999998E-2</v>
      </c>
      <c r="J382" s="1">
        <v>6.6670000000000002E-3</v>
      </c>
      <c r="K382" s="1" t="s">
        <v>47</v>
      </c>
      <c r="L382" s="1" t="s">
        <v>48</v>
      </c>
      <c r="M382" s="1" t="s">
        <v>2642</v>
      </c>
      <c r="N382" s="1" t="s">
        <v>2643</v>
      </c>
      <c r="O382" s="1" t="s">
        <v>51</v>
      </c>
      <c r="P382" s="1" t="s">
        <v>2644</v>
      </c>
      <c r="Q382" s="1" t="s">
        <v>2645</v>
      </c>
      <c r="R382" s="1" t="s">
        <v>2646</v>
      </c>
      <c r="S382" s="1" t="s">
        <v>2647</v>
      </c>
      <c r="T382" s="1" t="s">
        <v>2648</v>
      </c>
      <c r="U382" s="1" t="s">
        <v>2649</v>
      </c>
      <c r="V382" s="1" t="s">
        <v>58</v>
      </c>
      <c r="W382" s="1" t="s">
        <v>58</v>
      </c>
      <c r="X382" s="1" t="s">
        <v>58</v>
      </c>
      <c r="Y382" s="1" t="s">
        <v>58</v>
      </c>
      <c r="Z382" s="1">
        <v>1.0739999999999999E-4</v>
      </c>
      <c r="AA382" s="1">
        <v>3.9936099999999999E-4</v>
      </c>
      <c r="AB382" s="1">
        <v>0.99960099999999996</v>
      </c>
      <c r="AC382" s="1" t="s">
        <v>74</v>
      </c>
      <c r="AD382" s="1">
        <v>0</v>
      </c>
      <c r="AE382" s="1">
        <v>1.99681E-4</v>
      </c>
      <c r="AF382" s="1" t="s">
        <v>58</v>
      </c>
      <c r="AG382" s="1" t="s">
        <v>58</v>
      </c>
      <c r="AH382" s="1" t="s">
        <v>58</v>
      </c>
      <c r="AI382" s="1" t="s">
        <v>58</v>
      </c>
      <c r="AJ382" s="1" t="s">
        <v>58</v>
      </c>
      <c r="AK382" s="1" t="s">
        <v>58</v>
      </c>
      <c r="AL382" s="1" t="s">
        <v>61</v>
      </c>
      <c r="AM382" s="1" t="s">
        <v>2650</v>
      </c>
      <c r="AN382" s="1">
        <v>0.55900000000000005</v>
      </c>
      <c r="AO382" s="1">
        <v>-1.32E-2</v>
      </c>
      <c r="AP382" s="1" t="s">
        <v>2651</v>
      </c>
      <c r="AQ382" s="1" t="s">
        <v>95</v>
      </c>
      <c r="AR382" s="1" t="s">
        <v>95</v>
      </c>
      <c r="AS382" s="1">
        <v>5.05</v>
      </c>
      <c r="AT382" s="1">
        <v>551</v>
      </c>
      <c r="AU382" s="1">
        <v>5.3650000000000002</v>
      </c>
      <c r="AV382" s="1">
        <v>-0.42399999999999999</v>
      </c>
      <c r="AW382" s="1" t="s">
        <v>680</v>
      </c>
      <c r="AX382" s="1" t="s">
        <v>2652</v>
      </c>
      <c r="AY382" s="1" t="s">
        <v>129</v>
      </c>
      <c r="AZ382" s="1" t="s">
        <v>9271</v>
      </c>
      <c r="BA382" s="1" t="s">
        <v>2653</v>
      </c>
      <c r="BB382" s="1" t="s">
        <v>9272</v>
      </c>
      <c r="BC382" s="1" t="s">
        <v>58</v>
      </c>
      <c r="BD382" s="1" t="s">
        <v>2654</v>
      </c>
    </row>
    <row r="383" spans="1:56" x14ac:dyDescent="0.2">
      <c r="A383" s="1" t="s">
        <v>2655</v>
      </c>
      <c r="B383" s="1">
        <v>5</v>
      </c>
      <c r="C383" s="1" t="s">
        <v>45</v>
      </c>
      <c r="D383" s="1" t="s">
        <v>64</v>
      </c>
      <c r="E383" s="1">
        <v>6.6670000000000002E-3</v>
      </c>
      <c r="F383" s="1">
        <v>0</v>
      </c>
      <c r="G383" s="1">
        <v>5.3189999999999999E-3</v>
      </c>
      <c r="H383" s="1">
        <v>0</v>
      </c>
      <c r="I383" s="1">
        <v>1.8519999999999998E-2</v>
      </c>
      <c r="J383" s="1">
        <v>1.333E-2</v>
      </c>
      <c r="K383" s="1" t="s">
        <v>47</v>
      </c>
      <c r="L383" s="1" t="s">
        <v>48</v>
      </c>
      <c r="M383" s="1" t="s">
        <v>2656</v>
      </c>
      <c r="N383" s="1" t="s">
        <v>2657</v>
      </c>
      <c r="O383" s="1" t="s">
        <v>51</v>
      </c>
      <c r="P383" s="1" t="s">
        <v>2658</v>
      </c>
      <c r="Q383" s="1" t="s">
        <v>2659</v>
      </c>
      <c r="R383" s="1" t="s">
        <v>2660</v>
      </c>
      <c r="S383" s="1" t="s">
        <v>2661</v>
      </c>
      <c r="T383" s="1" t="s">
        <v>2662</v>
      </c>
      <c r="U383" s="1" t="s">
        <v>2663</v>
      </c>
      <c r="V383" s="1" t="s">
        <v>58</v>
      </c>
      <c r="W383" s="1" t="s">
        <v>58</v>
      </c>
      <c r="X383" s="1" t="s">
        <v>58</v>
      </c>
      <c r="Y383" s="1" t="s">
        <v>58</v>
      </c>
      <c r="Z383" s="1">
        <v>1.8120000000000001E-4</v>
      </c>
      <c r="AA383" s="1">
        <v>3.9936099999999999E-4</v>
      </c>
      <c r="AB383" s="1">
        <v>0.99960099999999996</v>
      </c>
      <c r="AC383" s="1" t="s">
        <v>74</v>
      </c>
      <c r="AD383" s="1">
        <v>0</v>
      </c>
      <c r="AE383" s="1">
        <v>1.99681E-4</v>
      </c>
      <c r="AF383" s="1" t="s">
        <v>58</v>
      </c>
      <c r="AG383" s="1" t="s">
        <v>58</v>
      </c>
      <c r="AH383" s="1" t="s">
        <v>58</v>
      </c>
      <c r="AI383" s="1" t="s">
        <v>58</v>
      </c>
      <c r="AJ383" s="1" t="s">
        <v>58</v>
      </c>
      <c r="AK383" s="1" t="s">
        <v>58</v>
      </c>
      <c r="AL383" s="1" t="s">
        <v>93</v>
      </c>
      <c r="AM383" s="1" t="s">
        <v>156</v>
      </c>
      <c r="AN383" s="1">
        <v>0.999</v>
      </c>
      <c r="AO383" s="1">
        <v>4.7300000000000004</v>
      </c>
      <c r="AP383" s="1" t="s">
        <v>2664</v>
      </c>
      <c r="AQ383" s="1" t="s">
        <v>62</v>
      </c>
      <c r="AR383" s="1" t="s">
        <v>62</v>
      </c>
      <c r="AS383" s="1">
        <v>4.7300000000000004</v>
      </c>
      <c r="AT383" s="1">
        <v>235</v>
      </c>
      <c r="AU383" s="1">
        <v>25.4</v>
      </c>
      <c r="AV383" s="1">
        <v>1.0109999999999999</v>
      </c>
      <c r="AW383" s="1" t="s">
        <v>62</v>
      </c>
      <c r="AX383" s="1" t="s">
        <v>2665</v>
      </c>
      <c r="AY383" s="1" t="s">
        <v>58</v>
      </c>
      <c r="AZ383" s="7">
        <v>0.96499999999999997</v>
      </c>
      <c r="BA383" s="1">
        <v>85.238263739999994</v>
      </c>
      <c r="BB383" s="1">
        <v>0.69078985000000004</v>
      </c>
      <c r="BC383" s="1" t="s">
        <v>58</v>
      </c>
      <c r="BD383" s="1">
        <v>9.8489900000000006</v>
      </c>
    </row>
    <row r="384" spans="1:56" x14ac:dyDescent="0.2">
      <c r="A384" s="1" t="s">
        <v>2666</v>
      </c>
      <c r="B384" s="1">
        <v>5</v>
      </c>
      <c r="C384" s="1" t="s">
        <v>45</v>
      </c>
      <c r="D384" s="1" t="s">
        <v>64</v>
      </c>
      <c r="E384" s="1">
        <v>6.6670000000000002E-3</v>
      </c>
      <c r="F384" s="1">
        <v>4.3860000000000001E-3</v>
      </c>
      <c r="G384" s="1">
        <v>3.5460000000000001E-3</v>
      </c>
      <c r="H384" s="1">
        <v>0</v>
      </c>
      <c r="I384" s="1">
        <v>0</v>
      </c>
      <c r="J384" s="1">
        <v>1.333E-2</v>
      </c>
      <c r="K384" s="1" t="s">
        <v>47</v>
      </c>
      <c r="L384" s="1" t="s">
        <v>48</v>
      </c>
      <c r="M384" s="1" t="s">
        <v>2667</v>
      </c>
      <c r="N384" s="1" t="s">
        <v>2668</v>
      </c>
      <c r="O384" s="1" t="s">
        <v>51</v>
      </c>
      <c r="P384" s="1" t="s">
        <v>2669</v>
      </c>
      <c r="Q384" s="1" t="s">
        <v>2670</v>
      </c>
      <c r="R384" s="1" t="s">
        <v>2671</v>
      </c>
      <c r="S384" s="1" t="s">
        <v>2672</v>
      </c>
      <c r="T384" s="1" t="s">
        <v>2673</v>
      </c>
      <c r="U384" s="1" t="s">
        <v>2674</v>
      </c>
      <c r="V384" s="1" t="s">
        <v>58</v>
      </c>
      <c r="W384" s="1" t="s">
        <v>58</v>
      </c>
      <c r="X384" s="1" t="s">
        <v>58</v>
      </c>
      <c r="Y384" s="1" t="s">
        <v>58</v>
      </c>
      <c r="Z384" s="1">
        <v>4.5960000000000003E-3</v>
      </c>
      <c r="AA384" s="1">
        <v>3.5942499999999998E-3</v>
      </c>
      <c r="AB384" s="1">
        <v>0.99640600000000001</v>
      </c>
      <c r="AC384" s="1" t="s">
        <v>653</v>
      </c>
      <c r="AD384" s="1">
        <v>0</v>
      </c>
      <c r="AE384" s="1">
        <v>1.7971199999999999E-3</v>
      </c>
      <c r="AF384" s="1" t="s">
        <v>58</v>
      </c>
      <c r="AG384" s="1" t="s">
        <v>58</v>
      </c>
      <c r="AH384" s="1" t="s">
        <v>58</v>
      </c>
      <c r="AI384" s="1" t="s">
        <v>58</v>
      </c>
      <c r="AJ384" s="1" t="s">
        <v>58</v>
      </c>
      <c r="AK384" s="1" t="s">
        <v>58</v>
      </c>
      <c r="AL384" s="1" t="s">
        <v>60</v>
      </c>
      <c r="AM384" s="1" t="s">
        <v>61</v>
      </c>
      <c r="AN384" s="1">
        <v>0.80600000000000005</v>
      </c>
      <c r="AO384" s="1">
        <v>-4.29</v>
      </c>
      <c r="AP384" s="1" t="s">
        <v>2675</v>
      </c>
      <c r="AQ384" s="1" t="s">
        <v>95</v>
      </c>
      <c r="AR384" s="1" t="s">
        <v>95</v>
      </c>
      <c r="AS384" s="1">
        <v>5.32</v>
      </c>
      <c r="AT384" s="1">
        <v>284</v>
      </c>
      <c r="AU384" s="1">
        <v>0.53600000000000003</v>
      </c>
      <c r="AV384" s="1">
        <v>-0.215</v>
      </c>
      <c r="AW384" s="1" t="s">
        <v>64</v>
      </c>
      <c r="AX384" s="1" t="s">
        <v>2676</v>
      </c>
      <c r="AY384" s="1" t="s">
        <v>61</v>
      </c>
      <c r="AZ384" s="7">
        <v>0.79100000000000004</v>
      </c>
      <c r="BA384" s="1">
        <v>86.41778721</v>
      </c>
      <c r="BB384" s="1">
        <v>0.74765623400000003</v>
      </c>
      <c r="BC384" s="1" t="s">
        <v>58</v>
      </c>
      <c r="BD384" s="1">
        <v>4.7514900000000004</v>
      </c>
    </row>
    <row r="385" spans="1:56" x14ac:dyDescent="0.2">
      <c r="A385" s="1" t="s">
        <v>2677</v>
      </c>
      <c r="B385" s="1">
        <v>5</v>
      </c>
      <c r="C385" s="1" t="s">
        <v>46</v>
      </c>
      <c r="D385" s="1" t="s">
        <v>70</v>
      </c>
      <c r="E385" s="1">
        <v>6.6670000000000002E-3</v>
      </c>
      <c r="F385" s="1">
        <v>0</v>
      </c>
      <c r="G385" s="1">
        <v>8.8649999999999996E-3</v>
      </c>
      <c r="H385" s="1">
        <v>2.2620000000000001E-3</v>
      </c>
      <c r="I385" s="1">
        <v>1.8519999999999998E-2</v>
      </c>
      <c r="J385" s="1">
        <v>1.333E-2</v>
      </c>
      <c r="K385" s="1" t="s">
        <v>47</v>
      </c>
      <c r="L385" s="1" t="s">
        <v>48</v>
      </c>
      <c r="M385" s="1" t="s">
        <v>2667</v>
      </c>
      <c r="N385" s="1" t="s">
        <v>2668</v>
      </c>
      <c r="O385" s="1" t="s">
        <v>51</v>
      </c>
      <c r="P385" s="1" t="s">
        <v>2669</v>
      </c>
      <c r="Q385" s="1" t="s">
        <v>2678</v>
      </c>
      <c r="R385" s="1" t="s">
        <v>2679</v>
      </c>
      <c r="S385" s="1" t="s">
        <v>2680</v>
      </c>
      <c r="T385" s="1" t="s">
        <v>2681</v>
      </c>
      <c r="U385" s="1" t="s">
        <v>2682</v>
      </c>
      <c r="V385" s="1" t="s">
        <v>58</v>
      </c>
      <c r="W385" s="1" t="s">
        <v>58</v>
      </c>
      <c r="X385" s="1" t="s">
        <v>58</v>
      </c>
      <c r="Y385" s="1" t="s">
        <v>58</v>
      </c>
      <c r="Z385" s="1">
        <v>6.3420000000000002E-4</v>
      </c>
      <c r="AA385" s="1">
        <v>1.19808E-3</v>
      </c>
      <c r="AB385" s="1">
        <v>0.99880199999999997</v>
      </c>
      <c r="AC385" s="1" t="s">
        <v>157</v>
      </c>
      <c r="AD385" s="1">
        <v>0</v>
      </c>
      <c r="AE385" s="1">
        <v>5.9904200000000004E-4</v>
      </c>
      <c r="AF385" s="1" t="s">
        <v>58</v>
      </c>
      <c r="AG385" s="1" t="s">
        <v>58</v>
      </c>
      <c r="AH385" s="1" t="s">
        <v>58</v>
      </c>
      <c r="AI385" s="1" t="s">
        <v>58</v>
      </c>
      <c r="AJ385" s="1" t="s">
        <v>58</v>
      </c>
      <c r="AK385" s="1" t="s">
        <v>58</v>
      </c>
      <c r="AL385" s="1" t="s">
        <v>93</v>
      </c>
      <c r="AM385" s="1" t="s">
        <v>62</v>
      </c>
      <c r="AN385" s="1">
        <v>0.998</v>
      </c>
      <c r="AO385" s="1">
        <v>5.32</v>
      </c>
      <c r="AP385" s="1" t="s">
        <v>2675</v>
      </c>
      <c r="AQ385" s="1" t="s">
        <v>62</v>
      </c>
      <c r="AR385" s="1" t="s">
        <v>62</v>
      </c>
      <c r="AS385" s="1">
        <v>5.32</v>
      </c>
      <c r="AT385" s="1">
        <v>279</v>
      </c>
      <c r="AU385" s="1">
        <v>25.8</v>
      </c>
      <c r="AV385" s="1">
        <v>1.1990000000000001</v>
      </c>
      <c r="AW385" s="1" t="s">
        <v>62</v>
      </c>
      <c r="AX385" s="1" t="s">
        <v>2676</v>
      </c>
      <c r="AY385" s="1" t="s">
        <v>61</v>
      </c>
      <c r="AZ385" s="7">
        <v>0.79100000000000004</v>
      </c>
      <c r="BA385" s="1">
        <v>86.41778721</v>
      </c>
      <c r="BB385" s="1">
        <v>0.74765623400000003</v>
      </c>
      <c r="BC385" s="1" t="s">
        <v>58</v>
      </c>
      <c r="BD385" s="1">
        <v>4.7514900000000004</v>
      </c>
    </row>
    <row r="386" spans="1:56" x14ac:dyDescent="0.2">
      <c r="A386" s="1" t="s">
        <v>2683</v>
      </c>
      <c r="B386" s="1">
        <v>5</v>
      </c>
      <c r="C386" s="1" t="s">
        <v>46</v>
      </c>
      <c r="D386" s="1" t="s">
        <v>45</v>
      </c>
      <c r="E386" s="1">
        <v>6.6670000000000002E-3</v>
      </c>
      <c r="F386" s="1">
        <v>4.3860000000000001E-3</v>
      </c>
      <c r="G386" s="1">
        <v>1.7730000000000001E-3</v>
      </c>
      <c r="H386" s="1">
        <v>1.1310000000000001E-3</v>
      </c>
      <c r="I386" s="1">
        <v>1.8519999999999998E-2</v>
      </c>
      <c r="J386" s="1">
        <v>6.6670000000000002E-3</v>
      </c>
      <c r="K386" s="1" t="s">
        <v>47</v>
      </c>
      <c r="L386" s="1" t="s">
        <v>48</v>
      </c>
      <c r="M386" s="1" t="s">
        <v>2684</v>
      </c>
      <c r="N386" s="1" t="s">
        <v>2685</v>
      </c>
      <c r="O386" s="1" t="s">
        <v>51</v>
      </c>
      <c r="P386" s="1" t="s">
        <v>2686</v>
      </c>
      <c r="Q386" s="1" t="s">
        <v>2687</v>
      </c>
      <c r="R386" s="1" t="s">
        <v>2688</v>
      </c>
      <c r="S386" s="1" t="s">
        <v>2689</v>
      </c>
      <c r="T386" s="1" t="s">
        <v>2690</v>
      </c>
      <c r="U386" s="1" t="s">
        <v>2691</v>
      </c>
      <c r="V386" s="1" t="s">
        <v>58</v>
      </c>
      <c r="W386" s="1" t="s">
        <v>58</v>
      </c>
      <c r="X386" s="1" t="s">
        <v>58</v>
      </c>
      <c r="Y386" s="1" t="s">
        <v>58</v>
      </c>
      <c r="Z386" s="1" t="s">
        <v>58</v>
      </c>
      <c r="AA386" s="1" t="s">
        <v>58</v>
      </c>
      <c r="AB386" s="1" t="s">
        <v>58</v>
      </c>
      <c r="AC386" s="1" t="s">
        <v>58</v>
      </c>
      <c r="AD386" s="1" t="s">
        <v>58</v>
      </c>
      <c r="AE386" s="1" t="s">
        <v>58</v>
      </c>
      <c r="AF386" s="1" t="s">
        <v>58</v>
      </c>
      <c r="AG386" s="1" t="s">
        <v>58</v>
      </c>
      <c r="AH386" s="1" t="s">
        <v>58</v>
      </c>
      <c r="AI386" s="1" t="s">
        <v>58</v>
      </c>
      <c r="AJ386" s="1" t="s">
        <v>58</v>
      </c>
      <c r="AK386" s="1" t="s">
        <v>58</v>
      </c>
      <c r="AL386" s="1" t="s">
        <v>60</v>
      </c>
      <c r="AM386" s="1" t="s">
        <v>62</v>
      </c>
      <c r="AN386" s="1">
        <v>0.999</v>
      </c>
      <c r="AO386" s="1">
        <v>2.62</v>
      </c>
      <c r="AP386" s="1" t="s">
        <v>2692</v>
      </c>
      <c r="AQ386" s="1" t="s">
        <v>95</v>
      </c>
      <c r="AR386" s="1" t="s">
        <v>95</v>
      </c>
      <c r="AS386" s="1">
        <v>4.49</v>
      </c>
      <c r="AT386" s="1">
        <v>148</v>
      </c>
      <c r="AU386" s="1">
        <v>11.46</v>
      </c>
      <c r="AV386" s="1">
        <v>7.6999999999999999E-2</v>
      </c>
      <c r="AW386" s="1" t="s">
        <v>64</v>
      </c>
      <c r="AX386" s="1" t="s">
        <v>2693</v>
      </c>
      <c r="AY386" s="1" t="s">
        <v>61</v>
      </c>
      <c r="AZ386" s="7">
        <v>0.111</v>
      </c>
      <c r="BA386" s="1">
        <v>20.53550366</v>
      </c>
      <c r="BB386" s="1">
        <v>-0.53631094000000001</v>
      </c>
      <c r="BC386" s="1" t="s">
        <v>58</v>
      </c>
      <c r="BD386" s="1">
        <v>0.70015000000000005</v>
      </c>
    </row>
    <row r="387" spans="1:56" x14ac:dyDescent="0.2">
      <c r="A387" s="1" t="s">
        <v>2694</v>
      </c>
      <c r="B387" s="1">
        <v>5</v>
      </c>
      <c r="C387" s="1" t="s">
        <v>64</v>
      </c>
      <c r="D387" s="1" t="s">
        <v>46</v>
      </c>
      <c r="E387" s="1">
        <v>6.6670000000000002E-3</v>
      </c>
      <c r="F387" s="1">
        <v>4.3860000000000001E-3</v>
      </c>
      <c r="G387" s="1">
        <v>1.7730000000000001E-3</v>
      </c>
      <c r="H387" s="1">
        <v>1.1310000000000001E-3</v>
      </c>
      <c r="I387" s="1">
        <v>1.8519999999999998E-2</v>
      </c>
      <c r="J387" s="1">
        <v>6.6670000000000002E-3</v>
      </c>
      <c r="K387" s="1" t="s">
        <v>47</v>
      </c>
      <c r="L387" s="1" t="s">
        <v>48</v>
      </c>
      <c r="M387" s="1" t="s">
        <v>2684</v>
      </c>
      <c r="N387" s="1" t="s">
        <v>2685</v>
      </c>
      <c r="O387" s="1" t="s">
        <v>51</v>
      </c>
      <c r="P387" s="1" t="s">
        <v>2686</v>
      </c>
      <c r="Q387" s="1" t="s">
        <v>2695</v>
      </c>
      <c r="R387" s="1" t="s">
        <v>2696</v>
      </c>
      <c r="S387" s="1" t="s">
        <v>2697</v>
      </c>
      <c r="T387" s="1" t="s">
        <v>2698</v>
      </c>
      <c r="U387" s="1" t="s">
        <v>2699</v>
      </c>
      <c r="V387" s="1" t="s">
        <v>58</v>
      </c>
      <c r="W387" s="1" t="s">
        <v>58</v>
      </c>
      <c r="X387" s="1" t="s">
        <v>58</v>
      </c>
      <c r="Y387" s="1" t="s">
        <v>58</v>
      </c>
      <c r="Z387" s="1" t="s">
        <v>58</v>
      </c>
      <c r="AA387" s="1" t="s">
        <v>58</v>
      </c>
      <c r="AB387" s="1" t="s">
        <v>58</v>
      </c>
      <c r="AC387" s="1" t="s">
        <v>58</v>
      </c>
      <c r="AD387" s="1" t="s">
        <v>58</v>
      </c>
      <c r="AE387" s="1" t="s">
        <v>58</v>
      </c>
      <c r="AF387" s="1" t="s">
        <v>58</v>
      </c>
      <c r="AG387" s="1" t="s">
        <v>58</v>
      </c>
      <c r="AH387" s="1" t="s">
        <v>58</v>
      </c>
      <c r="AI387" s="1" t="s">
        <v>58</v>
      </c>
      <c r="AJ387" s="1" t="s">
        <v>58</v>
      </c>
      <c r="AK387" s="1" t="s">
        <v>58</v>
      </c>
      <c r="AL387" s="1" t="s">
        <v>93</v>
      </c>
      <c r="AM387" s="1" t="s">
        <v>62</v>
      </c>
      <c r="AN387" s="1">
        <v>0.999</v>
      </c>
      <c r="AO387" s="1">
        <v>4.62</v>
      </c>
      <c r="AP387" s="1" t="s">
        <v>2692</v>
      </c>
      <c r="AQ387" s="1" t="s">
        <v>127</v>
      </c>
      <c r="AR387" s="1" t="s">
        <v>62</v>
      </c>
      <c r="AS387" s="1">
        <v>4.62</v>
      </c>
      <c r="AT387" s="1">
        <v>271</v>
      </c>
      <c r="AU387" s="1">
        <v>27.4</v>
      </c>
      <c r="AV387" s="1">
        <v>1.0469999999999999</v>
      </c>
      <c r="AW387" s="1" t="s">
        <v>62</v>
      </c>
      <c r="AX387" s="1" t="s">
        <v>2693</v>
      </c>
      <c r="AY387" s="1" t="s">
        <v>61</v>
      </c>
      <c r="AZ387" s="7">
        <v>0.111</v>
      </c>
      <c r="BA387" s="1">
        <v>20.53550366</v>
      </c>
      <c r="BB387" s="1">
        <v>-0.53631094000000001</v>
      </c>
      <c r="BC387" s="1" t="s">
        <v>58</v>
      </c>
      <c r="BD387" s="1">
        <v>0.70015000000000005</v>
      </c>
    </row>
    <row r="388" spans="1:56" x14ac:dyDescent="0.2">
      <c r="A388" s="1" t="s">
        <v>2710</v>
      </c>
      <c r="B388" s="1">
        <v>5</v>
      </c>
      <c r="C388" s="1" t="s">
        <v>45</v>
      </c>
      <c r="D388" s="1" t="s">
        <v>70</v>
      </c>
      <c r="E388" s="1">
        <v>6.6670000000000002E-3</v>
      </c>
      <c r="F388" s="1">
        <v>0</v>
      </c>
      <c r="G388" s="1">
        <v>1.7730000000000001E-3</v>
      </c>
      <c r="H388" s="1">
        <v>0</v>
      </c>
      <c r="I388" s="1">
        <v>0</v>
      </c>
      <c r="J388" s="1">
        <v>6.6670000000000002E-3</v>
      </c>
      <c r="K388" s="1" t="s">
        <v>47</v>
      </c>
      <c r="L388" s="1" t="s">
        <v>48</v>
      </c>
      <c r="M388" s="1" t="s">
        <v>2711</v>
      </c>
      <c r="N388" s="1" t="s">
        <v>2712</v>
      </c>
      <c r="O388" s="1" t="s">
        <v>51</v>
      </c>
      <c r="P388" s="1" t="s">
        <v>2713</v>
      </c>
      <c r="Q388" s="1" t="s">
        <v>2714</v>
      </c>
      <c r="R388" s="1" t="s">
        <v>2715</v>
      </c>
      <c r="S388" s="1" t="s">
        <v>2716</v>
      </c>
      <c r="T388" s="1" t="s">
        <v>2717</v>
      </c>
      <c r="U388" s="1" t="s">
        <v>2718</v>
      </c>
      <c r="V388" s="1" t="s">
        <v>58</v>
      </c>
      <c r="W388" s="1" t="s">
        <v>58</v>
      </c>
      <c r="X388" s="1" t="s">
        <v>58</v>
      </c>
      <c r="Y388" s="1" t="s">
        <v>58</v>
      </c>
      <c r="Z388" s="1">
        <v>2.5530000000000003E-4</v>
      </c>
      <c r="AA388" s="1">
        <v>1.5974400000000001E-3</v>
      </c>
      <c r="AB388" s="1">
        <v>0.99840300000000004</v>
      </c>
      <c r="AC388" s="1" t="s">
        <v>59</v>
      </c>
      <c r="AD388" s="1">
        <v>0</v>
      </c>
      <c r="AE388" s="1">
        <v>7.9872199999999997E-4</v>
      </c>
      <c r="AF388" s="1" t="s">
        <v>58</v>
      </c>
      <c r="AG388" s="1" t="s">
        <v>58</v>
      </c>
      <c r="AH388" s="1" t="s">
        <v>58</v>
      </c>
      <c r="AI388" s="1" t="s">
        <v>58</v>
      </c>
      <c r="AJ388" s="1" t="s">
        <v>58</v>
      </c>
      <c r="AK388" s="1" t="s">
        <v>58</v>
      </c>
      <c r="AL388" s="1" t="s">
        <v>60</v>
      </c>
      <c r="AM388" s="1" t="s">
        <v>147</v>
      </c>
      <c r="AN388" s="1">
        <v>0.997</v>
      </c>
      <c r="AO388" s="1">
        <v>-0.70599999999999996</v>
      </c>
      <c r="AP388" s="1" t="s">
        <v>2719</v>
      </c>
      <c r="AQ388" s="1" t="s">
        <v>95</v>
      </c>
      <c r="AR388" s="1" t="s">
        <v>95</v>
      </c>
      <c r="AS388" s="1">
        <v>3.57</v>
      </c>
      <c r="AT388" s="1">
        <v>79</v>
      </c>
      <c r="AU388" s="1">
        <v>0.80900000000000005</v>
      </c>
      <c r="AV388" s="1">
        <v>1.1990000000000001</v>
      </c>
      <c r="AW388" s="1" t="s">
        <v>64</v>
      </c>
      <c r="AX388" s="1" t="s">
        <v>58</v>
      </c>
      <c r="AY388" s="1" t="s">
        <v>58</v>
      </c>
      <c r="AZ388" s="1" t="s">
        <v>58</v>
      </c>
      <c r="BA388" s="1">
        <v>73.614059920000003</v>
      </c>
      <c r="BB388" s="1">
        <v>0.33258647200000002</v>
      </c>
      <c r="BC388" s="1" t="s">
        <v>58</v>
      </c>
      <c r="BD388" s="1" t="s">
        <v>58</v>
      </c>
    </row>
    <row r="389" spans="1:56" x14ac:dyDescent="0.2">
      <c r="A389" s="1" t="s">
        <v>2720</v>
      </c>
      <c r="B389" s="1">
        <v>5</v>
      </c>
      <c r="C389" s="1" t="s">
        <v>64</v>
      </c>
      <c r="D389" s="1" t="s">
        <v>45</v>
      </c>
      <c r="E389" s="1">
        <v>6.6670000000000002E-3</v>
      </c>
      <c r="F389" s="1">
        <v>0</v>
      </c>
      <c r="G389" s="1">
        <v>1.7730000000000001E-3</v>
      </c>
      <c r="H389" s="1">
        <v>0</v>
      </c>
      <c r="I389" s="1">
        <v>1.8519999999999998E-2</v>
      </c>
      <c r="J389" s="1">
        <v>6.6670000000000002E-3</v>
      </c>
      <c r="K389" s="1" t="s">
        <v>47</v>
      </c>
      <c r="L389" s="1" t="s">
        <v>48</v>
      </c>
      <c r="M389" s="1" t="s">
        <v>2721</v>
      </c>
      <c r="N389" s="1" t="s">
        <v>2722</v>
      </c>
      <c r="O389" s="1" t="s">
        <v>51</v>
      </c>
      <c r="P389" s="1" t="s">
        <v>2723</v>
      </c>
      <c r="Q389" s="1" t="s">
        <v>2724</v>
      </c>
      <c r="R389" s="1" t="s">
        <v>2725</v>
      </c>
      <c r="S389" s="1" t="s">
        <v>2726</v>
      </c>
      <c r="T389" s="1" t="s">
        <v>2727</v>
      </c>
      <c r="U389" s="1" t="s">
        <v>2728</v>
      </c>
      <c r="V389" s="1" t="s">
        <v>58</v>
      </c>
      <c r="W389" s="1" t="s">
        <v>58</v>
      </c>
      <c r="X389" s="1" t="s">
        <v>58</v>
      </c>
      <c r="Y389" s="1" t="s">
        <v>58</v>
      </c>
      <c r="Z389" s="7">
        <v>4.1189999999999997E-5</v>
      </c>
      <c r="AA389" s="1">
        <v>3.9936099999999999E-4</v>
      </c>
      <c r="AB389" s="1">
        <v>0.99960099999999996</v>
      </c>
      <c r="AC389" s="1" t="s">
        <v>74</v>
      </c>
      <c r="AD389" s="1">
        <v>0</v>
      </c>
      <c r="AE389" s="1">
        <v>1.99681E-4</v>
      </c>
      <c r="AF389" s="1" t="s">
        <v>58</v>
      </c>
      <c r="AG389" s="1" t="s">
        <v>58</v>
      </c>
      <c r="AH389" s="1" t="s">
        <v>58</v>
      </c>
      <c r="AI389" s="1" t="s">
        <v>58</v>
      </c>
      <c r="AJ389" s="1" t="s">
        <v>58</v>
      </c>
      <c r="AK389" s="1" t="s">
        <v>58</v>
      </c>
      <c r="AL389" s="1" t="s">
        <v>60</v>
      </c>
      <c r="AM389" s="1" t="s">
        <v>62</v>
      </c>
      <c r="AN389" s="1">
        <v>1</v>
      </c>
      <c r="AO389" s="1">
        <v>4.66</v>
      </c>
      <c r="AP389" s="1" t="s">
        <v>2729</v>
      </c>
      <c r="AQ389" s="1" t="s">
        <v>95</v>
      </c>
      <c r="AR389" s="1" t="s">
        <v>95</v>
      </c>
      <c r="AS389" s="1">
        <v>5.52</v>
      </c>
      <c r="AT389" s="1">
        <v>516</v>
      </c>
      <c r="AU389" s="1">
        <v>22.4</v>
      </c>
      <c r="AV389" s="1">
        <v>0.88800000000000001</v>
      </c>
      <c r="AW389" s="1" t="s">
        <v>64</v>
      </c>
      <c r="AX389" s="1" t="s">
        <v>2730</v>
      </c>
      <c r="AY389" s="1" t="s">
        <v>58</v>
      </c>
      <c r="AZ389" s="7">
        <v>0.89200000000000002</v>
      </c>
      <c r="BA389" s="1">
        <v>46.915546120000002</v>
      </c>
      <c r="BB389" s="1">
        <v>-9.1746756999999998E-2</v>
      </c>
      <c r="BC389" s="1" t="s">
        <v>58</v>
      </c>
      <c r="BD389" s="1">
        <v>2.6663399999999999</v>
      </c>
    </row>
    <row r="390" spans="1:56" x14ac:dyDescent="0.2">
      <c r="A390" s="1" t="s">
        <v>2731</v>
      </c>
      <c r="B390" s="1">
        <v>5</v>
      </c>
      <c r="C390" s="1" t="s">
        <v>70</v>
      </c>
      <c r="D390" s="1" t="s">
        <v>46</v>
      </c>
      <c r="E390" s="1">
        <v>6.6670000000000002E-3</v>
      </c>
      <c r="F390" s="1">
        <v>0</v>
      </c>
      <c r="G390" s="1">
        <v>1.7730000000000001E-3</v>
      </c>
      <c r="H390" s="1">
        <v>0</v>
      </c>
      <c r="I390" s="1">
        <v>1.8519999999999998E-2</v>
      </c>
      <c r="J390" s="1">
        <v>6.6670000000000002E-3</v>
      </c>
      <c r="K390" s="1" t="s">
        <v>47</v>
      </c>
      <c r="L390" s="1" t="s">
        <v>48</v>
      </c>
      <c r="M390" s="1" t="s">
        <v>2732</v>
      </c>
      <c r="N390" s="1" t="s">
        <v>2733</v>
      </c>
      <c r="O390" s="1" t="s">
        <v>51</v>
      </c>
      <c r="P390" s="1" t="s">
        <v>2734</v>
      </c>
      <c r="Q390" s="1" t="s">
        <v>2735</v>
      </c>
      <c r="R390" s="1" t="s">
        <v>2736</v>
      </c>
      <c r="S390" s="1" t="s">
        <v>2737</v>
      </c>
      <c r="T390" s="1" t="s">
        <v>2738</v>
      </c>
      <c r="U390" s="1" t="s">
        <v>2739</v>
      </c>
      <c r="V390" s="1" t="s">
        <v>58</v>
      </c>
      <c r="W390" s="1" t="s">
        <v>58</v>
      </c>
      <c r="X390" s="1" t="s">
        <v>58</v>
      </c>
      <c r="Y390" s="1" t="s">
        <v>58</v>
      </c>
      <c r="Z390" s="1" t="s">
        <v>58</v>
      </c>
      <c r="AA390" s="1" t="s">
        <v>58</v>
      </c>
      <c r="AB390" s="1" t="s">
        <v>58</v>
      </c>
      <c r="AC390" s="1" t="s">
        <v>58</v>
      </c>
      <c r="AD390" s="1" t="s">
        <v>58</v>
      </c>
      <c r="AE390" s="1" t="s">
        <v>58</v>
      </c>
      <c r="AF390" s="1" t="s">
        <v>58</v>
      </c>
      <c r="AG390" s="1" t="s">
        <v>58</v>
      </c>
      <c r="AH390" s="1" t="s">
        <v>58</v>
      </c>
      <c r="AI390" s="1" t="s">
        <v>58</v>
      </c>
      <c r="AJ390" s="1" t="s">
        <v>58</v>
      </c>
      <c r="AK390" s="1" t="s">
        <v>58</v>
      </c>
      <c r="AL390" s="1" t="s">
        <v>60</v>
      </c>
      <c r="AM390" s="1" t="s">
        <v>156</v>
      </c>
      <c r="AN390" s="1">
        <v>0.999</v>
      </c>
      <c r="AO390" s="1">
        <v>5.32</v>
      </c>
      <c r="AP390" s="1" t="s">
        <v>2740</v>
      </c>
      <c r="AQ390" s="1" t="s">
        <v>62</v>
      </c>
      <c r="AR390" s="1" t="s">
        <v>62</v>
      </c>
      <c r="AS390" s="1">
        <v>5.32</v>
      </c>
      <c r="AT390" s="1">
        <v>290</v>
      </c>
      <c r="AU390" s="1">
        <v>26.7</v>
      </c>
      <c r="AV390" s="1">
        <v>0.95299999999999996</v>
      </c>
      <c r="AW390" s="1" t="s">
        <v>62</v>
      </c>
      <c r="AX390" s="1" t="s">
        <v>2741</v>
      </c>
      <c r="AY390" s="1" t="s">
        <v>61</v>
      </c>
      <c r="AZ390" s="7">
        <v>0.505</v>
      </c>
      <c r="BA390" s="1">
        <v>68.441849489999996</v>
      </c>
      <c r="BB390" s="1">
        <v>0.222355725</v>
      </c>
      <c r="BC390" s="1" t="s">
        <v>58</v>
      </c>
      <c r="BD390" s="1">
        <v>5.2084099999999998</v>
      </c>
    </row>
    <row r="391" spans="1:56" x14ac:dyDescent="0.2">
      <c r="A391" s="1" t="s">
        <v>2742</v>
      </c>
      <c r="B391" s="1">
        <v>5</v>
      </c>
      <c r="C391" s="1" t="s">
        <v>64</v>
      </c>
      <c r="D391" s="1" t="s">
        <v>45</v>
      </c>
      <c r="E391" s="1">
        <v>6.6670000000000002E-3</v>
      </c>
      <c r="F391" s="1">
        <v>0</v>
      </c>
      <c r="G391" s="1">
        <v>1.7730000000000001E-3</v>
      </c>
      <c r="H391" s="1">
        <v>0</v>
      </c>
      <c r="I391" s="1">
        <v>0</v>
      </c>
      <c r="J391" s="1">
        <v>6.6670000000000002E-3</v>
      </c>
      <c r="K391" s="1" t="s">
        <v>47</v>
      </c>
      <c r="L391" s="1" t="s">
        <v>48</v>
      </c>
      <c r="M391" s="1" t="s">
        <v>2743</v>
      </c>
      <c r="N391" s="1" t="s">
        <v>2744</v>
      </c>
      <c r="O391" s="1" t="s">
        <v>51</v>
      </c>
      <c r="P391" s="1" t="s">
        <v>2745</v>
      </c>
      <c r="Q391" s="1" t="s">
        <v>2746</v>
      </c>
      <c r="R391" s="1" t="s">
        <v>2747</v>
      </c>
      <c r="S391" s="1" t="s">
        <v>2748</v>
      </c>
      <c r="T391" s="1" t="s">
        <v>2749</v>
      </c>
      <c r="U391" s="1" t="s">
        <v>2750</v>
      </c>
      <c r="V391" s="1" t="s">
        <v>58</v>
      </c>
      <c r="W391" s="1" t="s">
        <v>58</v>
      </c>
      <c r="X391" s="1" t="s">
        <v>58</v>
      </c>
      <c r="Y391" s="1" t="s">
        <v>58</v>
      </c>
      <c r="Z391" s="1">
        <v>1.255E-3</v>
      </c>
      <c r="AA391" s="1">
        <v>1.5974400000000001E-3</v>
      </c>
      <c r="AB391" s="1">
        <v>0.99840300000000004</v>
      </c>
      <c r="AC391" s="1" t="s">
        <v>59</v>
      </c>
      <c r="AD391" s="1">
        <v>0</v>
      </c>
      <c r="AE391" s="1">
        <v>7.9872199999999997E-4</v>
      </c>
      <c r="AF391" s="1" t="s">
        <v>58</v>
      </c>
      <c r="AG391" s="1" t="s">
        <v>58</v>
      </c>
      <c r="AH391" s="1" t="s">
        <v>58</v>
      </c>
      <c r="AI391" s="1" t="s">
        <v>58</v>
      </c>
      <c r="AJ391" s="1" t="s">
        <v>58</v>
      </c>
      <c r="AK391" s="1">
        <v>1</v>
      </c>
      <c r="AL391" s="1" t="s">
        <v>93</v>
      </c>
      <c r="AM391" s="1" t="s">
        <v>89</v>
      </c>
      <c r="AN391" s="1">
        <v>0.999</v>
      </c>
      <c r="AO391" s="1">
        <v>4.1100000000000003</v>
      </c>
      <c r="AP391" s="1" t="s">
        <v>2751</v>
      </c>
      <c r="AQ391" s="1" t="s">
        <v>95</v>
      </c>
      <c r="AR391" s="1" t="s">
        <v>205</v>
      </c>
      <c r="AS391" s="1">
        <v>4.99</v>
      </c>
      <c r="AT391" s="8">
        <v>6441003</v>
      </c>
      <c r="AU391" s="1">
        <v>23.1</v>
      </c>
      <c r="AV391" s="1">
        <v>0.93500000000000005</v>
      </c>
      <c r="AW391" s="1" t="s">
        <v>2752</v>
      </c>
      <c r="AX391" s="1" t="s">
        <v>2753</v>
      </c>
      <c r="AY391" s="1" t="s">
        <v>58</v>
      </c>
      <c r="AZ391" s="1" t="s">
        <v>58</v>
      </c>
      <c r="BA391" s="1">
        <v>2.9723991509999999</v>
      </c>
      <c r="BB391" s="1">
        <v>-1.611828042</v>
      </c>
      <c r="BC391" s="1" t="s">
        <v>58</v>
      </c>
      <c r="BD391" s="1">
        <v>19.39142</v>
      </c>
    </row>
    <row r="392" spans="1:56" x14ac:dyDescent="0.2">
      <c r="A392" s="1" t="s">
        <v>2766</v>
      </c>
      <c r="B392" s="1">
        <v>5</v>
      </c>
      <c r="C392" s="1" t="s">
        <v>70</v>
      </c>
      <c r="D392" s="1" t="s">
        <v>45</v>
      </c>
      <c r="E392" s="1">
        <v>6.6670000000000002E-3</v>
      </c>
      <c r="F392" s="1">
        <v>0</v>
      </c>
      <c r="G392" s="1">
        <v>7.0920000000000002E-3</v>
      </c>
      <c r="H392" s="1">
        <v>3.3939999999999999E-3</v>
      </c>
      <c r="I392" s="1">
        <v>0</v>
      </c>
      <c r="J392" s="1">
        <v>6.6670000000000002E-3</v>
      </c>
      <c r="K392" s="1" t="s">
        <v>47</v>
      </c>
      <c r="L392" s="1" t="s">
        <v>48</v>
      </c>
      <c r="M392" s="1" t="s">
        <v>2767</v>
      </c>
      <c r="N392" s="1" t="s">
        <v>2768</v>
      </c>
      <c r="O392" s="1" t="s">
        <v>51</v>
      </c>
      <c r="P392" s="1" t="s">
        <v>2769</v>
      </c>
      <c r="Q392" s="1" t="s">
        <v>2770</v>
      </c>
      <c r="R392" s="1" t="s">
        <v>2771</v>
      </c>
      <c r="S392" s="1" t="s">
        <v>2772</v>
      </c>
      <c r="T392" s="1" t="s">
        <v>2773</v>
      </c>
      <c r="U392" s="1" t="s">
        <v>2774</v>
      </c>
      <c r="V392" s="1" t="s">
        <v>58</v>
      </c>
      <c r="W392" s="1" t="s">
        <v>58</v>
      </c>
      <c r="X392" s="1" t="s">
        <v>58</v>
      </c>
      <c r="Y392" s="1" t="s">
        <v>58</v>
      </c>
      <c r="Z392" s="1">
        <v>5.1970000000000002E-3</v>
      </c>
      <c r="AA392" s="1">
        <v>5.1916899999999997E-3</v>
      </c>
      <c r="AB392" s="1">
        <v>0.99480800000000003</v>
      </c>
      <c r="AC392" s="1" t="s">
        <v>533</v>
      </c>
      <c r="AD392" s="1">
        <v>0</v>
      </c>
      <c r="AE392" s="1">
        <v>2.5958499999999998E-3</v>
      </c>
      <c r="AF392" s="1" t="s">
        <v>58</v>
      </c>
      <c r="AG392" s="1" t="s">
        <v>58</v>
      </c>
      <c r="AH392" s="1" t="s">
        <v>58</v>
      </c>
      <c r="AI392" s="1" t="s">
        <v>58</v>
      </c>
      <c r="AJ392" s="1" t="s">
        <v>58</v>
      </c>
      <c r="AK392" s="1" t="s">
        <v>58</v>
      </c>
      <c r="AL392" s="1" t="s">
        <v>93</v>
      </c>
      <c r="AM392" s="1" t="s">
        <v>89</v>
      </c>
      <c r="AN392" s="1">
        <v>0.98499999999999999</v>
      </c>
      <c r="AO392" s="1">
        <v>5.0599999999999996</v>
      </c>
      <c r="AP392" s="1" t="s">
        <v>2775</v>
      </c>
      <c r="AQ392" s="1" t="s">
        <v>490</v>
      </c>
      <c r="AR392" s="1" t="s">
        <v>62</v>
      </c>
      <c r="AS392" s="1">
        <v>5.94</v>
      </c>
      <c r="AT392" s="1">
        <v>95</v>
      </c>
      <c r="AU392" s="1">
        <v>28.9</v>
      </c>
      <c r="AV392" s="1">
        <v>0.89200000000000002</v>
      </c>
      <c r="AW392" s="1" t="s">
        <v>62</v>
      </c>
      <c r="AX392" s="1" t="s">
        <v>2776</v>
      </c>
      <c r="AY392" s="1" t="s">
        <v>58</v>
      </c>
      <c r="AZ392" s="7">
        <v>0.54600000000000004</v>
      </c>
      <c r="BA392" s="1">
        <v>82.873319179999996</v>
      </c>
      <c r="BB392" s="1">
        <v>0.60260298199999995</v>
      </c>
      <c r="BC392" s="1" t="s">
        <v>58</v>
      </c>
      <c r="BD392" s="1">
        <v>4.9371099999999997</v>
      </c>
    </row>
    <row r="393" spans="1:56" x14ac:dyDescent="0.2">
      <c r="A393" s="1" t="s">
        <v>2777</v>
      </c>
      <c r="B393" s="1">
        <v>5</v>
      </c>
      <c r="C393" s="1" t="s">
        <v>45</v>
      </c>
      <c r="D393" s="1" t="s">
        <v>64</v>
      </c>
      <c r="E393" s="1">
        <v>6.6670000000000002E-3</v>
      </c>
      <c r="F393" s="1">
        <v>0</v>
      </c>
      <c r="G393" s="1">
        <v>1.7730000000000001E-3</v>
      </c>
      <c r="H393" s="1">
        <v>0</v>
      </c>
      <c r="I393" s="1">
        <v>1.8519999999999998E-2</v>
      </c>
      <c r="J393" s="1">
        <v>6.6670000000000002E-3</v>
      </c>
      <c r="K393" s="1" t="s">
        <v>47</v>
      </c>
      <c r="L393" s="1" t="s">
        <v>48</v>
      </c>
      <c r="M393" s="1" t="s">
        <v>2778</v>
      </c>
      <c r="N393" s="1" t="s">
        <v>2779</v>
      </c>
      <c r="O393" s="1" t="s">
        <v>51</v>
      </c>
      <c r="P393" s="1" t="s">
        <v>2780</v>
      </c>
      <c r="Q393" s="1" t="s">
        <v>2781</v>
      </c>
      <c r="R393" s="1" t="s">
        <v>2782</v>
      </c>
      <c r="S393" s="1" t="s">
        <v>2783</v>
      </c>
      <c r="T393" s="1" t="s">
        <v>2784</v>
      </c>
      <c r="U393" s="1" t="s">
        <v>2785</v>
      </c>
      <c r="V393" s="1" t="s">
        <v>58</v>
      </c>
      <c r="W393" s="1" t="s">
        <v>58</v>
      </c>
      <c r="X393" s="1" t="s">
        <v>58</v>
      </c>
      <c r="Y393" s="1" t="s">
        <v>58</v>
      </c>
      <c r="Z393" s="7">
        <v>1.647E-5</v>
      </c>
      <c r="AA393" s="1" t="s">
        <v>58</v>
      </c>
      <c r="AB393" s="1" t="s">
        <v>58</v>
      </c>
      <c r="AC393" s="1" t="s">
        <v>58</v>
      </c>
      <c r="AD393" s="1" t="s">
        <v>58</v>
      </c>
      <c r="AE393" s="1" t="s">
        <v>58</v>
      </c>
      <c r="AF393" s="1" t="s">
        <v>58</v>
      </c>
      <c r="AG393" s="1" t="s">
        <v>58</v>
      </c>
      <c r="AH393" s="1" t="s">
        <v>58</v>
      </c>
      <c r="AI393" s="1" t="s">
        <v>58</v>
      </c>
      <c r="AJ393" s="1" t="s">
        <v>58</v>
      </c>
      <c r="AK393" s="1" t="s">
        <v>58</v>
      </c>
      <c r="AL393" s="1" t="s">
        <v>60</v>
      </c>
      <c r="AM393" s="1" t="s">
        <v>421</v>
      </c>
      <c r="AN393" s="1">
        <v>4.0000000000000001E-3</v>
      </c>
      <c r="AO393" s="1">
        <v>4.09</v>
      </c>
      <c r="AP393" s="1" t="s">
        <v>2786</v>
      </c>
      <c r="AQ393" s="1" t="s">
        <v>95</v>
      </c>
      <c r="AR393" s="1" t="s">
        <v>95</v>
      </c>
      <c r="AS393" s="1">
        <v>5.26</v>
      </c>
      <c r="AT393" s="1">
        <v>13</v>
      </c>
      <c r="AU393" s="1">
        <v>1.758</v>
      </c>
      <c r="AV393" s="1">
        <v>-0.32800000000000001</v>
      </c>
      <c r="AW393" s="1" t="s">
        <v>673</v>
      </c>
      <c r="AX393" s="1" t="s">
        <v>2787</v>
      </c>
      <c r="AY393" s="1" t="s">
        <v>61</v>
      </c>
      <c r="AZ393" s="7">
        <v>9.5200000000000007E-2</v>
      </c>
      <c r="BA393" s="1">
        <v>8.8523236609999998</v>
      </c>
      <c r="BB393" s="1">
        <v>-0.97543386300000001</v>
      </c>
      <c r="BC393" s="1" t="s">
        <v>78</v>
      </c>
      <c r="BD393" s="1">
        <v>13.090529999999999</v>
      </c>
    </row>
    <row r="394" spans="1:56" x14ac:dyDescent="0.2">
      <c r="A394" s="1" t="s">
        <v>2788</v>
      </c>
      <c r="B394" s="1">
        <v>5</v>
      </c>
      <c r="C394" s="1" t="s">
        <v>45</v>
      </c>
      <c r="D394" s="1" t="s">
        <v>46</v>
      </c>
      <c r="E394" s="1">
        <v>6.6670000000000002E-3</v>
      </c>
      <c r="F394" s="1">
        <v>1.316E-2</v>
      </c>
      <c r="G394" s="1">
        <v>1.7730000000000001E-3</v>
      </c>
      <c r="H394" s="1">
        <v>0</v>
      </c>
      <c r="I394" s="1">
        <v>0</v>
      </c>
      <c r="J394" s="1">
        <v>6.6670000000000002E-3</v>
      </c>
      <c r="K394" s="1" t="s">
        <v>47</v>
      </c>
      <c r="L394" s="1" t="s">
        <v>48</v>
      </c>
      <c r="M394" s="1" t="s">
        <v>2789</v>
      </c>
      <c r="N394" s="1" t="s">
        <v>2790</v>
      </c>
      <c r="O394" s="1" t="s">
        <v>51</v>
      </c>
      <c r="P394" s="1" t="s">
        <v>2791</v>
      </c>
      <c r="Q394" s="1" t="s">
        <v>2792</v>
      </c>
      <c r="R394" s="1" t="s">
        <v>2793</v>
      </c>
      <c r="S394" s="1" t="s">
        <v>2794</v>
      </c>
      <c r="T394" s="1" t="s">
        <v>2795</v>
      </c>
      <c r="U394" s="1" t="s">
        <v>2796</v>
      </c>
      <c r="V394" s="1" t="s">
        <v>58</v>
      </c>
      <c r="W394" s="1" t="s">
        <v>58</v>
      </c>
      <c r="X394" s="1" t="s">
        <v>58</v>
      </c>
      <c r="Y394" s="1" t="s">
        <v>58</v>
      </c>
      <c r="Z394" s="1">
        <v>1.0679999999999999E-3</v>
      </c>
      <c r="AA394" s="1">
        <v>4.3929700000000004E-3</v>
      </c>
      <c r="AB394" s="1">
        <v>0.99560700000000002</v>
      </c>
      <c r="AC394" s="1" t="s">
        <v>97</v>
      </c>
      <c r="AD394" s="1">
        <v>0</v>
      </c>
      <c r="AE394" s="1">
        <v>2.1964900000000002E-3</v>
      </c>
      <c r="AF394" s="1" t="s">
        <v>58</v>
      </c>
      <c r="AG394" s="1" t="s">
        <v>58</v>
      </c>
      <c r="AH394" s="1" t="s">
        <v>58</v>
      </c>
      <c r="AI394" s="1" t="s">
        <v>58</v>
      </c>
      <c r="AJ394" s="1" t="s">
        <v>58</v>
      </c>
      <c r="AK394" s="1" t="s">
        <v>58</v>
      </c>
      <c r="AL394" s="1" t="s">
        <v>60</v>
      </c>
      <c r="AM394" s="1" t="s">
        <v>147</v>
      </c>
      <c r="AN394" s="1">
        <v>0.67200000000000004</v>
      </c>
      <c r="AO394" s="1">
        <v>3.32</v>
      </c>
      <c r="AP394" s="1" t="s">
        <v>2797</v>
      </c>
      <c r="AQ394" s="1" t="s">
        <v>95</v>
      </c>
      <c r="AR394" s="1" t="s">
        <v>95</v>
      </c>
      <c r="AS394" s="1">
        <v>5.21</v>
      </c>
      <c r="AT394" s="1">
        <v>1677</v>
      </c>
      <c r="AU394" s="1">
        <v>14.57</v>
      </c>
      <c r="AV394" s="1">
        <v>1.048</v>
      </c>
      <c r="AW394" s="1" t="s">
        <v>62</v>
      </c>
      <c r="AX394" s="1" t="s">
        <v>2798</v>
      </c>
      <c r="AY394" s="1" t="s">
        <v>58</v>
      </c>
      <c r="AZ394" s="7">
        <v>0.90400000000000003</v>
      </c>
      <c r="BA394" s="1">
        <v>98.484312340000002</v>
      </c>
      <c r="BB394" s="1">
        <v>2.388915264</v>
      </c>
      <c r="BC394" s="1" t="s">
        <v>58</v>
      </c>
      <c r="BD394" s="1">
        <v>10.89109</v>
      </c>
    </row>
    <row r="395" spans="1:56" x14ac:dyDescent="0.2">
      <c r="A395" s="1" t="s">
        <v>2799</v>
      </c>
      <c r="B395" s="1">
        <v>5</v>
      </c>
      <c r="C395" s="1" t="s">
        <v>64</v>
      </c>
      <c r="D395" s="1" t="s">
        <v>45</v>
      </c>
      <c r="E395" s="1">
        <v>6.6670000000000002E-3</v>
      </c>
      <c r="F395" s="1">
        <v>4.3860000000000001E-3</v>
      </c>
      <c r="G395" s="1">
        <v>1.7730000000000001E-3</v>
      </c>
      <c r="H395" s="1">
        <v>0</v>
      </c>
      <c r="I395" s="1">
        <v>1.8519999999999998E-2</v>
      </c>
      <c r="J395" s="1">
        <v>6.6670000000000002E-3</v>
      </c>
      <c r="K395" s="1" t="s">
        <v>47</v>
      </c>
      <c r="L395" s="1" t="s">
        <v>48</v>
      </c>
      <c r="M395" s="1" t="s">
        <v>2800</v>
      </c>
      <c r="N395" s="1" t="s">
        <v>2801</v>
      </c>
      <c r="O395" s="1" t="s">
        <v>51</v>
      </c>
      <c r="P395" s="1" t="s">
        <v>2802</v>
      </c>
      <c r="Q395" s="1" t="s">
        <v>2803</v>
      </c>
      <c r="R395" s="1" t="s">
        <v>2804</v>
      </c>
      <c r="S395" s="1" t="s">
        <v>2805</v>
      </c>
      <c r="T395" s="1" t="s">
        <v>2806</v>
      </c>
      <c r="U395" s="1" t="s">
        <v>2807</v>
      </c>
      <c r="V395" s="1" t="s">
        <v>58</v>
      </c>
      <c r="W395" s="1" t="s">
        <v>58</v>
      </c>
      <c r="X395" s="1" t="s">
        <v>58</v>
      </c>
      <c r="Y395" s="1" t="s">
        <v>58</v>
      </c>
      <c r="Z395" s="1">
        <v>3.7889999999999999E-4</v>
      </c>
      <c r="AA395" s="1">
        <v>1.19808E-3</v>
      </c>
      <c r="AB395" s="1">
        <v>0.99880199999999997</v>
      </c>
      <c r="AC395" s="1" t="s">
        <v>157</v>
      </c>
      <c r="AD395" s="1">
        <v>0</v>
      </c>
      <c r="AE395" s="1">
        <v>5.9904200000000004E-4</v>
      </c>
      <c r="AF395" s="1" t="s">
        <v>2808</v>
      </c>
      <c r="AG395" s="1" t="s">
        <v>2809</v>
      </c>
      <c r="AH395" s="1" t="s">
        <v>2810</v>
      </c>
      <c r="AI395" s="1" t="s">
        <v>2811</v>
      </c>
      <c r="AJ395" s="1" t="s">
        <v>58</v>
      </c>
      <c r="AK395" s="1" t="s">
        <v>58</v>
      </c>
      <c r="AL395" s="1" t="s">
        <v>93</v>
      </c>
      <c r="AM395" s="1" t="s">
        <v>186</v>
      </c>
      <c r="AN395" s="1">
        <v>0.02</v>
      </c>
      <c r="AO395" s="1">
        <v>5.36</v>
      </c>
      <c r="AP395" s="1" t="s">
        <v>2812</v>
      </c>
      <c r="AQ395" s="1" t="s">
        <v>2813</v>
      </c>
      <c r="AR395" s="1" t="s">
        <v>2814</v>
      </c>
      <c r="AS395" s="1">
        <v>5.36</v>
      </c>
      <c r="AT395" s="1">
        <v>285</v>
      </c>
      <c r="AU395" s="1">
        <v>24.3</v>
      </c>
      <c r="AV395" s="1">
        <v>0.89200000000000002</v>
      </c>
      <c r="AW395" s="1" t="s">
        <v>2815</v>
      </c>
      <c r="AX395" s="1" t="s">
        <v>2816</v>
      </c>
      <c r="AY395" s="1" t="s">
        <v>77</v>
      </c>
      <c r="AZ395" s="7">
        <v>8.1300000000000001E-3</v>
      </c>
      <c r="BA395" s="1">
        <v>19.95753715</v>
      </c>
      <c r="BB395" s="1">
        <v>-0.54820838400000005</v>
      </c>
      <c r="BC395" s="1" t="s">
        <v>78</v>
      </c>
      <c r="BD395" s="1">
        <v>14.03145</v>
      </c>
    </row>
    <row r="396" spans="1:56" x14ac:dyDescent="0.2">
      <c r="A396" s="1" t="s">
        <v>2817</v>
      </c>
      <c r="B396" s="1">
        <v>5</v>
      </c>
      <c r="C396" s="1" t="s">
        <v>70</v>
      </c>
      <c r="D396" s="1" t="s">
        <v>46</v>
      </c>
      <c r="E396" s="1">
        <v>6.6670000000000002E-3</v>
      </c>
      <c r="F396" s="1">
        <v>0</v>
      </c>
      <c r="G396" s="1">
        <v>1.7730000000000001E-3</v>
      </c>
      <c r="H396" s="1">
        <v>0</v>
      </c>
      <c r="I396" s="1">
        <v>0</v>
      </c>
      <c r="J396" s="1">
        <v>6.6670000000000002E-3</v>
      </c>
      <c r="K396" s="1" t="s">
        <v>47</v>
      </c>
      <c r="L396" s="1" t="s">
        <v>48</v>
      </c>
      <c r="M396" s="1" t="s">
        <v>2818</v>
      </c>
      <c r="N396" s="1" t="s">
        <v>2819</v>
      </c>
      <c r="O396" s="1" t="s">
        <v>51</v>
      </c>
      <c r="P396" s="1" t="s">
        <v>2820</v>
      </c>
      <c r="Q396" s="1" t="s">
        <v>2821</v>
      </c>
      <c r="R396" s="1" t="s">
        <v>2822</v>
      </c>
      <c r="S396" s="1" t="s">
        <v>2823</v>
      </c>
      <c r="T396" s="1" t="s">
        <v>2824</v>
      </c>
      <c r="U396" s="1" t="s">
        <v>2825</v>
      </c>
      <c r="V396" s="1" t="s">
        <v>58</v>
      </c>
      <c r="W396" s="1" t="s">
        <v>58</v>
      </c>
      <c r="X396" s="1" t="s">
        <v>58</v>
      </c>
      <c r="Y396" s="1" t="s">
        <v>58</v>
      </c>
      <c r="Z396" s="1">
        <v>1.0510000000000001E-3</v>
      </c>
      <c r="AA396" s="1">
        <v>6.7891399999999999E-3</v>
      </c>
      <c r="AB396" s="1">
        <v>0.99321099999999996</v>
      </c>
      <c r="AC396" s="1" t="s">
        <v>307</v>
      </c>
      <c r="AD396" s="1">
        <v>0</v>
      </c>
      <c r="AE396" s="1">
        <v>3.39457E-3</v>
      </c>
      <c r="AF396" s="1">
        <v>255</v>
      </c>
      <c r="AG396" s="1" t="s">
        <v>122</v>
      </c>
      <c r="AH396" s="1" t="s">
        <v>123</v>
      </c>
      <c r="AI396" s="1" t="s">
        <v>124</v>
      </c>
      <c r="AJ396" s="1" t="s">
        <v>58</v>
      </c>
      <c r="AK396" s="1" t="s">
        <v>58</v>
      </c>
      <c r="AL396" s="1" t="s">
        <v>93</v>
      </c>
      <c r="AM396" s="1" t="s">
        <v>62</v>
      </c>
      <c r="AN396" s="1">
        <v>0.52500000000000002</v>
      </c>
      <c r="AO396" s="1">
        <v>5.38</v>
      </c>
      <c r="AP396" s="1" t="s">
        <v>2826</v>
      </c>
      <c r="AQ396" s="1" t="s">
        <v>62</v>
      </c>
      <c r="AR396" s="1" t="s">
        <v>62</v>
      </c>
      <c r="AS396" s="1">
        <v>5.38</v>
      </c>
      <c r="AT396" s="1">
        <v>1319</v>
      </c>
      <c r="AU396" s="1">
        <v>23.7</v>
      </c>
      <c r="AV396" s="1">
        <v>1.048</v>
      </c>
      <c r="AW396" s="1" t="s">
        <v>64</v>
      </c>
      <c r="AX396" s="1" t="s">
        <v>2827</v>
      </c>
      <c r="AY396" s="1" t="s">
        <v>61</v>
      </c>
      <c r="AZ396" s="1" t="s">
        <v>58</v>
      </c>
      <c r="BA396" s="1">
        <v>99.952819059999996</v>
      </c>
      <c r="BB396" s="1">
        <v>8.1240407119999993</v>
      </c>
      <c r="BC396" s="1" t="s">
        <v>58</v>
      </c>
      <c r="BD396" s="1" t="s">
        <v>58</v>
      </c>
    </row>
    <row r="397" spans="1:56" x14ac:dyDescent="0.2">
      <c r="A397" s="1" t="s">
        <v>2830</v>
      </c>
      <c r="B397" s="1">
        <v>5</v>
      </c>
      <c r="C397" s="1" t="s">
        <v>46</v>
      </c>
      <c r="D397" s="1" t="s">
        <v>64</v>
      </c>
      <c r="E397" s="1">
        <v>6.6670000000000002E-3</v>
      </c>
      <c r="F397" s="1">
        <v>0</v>
      </c>
      <c r="G397" s="1">
        <v>1.7730000000000001E-3</v>
      </c>
      <c r="H397" s="1">
        <v>1.1310000000000001E-3</v>
      </c>
      <c r="I397" s="1">
        <v>0</v>
      </c>
      <c r="J397" s="1">
        <v>6.6670000000000002E-3</v>
      </c>
      <c r="K397" s="1" t="s">
        <v>47</v>
      </c>
      <c r="L397" s="1" t="s">
        <v>48</v>
      </c>
      <c r="M397" s="1" t="s">
        <v>2831</v>
      </c>
      <c r="N397" s="1" t="s">
        <v>2832</v>
      </c>
      <c r="O397" s="1" t="s">
        <v>51</v>
      </c>
      <c r="P397" s="1" t="s">
        <v>2833</v>
      </c>
      <c r="Q397" s="1" t="s">
        <v>2834</v>
      </c>
      <c r="R397" s="1" t="s">
        <v>2835</v>
      </c>
      <c r="S397" s="1" t="s">
        <v>2836</v>
      </c>
      <c r="T397" s="1" t="s">
        <v>2837</v>
      </c>
      <c r="U397" s="1" t="s">
        <v>2838</v>
      </c>
      <c r="V397" s="1" t="s">
        <v>58</v>
      </c>
      <c r="W397" s="1" t="s">
        <v>58</v>
      </c>
      <c r="X397" s="1" t="s">
        <v>58</v>
      </c>
      <c r="Y397" s="1" t="s">
        <v>58</v>
      </c>
      <c r="Z397" s="1">
        <v>1.7000000000000001E-2</v>
      </c>
      <c r="AA397" s="1">
        <v>5.3514399999999997E-2</v>
      </c>
      <c r="AB397" s="1">
        <v>0.94448900000000002</v>
      </c>
      <c r="AC397" s="1" t="s">
        <v>2839</v>
      </c>
      <c r="AD397" s="1">
        <v>1.9968099999999999E-3</v>
      </c>
      <c r="AE397" s="1">
        <v>2.8753999999999998E-2</v>
      </c>
      <c r="AF397" s="1" t="s">
        <v>58</v>
      </c>
      <c r="AG397" s="1" t="s">
        <v>58</v>
      </c>
      <c r="AH397" s="1" t="s">
        <v>58</v>
      </c>
      <c r="AI397" s="1" t="s">
        <v>58</v>
      </c>
      <c r="AJ397" s="1" t="s">
        <v>58</v>
      </c>
      <c r="AK397" s="1">
        <v>1</v>
      </c>
      <c r="AL397" s="1" t="s">
        <v>61</v>
      </c>
      <c r="AM397" s="1" t="s">
        <v>94</v>
      </c>
      <c r="AN397" s="1">
        <v>0.73699999999999999</v>
      </c>
      <c r="AO397" s="1">
        <v>-4.95</v>
      </c>
      <c r="AP397" s="1" t="s">
        <v>2840</v>
      </c>
      <c r="AQ397" s="1" t="s">
        <v>95</v>
      </c>
      <c r="AR397" s="1" t="s">
        <v>95</v>
      </c>
      <c r="AS397" s="1">
        <v>4.7699999999999996</v>
      </c>
      <c r="AT397" s="8">
        <v>244289</v>
      </c>
      <c r="AU397" s="1">
        <v>10.57</v>
      </c>
      <c r="AV397" s="1">
        <v>4.2999999999999997E-2</v>
      </c>
      <c r="AW397" s="1" t="s">
        <v>64</v>
      </c>
      <c r="AX397" s="1" t="s">
        <v>58</v>
      </c>
      <c r="AY397" s="1" t="s">
        <v>58</v>
      </c>
      <c r="AZ397" s="7">
        <v>0.995</v>
      </c>
      <c r="BA397" s="1">
        <v>75.695918849999998</v>
      </c>
      <c r="BB397" s="1">
        <v>0.38760419099999999</v>
      </c>
      <c r="BC397" s="1" t="s">
        <v>58</v>
      </c>
      <c r="BD397" s="1">
        <v>5.8631599999999997</v>
      </c>
    </row>
    <row r="398" spans="1:56" x14ac:dyDescent="0.2">
      <c r="A398" s="1" t="s">
        <v>2069</v>
      </c>
      <c r="B398" s="1">
        <v>3</v>
      </c>
      <c r="C398" s="1" t="s">
        <v>46</v>
      </c>
      <c r="D398" s="1" t="s">
        <v>70</v>
      </c>
      <c r="E398" s="1">
        <v>6.6670000000000002E-3</v>
      </c>
      <c r="F398" s="1">
        <v>0</v>
      </c>
      <c r="G398" s="1">
        <v>3.5460000000000001E-3</v>
      </c>
      <c r="H398" s="1">
        <v>1.1310000000000001E-3</v>
      </c>
      <c r="I398" s="1">
        <v>0</v>
      </c>
      <c r="J398" s="1">
        <v>1.333E-2</v>
      </c>
      <c r="K398" s="1" t="s">
        <v>489</v>
      </c>
      <c r="L398" s="1" t="s">
        <v>215</v>
      </c>
      <c r="M398" s="1" t="s">
        <v>2070</v>
      </c>
      <c r="N398" s="1" t="s">
        <v>2071</v>
      </c>
      <c r="O398" s="1" t="s">
        <v>313</v>
      </c>
      <c r="P398" s="1" t="s">
        <v>9256</v>
      </c>
      <c r="Q398" s="1" t="s">
        <v>2072</v>
      </c>
      <c r="R398" s="1" t="s">
        <v>58</v>
      </c>
      <c r="S398" s="1" t="s">
        <v>58</v>
      </c>
      <c r="T398" s="1" t="s">
        <v>58</v>
      </c>
      <c r="U398" s="1" t="s">
        <v>58</v>
      </c>
      <c r="V398" s="1" t="s">
        <v>58</v>
      </c>
      <c r="W398" s="1" t="s">
        <v>58</v>
      </c>
      <c r="X398" s="1" t="s">
        <v>58</v>
      </c>
      <c r="Y398" s="1" t="s">
        <v>58</v>
      </c>
      <c r="Z398" s="1">
        <v>7.9069999999999997E-4</v>
      </c>
      <c r="AA398" s="1">
        <v>6.3897800000000003E-3</v>
      </c>
      <c r="AB398" s="1">
        <v>0.99321099999999996</v>
      </c>
      <c r="AC398" s="1" t="s">
        <v>2073</v>
      </c>
      <c r="AD398" s="1">
        <v>3.9936099999999999E-4</v>
      </c>
      <c r="AE398" s="1">
        <v>3.5942499999999998E-3</v>
      </c>
      <c r="AF398" s="1" t="s">
        <v>58</v>
      </c>
      <c r="AG398" s="1" t="s">
        <v>58</v>
      </c>
      <c r="AH398" s="1" t="s">
        <v>58</v>
      </c>
      <c r="AI398" s="1" t="s">
        <v>58</v>
      </c>
      <c r="AJ398" s="1" t="s">
        <v>58</v>
      </c>
      <c r="AK398" s="1" t="s">
        <v>58</v>
      </c>
      <c r="AL398" s="1" t="s">
        <v>60</v>
      </c>
      <c r="AM398" s="1" t="s">
        <v>186</v>
      </c>
      <c r="AN398" s="1">
        <v>0.96499999999999997</v>
      </c>
      <c r="AO398" s="1">
        <v>5.34</v>
      </c>
      <c r="AP398" s="1" t="s">
        <v>2074</v>
      </c>
      <c r="AQ398" s="1" t="s">
        <v>95</v>
      </c>
      <c r="AR398" s="1" t="s">
        <v>95</v>
      </c>
      <c r="AS398" s="1">
        <v>5.34</v>
      </c>
      <c r="AT398" s="1">
        <v>92</v>
      </c>
      <c r="AU398" s="1">
        <v>23.2</v>
      </c>
      <c r="AV398" s="1">
        <v>1.028</v>
      </c>
      <c r="AW398" s="1" t="s">
        <v>62</v>
      </c>
      <c r="AX398" s="1" t="s">
        <v>2075</v>
      </c>
      <c r="AY398" s="1" t="s">
        <v>77</v>
      </c>
      <c r="AZ398" s="7">
        <v>2.6900000000000001E-3</v>
      </c>
      <c r="BA398" s="1">
        <v>3.9396083979999998</v>
      </c>
      <c r="BB398" s="1">
        <v>-1.444990676</v>
      </c>
      <c r="BC398" s="1" t="s">
        <v>58</v>
      </c>
      <c r="BD398" s="1">
        <v>6.1609600000000002</v>
      </c>
    </row>
    <row r="399" spans="1:56" x14ac:dyDescent="0.2">
      <c r="A399" s="1" t="s">
        <v>2069</v>
      </c>
      <c r="B399" s="1">
        <v>3</v>
      </c>
      <c r="C399" s="1" t="s">
        <v>46</v>
      </c>
      <c r="D399" s="1" t="s">
        <v>70</v>
      </c>
      <c r="E399" s="1">
        <v>6.6670000000000002E-3</v>
      </c>
      <c r="F399" s="1">
        <v>0</v>
      </c>
      <c r="G399" s="1">
        <v>3.5460000000000001E-3</v>
      </c>
      <c r="H399" s="1">
        <v>1.1310000000000001E-3</v>
      </c>
      <c r="I399" s="1">
        <v>0</v>
      </c>
      <c r="J399" s="1">
        <v>1.333E-2</v>
      </c>
      <c r="K399" s="1" t="s">
        <v>489</v>
      </c>
      <c r="L399" s="1" t="s">
        <v>215</v>
      </c>
      <c r="M399" s="1" t="s">
        <v>2070</v>
      </c>
      <c r="N399" s="1" t="s">
        <v>2071</v>
      </c>
      <c r="O399" s="1" t="s">
        <v>313</v>
      </c>
      <c r="P399" s="1" t="s">
        <v>9257</v>
      </c>
      <c r="Q399" s="1" t="s">
        <v>2072</v>
      </c>
      <c r="R399" s="1" t="s">
        <v>58</v>
      </c>
      <c r="S399" s="1" t="s">
        <v>58</v>
      </c>
      <c r="T399" s="1" t="s">
        <v>58</v>
      </c>
      <c r="U399" s="1" t="s">
        <v>58</v>
      </c>
      <c r="V399" s="1" t="s">
        <v>58</v>
      </c>
      <c r="W399" s="1" t="s">
        <v>58</v>
      </c>
      <c r="X399" s="1" t="s">
        <v>58</v>
      </c>
      <c r="Y399" s="1" t="s">
        <v>58</v>
      </c>
      <c r="Z399" s="1">
        <v>7.9069999999999997E-4</v>
      </c>
      <c r="AA399" s="1">
        <v>6.3897800000000003E-3</v>
      </c>
      <c r="AB399" s="1">
        <v>0.99321099999999996</v>
      </c>
      <c r="AC399" s="1" t="s">
        <v>2073</v>
      </c>
      <c r="AD399" s="1">
        <v>3.9936099999999999E-4</v>
      </c>
      <c r="AE399" s="1">
        <v>3.5942499999999998E-3</v>
      </c>
      <c r="AF399" s="1" t="s">
        <v>58</v>
      </c>
      <c r="AG399" s="1" t="s">
        <v>58</v>
      </c>
      <c r="AH399" s="1" t="s">
        <v>58</v>
      </c>
      <c r="AI399" s="1" t="s">
        <v>58</v>
      </c>
      <c r="AJ399" s="1" t="s">
        <v>58</v>
      </c>
      <c r="AK399" s="1" t="s">
        <v>58</v>
      </c>
      <c r="AL399" s="1" t="s">
        <v>60</v>
      </c>
      <c r="AM399" s="1" t="s">
        <v>186</v>
      </c>
      <c r="AN399" s="1">
        <v>0.96499999999999997</v>
      </c>
      <c r="AO399" s="1">
        <v>5.34</v>
      </c>
      <c r="AP399" s="1" t="s">
        <v>2074</v>
      </c>
      <c r="AQ399" s="1" t="s">
        <v>95</v>
      </c>
      <c r="AR399" s="1" t="s">
        <v>95</v>
      </c>
      <c r="AS399" s="1">
        <v>5.34</v>
      </c>
      <c r="AT399" s="1">
        <v>92</v>
      </c>
      <c r="AU399" s="1">
        <v>23.2</v>
      </c>
      <c r="AV399" s="1">
        <v>1.028</v>
      </c>
      <c r="AW399" s="1" t="s">
        <v>62</v>
      </c>
      <c r="AX399" s="1" t="s">
        <v>2075</v>
      </c>
      <c r="AY399" s="1" t="s">
        <v>77</v>
      </c>
      <c r="AZ399" s="7">
        <v>2.6900000000000001E-3</v>
      </c>
      <c r="BA399" s="1">
        <v>3.9396083979999998</v>
      </c>
      <c r="BB399" s="1">
        <v>-1.444990676</v>
      </c>
      <c r="BC399" s="1" t="s">
        <v>58</v>
      </c>
      <c r="BD399" s="1">
        <v>6.1609600000000002</v>
      </c>
    </row>
    <row r="400" spans="1:56" x14ac:dyDescent="0.2">
      <c r="A400" s="1" t="s">
        <v>2069</v>
      </c>
      <c r="B400" s="1">
        <v>3</v>
      </c>
      <c r="C400" s="1" t="s">
        <v>46</v>
      </c>
      <c r="D400" s="1" t="s">
        <v>70</v>
      </c>
      <c r="E400" s="1">
        <v>6.6670000000000002E-3</v>
      </c>
      <c r="F400" s="1">
        <v>0</v>
      </c>
      <c r="G400" s="1">
        <v>3.5460000000000001E-3</v>
      </c>
      <c r="H400" s="1">
        <v>1.1310000000000001E-3</v>
      </c>
      <c r="I400" s="1">
        <v>0</v>
      </c>
      <c r="J400" s="1">
        <v>1.333E-2</v>
      </c>
      <c r="K400" s="1" t="s">
        <v>489</v>
      </c>
      <c r="L400" s="1" t="s">
        <v>215</v>
      </c>
      <c r="M400" s="1" t="s">
        <v>2070</v>
      </c>
      <c r="N400" s="1" t="s">
        <v>2071</v>
      </c>
      <c r="O400" s="1" t="s">
        <v>313</v>
      </c>
      <c r="P400" s="1" t="s">
        <v>9258</v>
      </c>
      <c r="Q400" s="1" t="s">
        <v>2072</v>
      </c>
      <c r="R400" s="1" t="s">
        <v>58</v>
      </c>
      <c r="S400" s="1" t="s">
        <v>58</v>
      </c>
      <c r="T400" s="1" t="s">
        <v>58</v>
      </c>
      <c r="U400" s="1" t="s">
        <v>58</v>
      </c>
      <c r="V400" s="1" t="s">
        <v>58</v>
      </c>
      <c r="W400" s="1" t="s">
        <v>58</v>
      </c>
      <c r="X400" s="1" t="s">
        <v>58</v>
      </c>
      <c r="Y400" s="1" t="s">
        <v>58</v>
      </c>
      <c r="Z400" s="1">
        <v>7.9069999999999997E-4</v>
      </c>
      <c r="AA400" s="1">
        <v>6.3897800000000003E-3</v>
      </c>
      <c r="AB400" s="1">
        <v>0.99321099999999996</v>
      </c>
      <c r="AC400" s="1" t="s">
        <v>2073</v>
      </c>
      <c r="AD400" s="1">
        <v>3.9936099999999999E-4</v>
      </c>
      <c r="AE400" s="1">
        <v>3.5942499999999998E-3</v>
      </c>
      <c r="AF400" s="1" t="s">
        <v>58</v>
      </c>
      <c r="AG400" s="1" t="s">
        <v>58</v>
      </c>
      <c r="AH400" s="1" t="s">
        <v>58</v>
      </c>
      <c r="AI400" s="1" t="s">
        <v>58</v>
      </c>
      <c r="AJ400" s="1" t="s">
        <v>58</v>
      </c>
      <c r="AK400" s="1" t="s">
        <v>58</v>
      </c>
      <c r="AL400" s="1" t="s">
        <v>60</v>
      </c>
      <c r="AM400" s="1" t="s">
        <v>186</v>
      </c>
      <c r="AN400" s="1">
        <v>0.96499999999999997</v>
      </c>
      <c r="AO400" s="1">
        <v>5.34</v>
      </c>
      <c r="AP400" s="1" t="s">
        <v>2074</v>
      </c>
      <c r="AQ400" s="1" t="s">
        <v>95</v>
      </c>
      <c r="AR400" s="1" t="s">
        <v>95</v>
      </c>
      <c r="AS400" s="1">
        <v>5.34</v>
      </c>
      <c r="AT400" s="1">
        <v>92</v>
      </c>
      <c r="AU400" s="1">
        <v>23.2</v>
      </c>
      <c r="AV400" s="1">
        <v>1.028</v>
      </c>
      <c r="AW400" s="1" t="s">
        <v>62</v>
      </c>
      <c r="AX400" s="1" t="s">
        <v>2075</v>
      </c>
      <c r="AY400" s="1" t="s">
        <v>77</v>
      </c>
      <c r="AZ400" s="7">
        <v>2.6900000000000001E-3</v>
      </c>
      <c r="BA400" s="1">
        <v>3.9396083979999998</v>
      </c>
      <c r="BB400" s="1">
        <v>-1.444990676</v>
      </c>
      <c r="BC400" s="1" t="s">
        <v>58</v>
      </c>
      <c r="BD400" s="1">
        <v>6.1609600000000002</v>
      </c>
    </row>
    <row r="401" spans="1:56" x14ac:dyDescent="0.2">
      <c r="A401" s="1" t="s">
        <v>2841</v>
      </c>
      <c r="B401" s="1">
        <v>6</v>
      </c>
      <c r="C401" s="1" t="s">
        <v>64</v>
      </c>
      <c r="D401" s="1" t="s">
        <v>45</v>
      </c>
      <c r="E401" s="1">
        <v>6.6670000000000002E-3</v>
      </c>
      <c r="F401" s="1">
        <v>0</v>
      </c>
      <c r="G401" s="1">
        <v>1.7730000000000001E-3</v>
      </c>
      <c r="H401" s="1">
        <v>2.2620000000000001E-3</v>
      </c>
      <c r="I401" s="1">
        <v>0</v>
      </c>
      <c r="J401" s="1">
        <v>6.6670000000000002E-3</v>
      </c>
      <c r="K401" s="1" t="s">
        <v>47</v>
      </c>
      <c r="L401" s="1" t="s">
        <v>48</v>
      </c>
      <c r="M401" s="1" t="s">
        <v>2842</v>
      </c>
      <c r="N401" s="1" t="s">
        <v>2843</v>
      </c>
      <c r="O401" s="1" t="s">
        <v>51</v>
      </c>
      <c r="P401" s="1" t="s">
        <v>2844</v>
      </c>
      <c r="Q401" s="1" t="s">
        <v>486</v>
      </c>
      <c r="R401" s="1" t="s">
        <v>2845</v>
      </c>
      <c r="S401" s="1" t="s">
        <v>2846</v>
      </c>
      <c r="T401" s="1" t="s">
        <v>2847</v>
      </c>
      <c r="U401" s="1" t="s">
        <v>2848</v>
      </c>
      <c r="V401" s="1" t="s">
        <v>58</v>
      </c>
      <c r="W401" s="1" t="s">
        <v>58</v>
      </c>
      <c r="X401" s="1" t="s">
        <v>58</v>
      </c>
      <c r="Y401" s="1" t="s">
        <v>58</v>
      </c>
      <c r="Z401" s="1" t="s">
        <v>58</v>
      </c>
      <c r="AA401" s="1" t="s">
        <v>58</v>
      </c>
      <c r="AB401" s="1" t="s">
        <v>58</v>
      </c>
      <c r="AC401" s="1" t="s">
        <v>58</v>
      </c>
      <c r="AD401" s="1" t="s">
        <v>58</v>
      </c>
      <c r="AE401" s="1" t="s">
        <v>58</v>
      </c>
      <c r="AF401" s="1" t="s">
        <v>58</v>
      </c>
      <c r="AG401" s="1" t="s">
        <v>58</v>
      </c>
      <c r="AH401" s="1" t="s">
        <v>58</v>
      </c>
      <c r="AI401" s="1" t="s">
        <v>58</v>
      </c>
      <c r="AJ401" s="1" t="s">
        <v>58</v>
      </c>
      <c r="AK401" s="1" t="s">
        <v>58</v>
      </c>
      <c r="AL401" s="1" t="s">
        <v>58</v>
      </c>
      <c r="AM401" s="1" t="s">
        <v>58</v>
      </c>
      <c r="AN401" s="1">
        <v>0</v>
      </c>
      <c r="AO401" s="1" t="s">
        <v>58</v>
      </c>
      <c r="AP401" s="1" t="s">
        <v>58</v>
      </c>
      <c r="AQ401" s="1" t="s">
        <v>58</v>
      </c>
      <c r="AR401" s="1" t="s">
        <v>58</v>
      </c>
      <c r="AS401" s="1" t="s">
        <v>58</v>
      </c>
      <c r="AT401" s="1" t="s">
        <v>58</v>
      </c>
      <c r="AU401" s="1" t="s">
        <v>58</v>
      </c>
      <c r="AV401" s="1">
        <v>-0.82299999999999995</v>
      </c>
      <c r="AW401" s="1" t="s">
        <v>58</v>
      </c>
      <c r="AX401" s="1" t="s">
        <v>58</v>
      </c>
      <c r="AY401" s="1" t="s">
        <v>58</v>
      </c>
      <c r="AZ401" s="1" t="s">
        <v>58</v>
      </c>
      <c r="BA401" s="1" t="s">
        <v>58</v>
      </c>
      <c r="BB401" s="1" t="s">
        <v>58</v>
      </c>
      <c r="BC401" s="1" t="s">
        <v>58</v>
      </c>
      <c r="BD401" s="1" t="s">
        <v>58</v>
      </c>
    </row>
    <row r="402" spans="1:56" x14ac:dyDescent="0.2">
      <c r="A402" s="1" t="s">
        <v>2872</v>
      </c>
      <c r="B402" s="1">
        <v>6</v>
      </c>
      <c r="C402" s="1" t="s">
        <v>70</v>
      </c>
      <c r="D402" s="1" t="s">
        <v>46</v>
      </c>
      <c r="E402" s="1">
        <v>6.6670000000000002E-3</v>
      </c>
      <c r="F402" s="1">
        <v>4.3860000000000001E-3</v>
      </c>
      <c r="G402" s="1">
        <v>1.7730000000000001E-3</v>
      </c>
      <c r="H402" s="1">
        <v>0</v>
      </c>
      <c r="I402" s="1">
        <v>0</v>
      </c>
      <c r="J402" s="1">
        <v>6.6670000000000002E-3</v>
      </c>
      <c r="K402" s="1" t="s">
        <v>47</v>
      </c>
      <c r="L402" s="1" t="s">
        <v>48</v>
      </c>
      <c r="M402" s="1" t="s">
        <v>2873</v>
      </c>
      <c r="N402" s="1" t="s">
        <v>2874</v>
      </c>
      <c r="O402" s="1" t="s">
        <v>51</v>
      </c>
      <c r="P402" s="1" t="s">
        <v>2875</v>
      </c>
      <c r="Q402" s="1" t="s">
        <v>2876</v>
      </c>
      <c r="R402" s="1" t="s">
        <v>2877</v>
      </c>
      <c r="S402" s="1" t="s">
        <v>2878</v>
      </c>
      <c r="T402" s="1" t="s">
        <v>2879</v>
      </c>
      <c r="U402" s="1" t="s">
        <v>2880</v>
      </c>
      <c r="V402" s="1" t="s">
        <v>58</v>
      </c>
      <c r="W402" s="1" t="s">
        <v>58</v>
      </c>
      <c r="X402" s="1" t="s">
        <v>58</v>
      </c>
      <c r="Y402" s="1" t="s">
        <v>58</v>
      </c>
      <c r="Z402" s="1">
        <v>1.1280000000000001E-3</v>
      </c>
      <c r="AA402" s="1">
        <v>1.5974400000000001E-3</v>
      </c>
      <c r="AB402" s="1">
        <v>0.99840300000000004</v>
      </c>
      <c r="AC402" s="1" t="s">
        <v>59</v>
      </c>
      <c r="AD402" s="1">
        <v>0</v>
      </c>
      <c r="AE402" s="1">
        <v>7.9872199999999997E-4</v>
      </c>
      <c r="AF402" s="1" t="s">
        <v>58</v>
      </c>
      <c r="AG402" s="1" t="s">
        <v>58</v>
      </c>
      <c r="AH402" s="1" t="s">
        <v>58</v>
      </c>
      <c r="AI402" s="1" t="s">
        <v>58</v>
      </c>
      <c r="AJ402" s="1" t="s">
        <v>58</v>
      </c>
      <c r="AK402" s="1">
        <v>1</v>
      </c>
      <c r="AL402" s="1" t="s">
        <v>60</v>
      </c>
      <c r="AM402" s="1" t="s">
        <v>132</v>
      </c>
      <c r="AN402" s="1">
        <v>0.83299999999999996</v>
      </c>
      <c r="AO402" s="1">
        <v>-7.89</v>
      </c>
      <c r="AP402" s="1" t="s">
        <v>2881</v>
      </c>
      <c r="AQ402" s="1" t="s">
        <v>95</v>
      </c>
      <c r="AR402" s="1" t="s">
        <v>95</v>
      </c>
      <c r="AS402" s="1">
        <v>4.8099999999999996</v>
      </c>
      <c r="AT402" s="8">
        <v>608504679</v>
      </c>
      <c r="AU402" s="1">
        <v>0.161</v>
      </c>
      <c r="AV402" s="1">
        <v>-0.223</v>
      </c>
      <c r="AW402" s="1" t="s">
        <v>64</v>
      </c>
      <c r="AX402" s="1" t="s">
        <v>2882</v>
      </c>
      <c r="AY402" s="1" t="s">
        <v>61</v>
      </c>
      <c r="AZ402" s="7">
        <v>0.13500000000000001</v>
      </c>
      <c r="BA402" s="1">
        <v>96.060391600000003</v>
      </c>
      <c r="BB402" s="1">
        <v>1.629598519</v>
      </c>
      <c r="BC402" s="1" t="s">
        <v>58</v>
      </c>
      <c r="BD402" s="1">
        <v>15.795170000000001</v>
      </c>
    </row>
    <row r="403" spans="1:56" x14ac:dyDescent="0.2">
      <c r="A403" s="1" t="s">
        <v>2887</v>
      </c>
      <c r="B403" s="1">
        <v>6</v>
      </c>
      <c r="C403" s="1" t="s">
        <v>64</v>
      </c>
      <c r="D403" s="1" t="s">
        <v>45</v>
      </c>
      <c r="E403" s="1">
        <v>6.6670000000000002E-3</v>
      </c>
      <c r="F403" s="1">
        <v>0</v>
      </c>
      <c r="G403" s="1">
        <v>1.7730000000000001E-3</v>
      </c>
      <c r="H403" s="1">
        <v>1.1310000000000001E-3</v>
      </c>
      <c r="I403" s="1">
        <v>1.8519999999999998E-2</v>
      </c>
      <c r="J403" s="1">
        <v>6.6670000000000002E-3</v>
      </c>
      <c r="K403" s="1" t="s">
        <v>47</v>
      </c>
      <c r="L403" s="1" t="s">
        <v>48</v>
      </c>
      <c r="M403" s="1" t="s">
        <v>2888</v>
      </c>
      <c r="N403" s="1" t="s">
        <v>2889</v>
      </c>
      <c r="O403" s="1" t="s">
        <v>51</v>
      </c>
      <c r="P403" s="1" t="s">
        <v>2890</v>
      </c>
      <c r="Q403" s="1" t="s">
        <v>2891</v>
      </c>
      <c r="R403" s="1" t="s">
        <v>2892</v>
      </c>
      <c r="S403" s="1" t="s">
        <v>2893</v>
      </c>
      <c r="T403" s="1" t="s">
        <v>2894</v>
      </c>
      <c r="U403" s="1" t="s">
        <v>2895</v>
      </c>
      <c r="V403" s="1" t="s">
        <v>58</v>
      </c>
      <c r="W403" s="1" t="s">
        <v>58</v>
      </c>
      <c r="X403" s="1" t="s">
        <v>58</v>
      </c>
      <c r="Y403" s="1" t="s">
        <v>58</v>
      </c>
      <c r="Z403" s="1">
        <v>2.5639999999999999E-3</v>
      </c>
      <c r="AA403" s="1">
        <v>1.5974400000000001E-3</v>
      </c>
      <c r="AB403" s="1">
        <v>0.99840300000000004</v>
      </c>
      <c r="AC403" s="1" t="s">
        <v>59</v>
      </c>
      <c r="AD403" s="1">
        <v>0</v>
      </c>
      <c r="AE403" s="1">
        <v>7.9872199999999997E-4</v>
      </c>
      <c r="AF403" s="1" t="s">
        <v>58</v>
      </c>
      <c r="AG403" s="1" t="s">
        <v>58</v>
      </c>
      <c r="AH403" s="1" t="s">
        <v>58</v>
      </c>
      <c r="AI403" s="1" t="s">
        <v>58</v>
      </c>
      <c r="AJ403" s="1" t="s">
        <v>58</v>
      </c>
      <c r="AK403" s="1" t="s">
        <v>58</v>
      </c>
      <c r="AL403" s="1" t="s">
        <v>61</v>
      </c>
      <c r="AM403" s="1" t="s">
        <v>62</v>
      </c>
      <c r="AN403" s="1">
        <v>0.996</v>
      </c>
      <c r="AO403" s="1">
        <v>4.43</v>
      </c>
      <c r="AP403" s="1" t="s">
        <v>2896</v>
      </c>
      <c r="AQ403" s="1" t="s">
        <v>62</v>
      </c>
      <c r="AR403" s="1" t="s">
        <v>62</v>
      </c>
      <c r="AS403" s="1">
        <v>4.43</v>
      </c>
      <c r="AT403" s="1">
        <v>59</v>
      </c>
      <c r="AU403" s="1">
        <v>21.8</v>
      </c>
      <c r="AV403" s="1">
        <v>0.85</v>
      </c>
      <c r="AW403" s="1" t="s">
        <v>64</v>
      </c>
      <c r="AX403" s="1" t="s">
        <v>2897</v>
      </c>
      <c r="AY403" s="1" t="s">
        <v>77</v>
      </c>
      <c r="AZ403" s="7">
        <v>0.26600000000000001</v>
      </c>
      <c r="BA403" s="1">
        <v>81.994574189999994</v>
      </c>
      <c r="BB403" s="1">
        <v>0.57146285100000005</v>
      </c>
      <c r="BC403" s="1" t="s">
        <v>78</v>
      </c>
      <c r="BD403" s="1">
        <v>2.04182</v>
      </c>
    </row>
    <row r="404" spans="1:56" x14ac:dyDescent="0.2">
      <c r="A404" s="1" t="s">
        <v>2898</v>
      </c>
      <c r="B404" s="1">
        <v>6</v>
      </c>
      <c r="C404" s="1" t="s">
        <v>45</v>
      </c>
      <c r="D404" s="1" t="s">
        <v>70</v>
      </c>
      <c r="E404" s="1">
        <v>6.6670000000000002E-3</v>
      </c>
      <c r="F404" s="1">
        <v>0</v>
      </c>
      <c r="G404" s="1">
        <v>3.5460000000000001E-3</v>
      </c>
      <c r="H404" s="1">
        <v>0</v>
      </c>
      <c r="I404" s="1">
        <v>0</v>
      </c>
      <c r="J404" s="1">
        <v>1.333E-2</v>
      </c>
      <c r="K404" s="1" t="s">
        <v>47</v>
      </c>
      <c r="L404" s="1" t="s">
        <v>48</v>
      </c>
      <c r="M404" s="1" t="s">
        <v>2899</v>
      </c>
      <c r="N404" s="1" t="s">
        <v>2900</v>
      </c>
      <c r="O404" s="1" t="s">
        <v>51</v>
      </c>
      <c r="P404" s="1" t="s">
        <v>2901</v>
      </c>
      <c r="Q404" s="1" t="s">
        <v>2902</v>
      </c>
      <c r="R404" s="1" t="s">
        <v>2903</v>
      </c>
      <c r="S404" s="1" t="s">
        <v>2904</v>
      </c>
      <c r="T404" s="1" t="s">
        <v>2905</v>
      </c>
      <c r="U404" s="1" t="s">
        <v>2906</v>
      </c>
      <c r="V404" s="1" t="s">
        <v>58</v>
      </c>
      <c r="W404" s="1" t="s">
        <v>58</v>
      </c>
      <c r="X404" s="1" t="s">
        <v>58</v>
      </c>
      <c r="Y404" s="1" t="s">
        <v>58</v>
      </c>
      <c r="Z404" s="1">
        <v>9.3899999999999995E-4</v>
      </c>
      <c r="AA404" s="1">
        <v>7.9872199999999997E-3</v>
      </c>
      <c r="AB404" s="1">
        <v>0.99201300000000003</v>
      </c>
      <c r="AC404" s="1" t="s">
        <v>1504</v>
      </c>
      <c r="AD404" s="1">
        <v>0</v>
      </c>
      <c r="AE404" s="1">
        <v>3.9936099999999999E-3</v>
      </c>
      <c r="AF404" s="1" t="s">
        <v>58</v>
      </c>
      <c r="AG404" s="1" t="s">
        <v>58</v>
      </c>
      <c r="AH404" s="1" t="s">
        <v>58</v>
      </c>
      <c r="AI404" s="1" t="s">
        <v>58</v>
      </c>
      <c r="AJ404" s="1" t="s">
        <v>58</v>
      </c>
      <c r="AK404" s="1" t="s">
        <v>58</v>
      </c>
      <c r="AL404" s="1" t="s">
        <v>60</v>
      </c>
      <c r="AM404" s="1" t="s">
        <v>62</v>
      </c>
      <c r="AN404" s="1">
        <v>0.69799999999999995</v>
      </c>
      <c r="AO404" s="1">
        <v>-0.53300000000000003</v>
      </c>
      <c r="AP404" s="1" t="s">
        <v>2907</v>
      </c>
      <c r="AQ404" s="1" t="s">
        <v>127</v>
      </c>
      <c r="AR404" s="1" t="s">
        <v>62</v>
      </c>
      <c r="AS404" s="1">
        <v>5.82</v>
      </c>
      <c r="AT404" s="1">
        <v>413</v>
      </c>
      <c r="AU404" s="1">
        <v>22.8</v>
      </c>
      <c r="AV404" s="1">
        <v>-0.126</v>
      </c>
      <c r="AW404" s="1" t="s">
        <v>64</v>
      </c>
      <c r="AX404" s="1" t="s">
        <v>2908</v>
      </c>
      <c r="AY404" s="1" t="s">
        <v>58</v>
      </c>
      <c r="AZ404" s="1" t="s">
        <v>58</v>
      </c>
      <c r="BA404" s="1">
        <v>1.3387591409999999</v>
      </c>
      <c r="BB404" s="1">
        <v>-2.2199121000000002</v>
      </c>
      <c r="BC404" s="1" t="s">
        <v>58</v>
      </c>
      <c r="BD404" s="1" t="s">
        <v>58</v>
      </c>
    </row>
    <row r="405" spans="1:56" x14ac:dyDescent="0.2">
      <c r="A405" s="1" t="s">
        <v>2909</v>
      </c>
      <c r="B405" s="1">
        <v>6</v>
      </c>
      <c r="C405" s="1" t="s">
        <v>45</v>
      </c>
      <c r="D405" s="1" t="s">
        <v>64</v>
      </c>
      <c r="E405" s="1">
        <v>6.6670000000000002E-3</v>
      </c>
      <c r="F405" s="1">
        <v>0</v>
      </c>
      <c r="G405" s="1">
        <v>3.5460000000000001E-3</v>
      </c>
      <c r="H405" s="1">
        <v>0</v>
      </c>
      <c r="I405" s="1">
        <v>0</v>
      </c>
      <c r="J405" s="1">
        <v>1.333E-2</v>
      </c>
      <c r="K405" s="1" t="s">
        <v>47</v>
      </c>
      <c r="L405" s="1" t="s">
        <v>48</v>
      </c>
      <c r="M405" s="1" t="s">
        <v>2910</v>
      </c>
      <c r="N405" s="1" t="s">
        <v>2911</v>
      </c>
      <c r="O405" s="1" t="s">
        <v>51</v>
      </c>
      <c r="P405" s="1" t="s">
        <v>2912</v>
      </c>
      <c r="Q405" s="1" t="s">
        <v>2913</v>
      </c>
      <c r="R405" s="1" t="s">
        <v>2914</v>
      </c>
      <c r="S405" s="1" t="s">
        <v>2915</v>
      </c>
      <c r="T405" s="1" t="s">
        <v>2916</v>
      </c>
      <c r="U405" s="1" t="s">
        <v>2917</v>
      </c>
      <c r="V405" s="1" t="s">
        <v>58</v>
      </c>
      <c r="W405" s="1" t="s">
        <v>58</v>
      </c>
      <c r="X405" s="1" t="s">
        <v>58</v>
      </c>
      <c r="Y405" s="1" t="s">
        <v>58</v>
      </c>
      <c r="Z405" s="1">
        <v>1.4909999999999999E-4</v>
      </c>
      <c r="AA405" s="1" t="s">
        <v>58</v>
      </c>
      <c r="AB405" s="1" t="s">
        <v>58</v>
      </c>
      <c r="AC405" s="1" t="s">
        <v>58</v>
      </c>
      <c r="AD405" s="1" t="s">
        <v>58</v>
      </c>
      <c r="AE405" s="1" t="s">
        <v>58</v>
      </c>
      <c r="AF405" s="1" t="s">
        <v>58</v>
      </c>
      <c r="AG405" s="1" t="s">
        <v>58</v>
      </c>
      <c r="AH405" s="1" t="s">
        <v>58</v>
      </c>
      <c r="AI405" s="1" t="s">
        <v>58</v>
      </c>
      <c r="AJ405" s="1" t="s">
        <v>58</v>
      </c>
      <c r="AK405" s="1" t="s">
        <v>58</v>
      </c>
      <c r="AL405" s="1" t="s">
        <v>60</v>
      </c>
      <c r="AM405" s="1" t="s">
        <v>147</v>
      </c>
      <c r="AN405" s="1">
        <v>0.70899999999999996</v>
      </c>
      <c r="AO405" s="1">
        <v>0.93400000000000005</v>
      </c>
      <c r="AP405" s="1" t="s">
        <v>2918</v>
      </c>
      <c r="AQ405" s="1" t="s">
        <v>95</v>
      </c>
      <c r="AR405" s="1" t="s">
        <v>95</v>
      </c>
      <c r="AS405" s="1">
        <v>4.4800000000000004</v>
      </c>
      <c r="AT405" s="8">
        <v>12921296</v>
      </c>
      <c r="AU405" s="1">
        <v>8.7080000000000002</v>
      </c>
      <c r="AV405" s="1">
        <v>2.5000000000000001E-2</v>
      </c>
      <c r="AW405" s="1" t="s">
        <v>64</v>
      </c>
      <c r="AX405" s="1" t="s">
        <v>2919</v>
      </c>
      <c r="AY405" s="1" t="s">
        <v>58</v>
      </c>
      <c r="AZ405" s="1" t="s">
        <v>58</v>
      </c>
      <c r="BA405" s="1">
        <v>95.564991739999996</v>
      </c>
      <c r="BB405" s="1">
        <v>1.534092314</v>
      </c>
      <c r="BC405" s="1" t="s">
        <v>78</v>
      </c>
      <c r="BD405" s="1">
        <v>4.6486099999999997</v>
      </c>
    </row>
    <row r="406" spans="1:56" x14ac:dyDescent="0.2">
      <c r="A406" s="1" t="s">
        <v>2920</v>
      </c>
      <c r="B406" s="1">
        <v>6</v>
      </c>
      <c r="C406" s="1" t="s">
        <v>70</v>
      </c>
      <c r="D406" s="1" t="s">
        <v>46</v>
      </c>
      <c r="E406" s="1">
        <v>6.6670000000000002E-3</v>
      </c>
      <c r="F406" s="1">
        <v>0</v>
      </c>
      <c r="G406" s="1">
        <v>1.7730000000000001E-3</v>
      </c>
      <c r="H406" s="1">
        <v>0</v>
      </c>
      <c r="I406" s="1">
        <v>0</v>
      </c>
      <c r="J406" s="1">
        <v>6.6670000000000002E-3</v>
      </c>
      <c r="K406" s="1" t="s">
        <v>47</v>
      </c>
      <c r="L406" s="1" t="s">
        <v>48</v>
      </c>
      <c r="M406" s="1" t="s">
        <v>2921</v>
      </c>
      <c r="N406" s="1" t="s">
        <v>2922</v>
      </c>
      <c r="O406" s="1" t="s">
        <v>51</v>
      </c>
      <c r="P406" s="1" t="s">
        <v>2923</v>
      </c>
      <c r="Q406" s="1" t="s">
        <v>549</v>
      </c>
      <c r="R406" s="1" t="s">
        <v>2924</v>
      </c>
      <c r="S406" s="1" t="s">
        <v>2925</v>
      </c>
      <c r="T406" s="1" t="s">
        <v>2926</v>
      </c>
      <c r="U406" s="1" t="s">
        <v>2927</v>
      </c>
      <c r="V406" s="1" t="s">
        <v>58</v>
      </c>
      <c r="W406" s="1" t="s">
        <v>58</v>
      </c>
      <c r="X406" s="1" t="s">
        <v>58</v>
      </c>
      <c r="Y406" s="1" t="s">
        <v>58</v>
      </c>
      <c r="Z406" s="7">
        <v>8.2379999999999994E-5</v>
      </c>
      <c r="AA406" s="1">
        <v>7.9872199999999997E-4</v>
      </c>
      <c r="AB406" s="1">
        <v>0.99920100000000001</v>
      </c>
      <c r="AC406" s="1" t="s">
        <v>110</v>
      </c>
      <c r="AD406" s="1">
        <v>0</v>
      </c>
      <c r="AE406" s="1">
        <v>3.9936099999999999E-4</v>
      </c>
      <c r="AF406" s="1" t="s">
        <v>58</v>
      </c>
      <c r="AG406" s="1" t="s">
        <v>58</v>
      </c>
      <c r="AH406" s="1" t="s">
        <v>58</v>
      </c>
      <c r="AI406" s="1" t="s">
        <v>58</v>
      </c>
      <c r="AJ406" s="1" t="s">
        <v>58</v>
      </c>
      <c r="AK406" s="1" t="s">
        <v>58</v>
      </c>
      <c r="AL406" s="1" t="s">
        <v>93</v>
      </c>
      <c r="AM406" s="1" t="s">
        <v>62</v>
      </c>
      <c r="AN406" s="1">
        <v>0.98399999999999999</v>
      </c>
      <c r="AO406" s="1">
        <v>4.53</v>
      </c>
      <c r="AP406" s="1" t="s">
        <v>2928</v>
      </c>
      <c r="AQ406" s="1" t="s">
        <v>62</v>
      </c>
      <c r="AR406" s="1" t="s">
        <v>62</v>
      </c>
      <c r="AS406" s="1">
        <v>4.53</v>
      </c>
      <c r="AT406" s="1">
        <v>169</v>
      </c>
      <c r="AU406" s="1">
        <v>34</v>
      </c>
      <c r="AV406" s="1">
        <v>1.018</v>
      </c>
      <c r="AW406" s="1" t="s">
        <v>62</v>
      </c>
      <c r="AX406" s="1" t="s">
        <v>2929</v>
      </c>
      <c r="AY406" s="1" t="s">
        <v>77</v>
      </c>
      <c r="AZ406" s="1" t="s">
        <v>58</v>
      </c>
      <c r="BA406" s="1" t="s">
        <v>58</v>
      </c>
      <c r="BB406" s="1" t="s">
        <v>58</v>
      </c>
      <c r="BC406" s="1" t="s">
        <v>58</v>
      </c>
      <c r="BD406" s="1">
        <v>13.063470000000001</v>
      </c>
    </row>
    <row r="407" spans="1:56" x14ac:dyDescent="0.2">
      <c r="A407" s="1" t="s">
        <v>2069</v>
      </c>
      <c r="B407" s="1">
        <v>3</v>
      </c>
      <c r="C407" s="1" t="s">
        <v>46</v>
      </c>
      <c r="D407" s="1" t="s">
        <v>70</v>
      </c>
      <c r="E407" s="1">
        <v>6.6670000000000002E-3</v>
      </c>
      <c r="F407" s="1">
        <v>0</v>
      </c>
      <c r="G407" s="1">
        <v>3.5460000000000001E-3</v>
      </c>
      <c r="H407" s="1">
        <v>1.1310000000000001E-3</v>
      </c>
      <c r="I407" s="1">
        <v>0</v>
      </c>
      <c r="J407" s="1">
        <v>1.333E-2</v>
      </c>
      <c r="K407" s="1" t="s">
        <v>489</v>
      </c>
      <c r="L407" s="1" t="s">
        <v>215</v>
      </c>
      <c r="M407" s="1" t="s">
        <v>2070</v>
      </c>
      <c r="N407" s="1" t="s">
        <v>2071</v>
      </c>
      <c r="O407" s="1" t="s">
        <v>313</v>
      </c>
      <c r="P407" s="1" t="s">
        <v>9259</v>
      </c>
      <c r="Q407" s="1" t="s">
        <v>2072</v>
      </c>
      <c r="R407" s="1" t="s">
        <v>58</v>
      </c>
      <c r="S407" s="1" t="s">
        <v>58</v>
      </c>
      <c r="T407" s="1" t="s">
        <v>58</v>
      </c>
      <c r="U407" s="1" t="s">
        <v>58</v>
      </c>
      <c r="V407" s="1" t="s">
        <v>58</v>
      </c>
      <c r="W407" s="1" t="s">
        <v>58</v>
      </c>
      <c r="X407" s="1" t="s">
        <v>58</v>
      </c>
      <c r="Y407" s="1" t="s">
        <v>58</v>
      </c>
      <c r="Z407" s="1">
        <v>7.9069999999999997E-4</v>
      </c>
      <c r="AA407" s="1">
        <v>6.3897800000000003E-3</v>
      </c>
      <c r="AB407" s="1">
        <v>0.99321099999999996</v>
      </c>
      <c r="AC407" s="1" t="s">
        <v>2073</v>
      </c>
      <c r="AD407" s="1">
        <v>3.9936099999999999E-4</v>
      </c>
      <c r="AE407" s="1">
        <v>3.5942499999999998E-3</v>
      </c>
      <c r="AF407" s="1" t="s">
        <v>58</v>
      </c>
      <c r="AG407" s="1" t="s">
        <v>58</v>
      </c>
      <c r="AH407" s="1" t="s">
        <v>58</v>
      </c>
      <c r="AI407" s="1" t="s">
        <v>58</v>
      </c>
      <c r="AJ407" s="1" t="s">
        <v>58</v>
      </c>
      <c r="AK407" s="1" t="s">
        <v>58</v>
      </c>
      <c r="AL407" s="1" t="s">
        <v>60</v>
      </c>
      <c r="AM407" s="1" t="s">
        <v>186</v>
      </c>
      <c r="AN407" s="1">
        <v>0.96499999999999997</v>
      </c>
      <c r="AO407" s="1">
        <v>5.34</v>
      </c>
      <c r="AP407" s="1" t="s">
        <v>2074</v>
      </c>
      <c r="AQ407" s="1" t="s">
        <v>95</v>
      </c>
      <c r="AR407" s="1" t="s">
        <v>95</v>
      </c>
      <c r="AS407" s="1">
        <v>5.34</v>
      </c>
      <c r="AT407" s="1">
        <v>92</v>
      </c>
      <c r="AU407" s="1">
        <v>23.2</v>
      </c>
      <c r="AV407" s="1">
        <v>1.028</v>
      </c>
      <c r="AW407" s="1" t="s">
        <v>62</v>
      </c>
      <c r="AX407" s="1" t="s">
        <v>2075</v>
      </c>
      <c r="AY407" s="1" t="s">
        <v>77</v>
      </c>
      <c r="AZ407" s="7">
        <v>2.6900000000000001E-3</v>
      </c>
      <c r="BA407" s="1">
        <v>3.9396083979999998</v>
      </c>
      <c r="BB407" s="1">
        <v>-1.444990676</v>
      </c>
      <c r="BC407" s="1" t="s">
        <v>58</v>
      </c>
      <c r="BD407" s="1">
        <v>6.1609600000000002</v>
      </c>
    </row>
    <row r="408" spans="1:56" x14ac:dyDescent="0.2">
      <c r="A408" s="1" t="s">
        <v>2932</v>
      </c>
      <c r="B408" s="1">
        <v>6</v>
      </c>
      <c r="C408" s="1" t="s">
        <v>64</v>
      </c>
      <c r="D408" s="1" t="s">
        <v>45</v>
      </c>
      <c r="E408" s="1">
        <v>6.6670000000000002E-3</v>
      </c>
      <c r="F408" s="1">
        <v>8.7720000000000003E-3</v>
      </c>
      <c r="G408" s="1">
        <v>1.7730000000000001E-3</v>
      </c>
      <c r="H408" s="1">
        <v>0</v>
      </c>
      <c r="I408" s="1">
        <v>0</v>
      </c>
      <c r="J408" s="1">
        <v>6.6670000000000002E-3</v>
      </c>
      <c r="K408" s="1" t="s">
        <v>47</v>
      </c>
      <c r="L408" s="1" t="s">
        <v>48</v>
      </c>
      <c r="M408" s="1" t="s">
        <v>2933</v>
      </c>
      <c r="N408" s="1" t="s">
        <v>2934</v>
      </c>
      <c r="O408" s="1" t="s">
        <v>51</v>
      </c>
      <c r="P408" s="1" t="s">
        <v>2935</v>
      </c>
      <c r="Q408" s="1" t="s">
        <v>2936</v>
      </c>
      <c r="R408" s="1" t="s">
        <v>2937</v>
      </c>
      <c r="S408" s="1" t="s">
        <v>2938</v>
      </c>
      <c r="T408" s="1" t="s">
        <v>2939</v>
      </c>
      <c r="U408" s="1" t="s">
        <v>2940</v>
      </c>
      <c r="V408" s="1" t="s">
        <v>58</v>
      </c>
      <c r="W408" s="1" t="s">
        <v>58</v>
      </c>
      <c r="X408" s="1" t="s">
        <v>58</v>
      </c>
      <c r="Y408" s="1" t="s">
        <v>58</v>
      </c>
      <c r="Z408" s="7">
        <v>7.4129999999999997E-5</v>
      </c>
      <c r="AA408" s="1">
        <v>7.9872199999999997E-4</v>
      </c>
      <c r="AB408" s="1">
        <v>0.99920100000000001</v>
      </c>
      <c r="AC408" s="1" t="s">
        <v>110</v>
      </c>
      <c r="AD408" s="1">
        <v>0</v>
      </c>
      <c r="AE408" s="1">
        <v>3.9936099999999999E-4</v>
      </c>
      <c r="AF408" s="1" t="s">
        <v>58</v>
      </c>
      <c r="AG408" s="1" t="s">
        <v>58</v>
      </c>
      <c r="AH408" s="1" t="s">
        <v>58</v>
      </c>
      <c r="AI408" s="1" t="s">
        <v>58</v>
      </c>
      <c r="AJ408" s="1" t="s">
        <v>58</v>
      </c>
      <c r="AK408" s="1">
        <v>1</v>
      </c>
      <c r="AL408" s="1" t="s">
        <v>60</v>
      </c>
      <c r="AM408" s="1" t="s">
        <v>164</v>
      </c>
      <c r="AN408" s="1">
        <v>5.7000000000000002E-2</v>
      </c>
      <c r="AO408" s="1">
        <v>1.7</v>
      </c>
      <c r="AP408" s="1" t="s">
        <v>2941</v>
      </c>
      <c r="AQ408" s="1" t="s">
        <v>62</v>
      </c>
      <c r="AR408" s="1" t="s">
        <v>62</v>
      </c>
      <c r="AS408" s="1">
        <v>5.52</v>
      </c>
      <c r="AT408" s="8">
        <v>520527625</v>
      </c>
      <c r="AU408" s="1">
        <v>27.7</v>
      </c>
      <c r="AV408" s="1">
        <v>-0.247</v>
      </c>
      <c r="AW408" s="1" t="s">
        <v>62</v>
      </c>
      <c r="AX408" s="1" t="s">
        <v>2942</v>
      </c>
      <c r="AY408" s="1" t="s">
        <v>61</v>
      </c>
      <c r="AZ408" s="7">
        <v>0.53600000000000003</v>
      </c>
      <c r="BA408" s="1">
        <v>89.549422030000002</v>
      </c>
      <c r="BB408" s="1">
        <v>0.91483229600000004</v>
      </c>
      <c r="BC408" s="1" t="s">
        <v>78</v>
      </c>
      <c r="BD408" s="1">
        <v>11.577859999999999</v>
      </c>
    </row>
    <row r="409" spans="1:56" x14ac:dyDescent="0.2">
      <c r="A409" s="1" t="s">
        <v>2943</v>
      </c>
      <c r="B409" s="1">
        <v>6</v>
      </c>
      <c r="C409" s="1" t="s">
        <v>64</v>
      </c>
      <c r="D409" s="1" t="s">
        <v>45</v>
      </c>
      <c r="E409" s="1">
        <v>6.6670000000000002E-3</v>
      </c>
      <c r="F409" s="1">
        <v>0</v>
      </c>
      <c r="G409" s="1">
        <v>1.7730000000000001E-3</v>
      </c>
      <c r="H409" s="1">
        <v>0</v>
      </c>
      <c r="I409" s="1">
        <v>0</v>
      </c>
      <c r="J409" s="1">
        <v>6.6670000000000002E-3</v>
      </c>
      <c r="K409" s="1" t="s">
        <v>47</v>
      </c>
      <c r="L409" s="1" t="s">
        <v>48</v>
      </c>
      <c r="M409" s="1" t="s">
        <v>2944</v>
      </c>
      <c r="N409" s="1" t="s">
        <v>2945</v>
      </c>
      <c r="O409" s="1" t="s">
        <v>51</v>
      </c>
      <c r="P409" s="1" t="s">
        <v>2946</v>
      </c>
      <c r="Q409" s="1" t="s">
        <v>2947</v>
      </c>
      <c r="R409" s="1" t="s">
        <v>2948</v>
      </c>
      <c r="S409" s="1" t="s">
        <v>2949</v>
      </c>
      <c r="T409" s="1" t="s">
        <v>2950</v>
      </c>
      <c r="U409" s="1" t="s">
        <v>2951</v>
      </c>
      <c r="V409" s="1" t="s">
        <v>58</v>
      </c>
      <c r="W409" s="1" t="s">
        <v>58</v>
      </c>
      <c r="X409" s="1" t="s">
        <v>58</v>
      </c>
      <c r="Y409" s="1" t="s">
        <v>58</v>
      </c>
      <c r="Z409" s="7">
        <v>7.4129999999999997E-5</v>
      </c>
      <c r="AA409" s="1" t="s">
        <v>58</v>
      </c>
      <c r="AB409" s="1" t="s">
        <v>58</v>
      </c>
      <c r="AC409" s="1" t="s">
        <v>58</v>
      </c>
      <c r="AD409" s="1" t="s">
        <v>58</v>
      </c>
      <c r="AE409" s="1" t="s">
        <v>58</v>
      </c>
      <c r="AF409" s="1" t="s">
        <v>58</v>
      </c>
      <c r="AG409" s="1" t="s">
        <v>58</v>
      </c>
      <c r="AH409" s="1" t="s">
        <v>58</v>
      </c>
      <c r="AI409" s="1" t="s">
        <v>58</v>
      </c>
      <c r="AJ409" s="1" t="s">
        <v>58</v>
      </c>
      <c r="AK409" s="1" t="s">
        <v>58</v>
      </c>
      <c r="AL409" s="1" t="s">
        <v>93</v>
      </c>
      <c r="AM409" s="1" t="s">
        <v>554</v>
      </c>
      <c r="AN409" s="1">
        <v>0.998</v>
      </c>
      <c r="AO409" s="1">
        <v>5.26</v>
      </c>
      <c r="AP409" s="1" t="s">
        <v>2952</v>
      </c>
      <c r="AQ409" s="1" t="s">
        <v>2814</v>
      </c>
      <c r="AR409" s="1" t="s">
        <v>62</v>
      </c>
      <c r="AS409" s="1">
        <v>5.26</v>
      </c>
      <c r="AT409" s="8">
        <v>8.2938293822282199E+18</v>
      </c>
      <c r="AU409" s="1">
        <v>35</v>
      </c>
      <c r="AV409" s="1">
        <v>0.93500000000000005</v>
      </c>
      <c r="AW409" s="1" t="s">
        <v>2953</v>
      </c>
      <c r="AX409" s="1" t="s">
        <v>2954</v>
      </c>
      <c r="AY409" s="1" t="s">
        <v>77</v>
      </c>
      <c r="AZ409" s="7">
        <v>0.88100000000000001</v>
      </c>
      <c r="BA409" s="1">
        <v>41.648973810000001</v>
      </c>
      <c r="BB409" s="1">
        <v>-0.16023411700000001</v>
      </c>
      <c r="BC409" s="1" t="s">
        <v>58</v>
      </c>
      <c r="BD409" s="1">
        <v>22.014189999999999</v>
      </c>
    </row>
    <row r="410" spans="1:56" x14ac:dyDescent="0.2">
      <c r="A410" s="1" t="s">
        <v>2959</v>
      </c>
      <c r="B410" s="1">
        <v>6</v>
      </c>
      <c r="C410" s="1" t="s">
        <v>70</v>
      </c>
      <c r="D410" s="1" t="s">
        <v>45</v>
      </c>
      <c r="E410" s="1">
        <v>6.6670000000000002E-3</v>
      </c>
      <c r="F410" s="1">
        <v>4.3860000000000001E-3</v>
      </c>
      <c r="G410" s="1">
        <v>3.5460000000000001E-3</v>
      </c>
      <c r="H410" s="1">
        <v>3.3939999999999999E-3</v>
      </c>
      <c r="I410" s="1">
        <v>1.8519999999999998E-2</v>
      </c>
      <c r="J410" s="1">
        <v>6.6670000000000002E-3</v>
      </c>
      <c r="K410" s="1" t="s">
        <v>47</v>
      </c>
      <c r="L410" s="1" t="s">
        <v>48</v>
      </c>
      <c r="M410" s="1" t="s">
        <v>2955</v>
      </c>
      <c r="N410" s="1" t="s">
        <v>2956</v>
      </c>
      <c r="O410" s="1" t="s">
        <v>51</v>
      </c>
      <c r="P410" s="1" t="s">
        <v>2957</v>
      </c>
      <c r="Q410" s="1" t="s">
        <v>2960</v>
      </c>
      <c r="R410" s="1" t="s">
        <v>2961</v>
      </c>
      <c r="S410" s="1" t="s">
        <v>2962</v>
      </c>
      <c r="T410" s="1" t="s">
        <v>2963</v>
      </c>
      <c r="U410" s="1" t="s">
        <v>2964</v>
      </c>
      <c r="V410" s="1" t="s">
        <v>58</v>
      </c>
      <c r="W410" s="1" t="s">
        <v>58</v>
      </c>
      <c r="X410" s="1" t="s">
        <v>58</v>
      </c>
      <c r="Y410" s="1" t="s">
        <v>58</v>
      </c>
      <c r="Z410" s="1">
        <v>3.212E-4</v>
      </c>
      <c r="AA410" s="1" t="s">
        <v>58</v>
      </c>
      <c r="AB410" s="1" t="s">
        <v>58</v>
      </c>
      <c r="AC410" s="1" t="s">
        <v>58</v>
      </c>
      <c r="AD410" s="1" t="s">
        <v>58</v>
      </c>
      <c r="AE410" s="1" t="s">
        <v>58</v>
      </c>
      <c r="AF410" s="1" t="s">
        <v>58</v>
      </c>
      <c r="AG410" s="1" t="s">
        <v>58</v>
      </c>
      <c r="AH410" s="1" t="s">
        <v>58</v>
      </c>
      <c r="AI410" s="1" t="s">
        <v>58</v>
      </c>
      <c r="AJ410" s="1" t="s">
        <v>58</v>
      </c>
      <c r="AK410" s="1" t="s">
        <v>58</v>
      </c>
      <c r="AL410" s="1" t="s">
        <v>60</v>
      </c>
      <c r="AM410" s="1" t="s">
        <v>1260</v>
      </c>
      <c r="AN410" s="1">
        <v>2.8000000000000001E-2</v>
      </c>
      <c r="AO410" s="1">
        <v>3.39</v>
      </c>
      <c r="AP410" s="1" t="s">
        <v>2965</v>
      </c>
      <c r="AQ410" s="1" t="s">
        <v>95</v>
      </c>
      <c r="AR410" s="1" t="s">
        <v>95</v>
      </c>
      <c r="AS410" s="1">
        <v>5.29</v>
      </c>
      <c r="AT410" s="8">
        <v>139803827803</v>
      </c>
      <c r="AU410" s="1">
        <v>9.7810000000000006</v>
      </c>
      <c r="AV410" s="1">
        <v>7.0999999999999994E-2</v>
      </c>
      <c r="AW410" s="1" t="s">
        <v>64</v>
      </c>
      <c r="AX410" s="1" t="s">
        <v>2958</v>
      </c>
      <c r="AY410" s="1" t="s">
        <v>58</v>
      </c>
      <c r="AZ410" s="7">
        <v>0.80700000000000005</v>
      </c>
      <c r="BA410" s="1">
        <v>33.53974994</v>
      </c>
      <c r="BB410" s="1">
        <v>-0.28133560400000002</v>
      </c>
      <c r="BC410" s="1" t="s">
        <v>58</v>
      </c>
      <c r="BD410" s="1">
        <v>15.117279999999999</v>
      </c>
    </row>
    <row r="411" spans="1:56" x14ac:dyDescent="0.2">
      <c r="A411" s="1" t="s">
        <v>2069</v>
      </c>
      <c r="B411" s="1">
        <v>3</v>
      </c>
      <c r="C411" s="1" t="s">
        <v>46</v>
      </c>
      <c r="D411" s="1" t="s">
        <v>70</v>
      </c>
      <c r="E411" s="1">
        <v>6.6670000000000002E-3</v>
      </c>
      <c r="F411" s="1">
        <v>0</v>
      </c>
      <c r="G411" s="1">
        <v>3.5460000000000001E-3</v>
      </c>
      <c r="H411" s="1">
        <v>1.1310000000000001E-3</v>
      </c>
      <c r="I411" s="1">
        <v>0</v>
      </c>
      <c r="J411" s="1">
        <v>1.333E-2</v>
      </c>
      <c r="K411" s="1" t="s">
        <v>489</v>
      </c>
      <c r="L411" s="1" t="s">
        <v>215</v>
      </c>
      <c r="M411" s="1" t="s">
        <v>2070</v>
      </c>
      <c r="N411" s="1" t="s">
        <v>2071</v>
      </c>
      <c r="O411" s="1" t="s">
        <v>313</v>
      </c>
      <c r="P411" s="1" t="s">
        <v>9260</v>
      </c>
      <c r="Q411" s="1" t="s">
        <v>2072</v>
      </c>
      <c r="R411" s="1" t="s">
        <v>58</v>
      </c>
      <c r="S411" s="1" t="s">
        <v>58</v>
      </c>
      <c r="T411" s="1" t="s">
        <v>58</v>
      </c>
      <c r="U411" s="1" t="s">
        <v>58</v>
      </c>
      <c r="V411" s="1" t="s">
        <v>58</v>
      </c>
      <c r="W411" s="1" t="s">
        <v>58</v>
      </c>
      <c r="X411" s="1" t="s">
        <v>58</v>
      </c>
      <c r="Y411" s="1" t="s">
        <v>58</v>
      </c>
      <c r="Z411" s="1">
        <v>7.9069999999999997E-4</v>
      </c>
      <c r="AA411" s="1">
        <v>6.3897800000000003E-3</v>
      </c>
      <c r="AB411" s="1">
        <v>0.99321099999999996</v>
      </c>
      <c r="AC411" s="1" t="s">
        <v>2073</v>
      </c>
      <c r="AD411" s="1">
        <v>3.9936099999999999E-4</v>
      </c>
      <c r="AE411" s="1">
        <v>3.5942499999999998E-3</v>
      </c>
      <c r="AF411" s="1" t="s">
        <v>58</v>
      </c>
      <c r="AG411" s="1" t="s">
        <v>58</v>
      </c>
      <c r="AH411" s="1" t="s">
        <v>58</v>
      </c>
      <c r="AI411" s="1" t="s">
        <v>58</v>
      </c>
      <c r="AJ411" s="1" t="s">
        <v>58</v>
      </c>
      <c r="AK411" s="1" t="s">
        <v>58</v>
      </c>
      <c r="AL411" s="1" t="s">
        <v>60</v>
      </c>
      <c r="AM411" s="1" t="s">
        <v>186</v>
      </c>
      <c r="AN411" s="1">
        <v>0.96499999999999997</v>
      </c>
      <c r="AO411" s="1">
        <v>5.34</v>
      </c>
      <c r="AP411" s="1" t="s">
        <v>2074</v>
      </c>
      <c r="AQ411" s="1" t="s">
        <v>95</v>
      </c>
      <c r="AR411" s="1" t="s">
        <v>95</v>
      </c>
      <c r="AS411" s="1">
        <v>5.34</v>
      </c>
      <c r="AT411" s="1">
        <v>92</v>
      </c>
      <c r="AU411" s="1">
        <v>23.2</v>
      </c>
      <c r="AV411" s="1">
        <v>1.028</v>
      </c>
      <c r="AW411" s="1" t="s">
        <v>62</v>
      </c>
      <c r="AX411" s="1" t="s">
        <v>2075</v>
      </c>
      <c r="AY411" s="1" t="s">
        <v>77</v>
      </c>
      <c r="AZ411" s="7">
        <v>2.6900000000000001E-3</v>
      </c>
      <c r="BA411" s="1">
        <v>3.9396083979999998</v>
      </c>
      <c r="BB411" s="1">
        <v>-1.444990676</v>
      </c>
      <c r="BC411" s="1" t="s">
        <v>58</v>
      </c>
      <c r="BD411" s="1">
        <v>6.1609600000000002</v>
      </c>
    </row>
    <row r="412" spans="1:56" x14ac:dyDescent="0.2">
      <c r="A412" s="1" t="s">
        <v>5407</v>
      </c>
      <c r="B412" s="1">
        <v>12</v>
      </c>
      <c r="C412" s="1" t="s">
        <v>2156</v>
      </c>
      <c r="D412" s="1" t="s">
        <v>45</v>
      </c>
      <c r="E412" s="1">
        <v>6.6670000000000002E-3</v>
      </c>
      <c r="F412" s="1">
        <v>4.3860000000000001E-3</v>
      </c>
      <c r="G412" s="1">
        <v>5.3189999999999999E-3</v>
      </c>
      <c r="H412" s="1">
        <v>4.5250000000000004E-3</v>
      </c>
      <c r="I412" s="1">
        <v>0</v>
      </c>
      <c r="J412" s="1">
        <v>1.333E-2</v>
      </c>
      <c r="K412" s="1" t="s">
        <v>2109</v>
      </c>
      <c r="L412" s="1" t="s">
        <v>215</v>
      </c>
      <c r="M412" s="1" t="s">
        <v>5408</v>
      </c>
      <c r="N412" s="1" t="s">
        <v>5409</v>
      </c>
      <c r="O412" s="1" t="s">
        <v>51</v>
      </c>
      <c r="P412" s="1" t="s">
        <v>5410</v>
      </c>
      <c r="Q412" s="1" t="s">
        <v>5411</v>
      </c>
      <c r="R412" s="1" t="s">
        <v>5412</v>
      </c>
      <c r="S412" s="1" t="s">
        <v>5413</v>
      </c>
      <c r="T412" s="1" t="s">
        <v>5414</v>
      </c>
      <c r="U412" s="1" t="s">
        <v>5415</v>
      </c>
      <c r="V412" s="1" t="s">
        <v>58</v>
      </c>
      <c r="W412" s="1" t="s">
        <v>58</v>
      </c>
      <c r="X412" s="1" t="s">
        <v>5416</v>
      </c>
      <c r="Y412" s="1" t="s">
        <v>58</v>
      </c>
      <c r="Z412" s="1">
        <v>1.2650000000000001E-3</v>
      </c>
      <c r="AA412" s="1">
        <v>5.9904199999999998E-3</v>
      </c>
      <c r="AB412" s="1">
        <v>0.99400999999999995</v>
      </c>
      <c r="AC412" s="1" t="s">
        <v>5417</v>
      </c>
      <c r="AD412" s="1">
        <v>0</v>
      </c>
      <c r="AE412" s="1">
        <v>2.9952099999999999E-3</v>
      </c>
      <c r="AF412" s="1" t="s">
        <v>58</v>
      </c>
      <c r="AG412" s="1" t="s">
        <v>58</v>
      </c>
      <c r="AH412" s="1" t="s">
        <v>58</v>
      </c>
      <c r="AI412" s="1" t="s">
        <v>58</v>
      </c>
      <c r="AJ412" s="1" t="s">
        <v>58</v>
      </c>
      <c r="AK412" s="1">
        <v>1</v>
      </c>
      <c r="AL412" s="1" t="s">
        <v>58</v>
      </c>
      <c r="AM412" s="1" t="s">
        <v>58</v>
      </c>
      <c r="AN412" s="1" t="s">
        <v>58</v>
      </c>
      <c r="AO412" s="1" t="s">
        <v>58</v>
      </c>
      <c r="AP412" s="1" t="s">
        <v>58</v>
      </c>
      <c r="AQ412" s="1" t="s">
        <v>58</v>
      </c>
      <c r="AR412" s="1" t="s">
        <v>58</v>
      </c>
      <c r="AS412" s="1" t="s">
        <v>58</v>
      </c>
      <c r="AT412" s="1" t="s">
        <v>58</v>
      </c>
      <c r="AU412" s="1" t="s">
        <v>58</v>
      </c>
      <c r="AV412" s="1" t="s">
        <v>58</v>
      </c>
      <c r="AW412" s="1" t="s">
        <v>58</v>
      </c>
      <c r="AX412" s="1" t="s">
        <v>5418</v>
      </c>
      <c r="AY412" s="1" t="s">
        <v>58</v>
      </c>
      <c r="AZ412" s="7">
        <v>0.18099999999999999</v>
      </c>
      <c r="BA412" s="1">
        <v>98.307383819999998</v>
      </c>
      <c r="BB412" s="1">
        <v>2.2893615989999998</v>
      </c>
      <c r="BC412" s="1" t="s">
        <v>58</v>
      </c>
      <c r="BD412" s="1">
        <v>14.285970000000001</v>
      </c>
    </row>
    <row r="413" spans="1:56" x14ac:dyDescent="0.2">
      <c r="A413" s="1" t="s">
        <v>2968</v>
      </c>
      <c r="B413" s="1">
        <v>6</v>
      </c>
      <c r="C413" s="1" t="s">
        <v>70</v>
      </c>
      <c r="D413" s="1" t="s">
        <v>64</v>
      </c>
      <c r="E413" s="1">
        <v>6.6670000000000002E-3</v>
      </c>
      <c r="F413" s="1">
        <v>4.3860000000000001E-3</v>
      </c>
      <c r="G413" s="1">
        <v>1.7730000000000001E-3</v>
      </c>
      <c r="H413" s="1">
        <v>0</v>
      </c>
      <c r="I413" s="1">
        <v>1.8519999999999998E-2</v>
      </c>
      <c r="J413" s="1">
        <v>6.6670000000000002E-3</v>
      </c>
      <c r="K413" s="1" t="s">
        <v>47</v>
      </c>
      <c r="L413" s="1" t="s">
        <v>48</v>
      </c>
      <c r="M413" s="1" t="s">
        <v>2969</v>
      </c>
      <c r="N413" s="1" t="s">
        <v>2970</v>
      </c>
      <c r="O413" s="1" t="s">
        <v>51</v>
      </c>
      <c r="P413" s="1" t="s">
        <v>2971</v>
      </c>
      <c r="Q413" s="1" t="s">
        <v>2972</v>
      </c>
      <c r="R413" s="1" t="s">
        <v>2973</v>
      </c>
      <c r="S413" s="1" t="s">
        <v>2974</v>
      </c>
      <c r="T413" s="1" t="s">
        <v>2975</v>
      </c>
      <c r="U413" s="1" t="s">
        <v>2976</v>
      </c>
      <c r="V413" s="1" t="s">
        <v>58</v>
      </c>
      <c r="W413" s="1" t="s">
        <v>58</v>
      </c>
      <c r="X413" s="1" t="s">
        <v>58</v>
      </c>
      <c r="Y413" s="1" t="s">
        <v>58</v>
      </c>
      <c r="Z413" s="7">
        <v>9.0810000000000006E-5</v>
      </c>
      <c r="AA413" s="1" t="s">
        <v>58</v>
      </c>
      <c r="AB413" s="1" t="s">
        <v>58</v>
      </c>
      <c r="AC413" s="1" t="s">
        <v>58</v>
      </c>
      <c r="AD413" s="1" t="s">
        <v>58</v>
      </c>
      <c r="AE413" s="1" t="s">
        <v>58</v>
      </c>
      <c r="AF413" s="1" t="s">
        <v>58</v>
      </c>
      <c r="AG413" s="1" t="s">
        <v>58</v>
      </c>
      <c r="AH413" s="1" t="s">
        <v>58</v>
      </c>
      <c r="AI413" s="1" t="s">
        <v>58</v>
      </c>
      <c r="AJ413" s="1" t="s">
        <v>58</v>
      </c>
      <c r="AK413" s="1" t="s">
        <v>58</v>
      </c>
      <c r="AL413" s="1" t="s">
        <v>61</v>
      </c>
      <c r="AM413" s="1" t="s">
        <v>61</v>
      </c>
      <c r="AN413" s="1">
        <v>2.4E-2</v>
      </c>
      <c r="AO413" s="1">
        <v>3.02</v>
      </c>
      <c r="AP413" s="1" t="s">
        <v>2977</v>
      </c>
      <c r="AQ413" s="1" t="s">
        <v>95</v>
      </c>
      <c r="AR413" s="1" t="s">
        <v>95</v>
      </c>
      <c r="AS413" s="1">
        <v>5.34</v>
      </c>
      <c r="AT413" s="1">
        <v>359</v>
      </c>
      <c r="AU413" s="1">
        <v>1.4E-2</v>
      </c>
      <c r="AV413" s="1">
        <v>0.96399999999999997</v>
      </c>
      <c r="AW413" s="1" t="s">
        <v>1089</v>
      </c>
      <c r="AX413" s="1" t="s">
        <v>2978</v>
      </c>
      <c r="AY413" s="1" t="s">
        <v>61</v>
      </c>
      <c r="AZ413" s="7">
        <v>0.108</v>
      </c>
      <c r="BA413" s="1">
        <v>23.047888650000001</v>
      </c>
      <c r="BB413" s="1">
        <v>-0.470420436</v>
      </c>
      <c r="BC413" s="1" t="s">
        <v>58</v>
      </c>
      <c r="BD413" s="1">
        <v>4.0999699999999999</v>
      </c>
    </row>
    <row r="414" spans="1:56" x14ac:dyDescent="0.2">
      <c r="A414" s="1" t="s">
        <v>2979</v>
      </c>
      <c r="B414" s="1">
        <v>6</v>
      </c>
      <c r="C414" s="1" t="s">
        <v>64</v>
      </c>
      <c r="D414" s="1" t="s">
        <v>45</v>
      </c>
      <c r="E414" s="1">
        <v>6.6670000000000002E-3</v>
      </c>
      <c r="F414" s="1">
        <v>0</v>
      </c>
      <c r="G414" s="1">
        <v>3.5460000000000001E-3</v>
      </c>
      <c r="H414" s="1">
        <v>2.2620000000000001E-3</v>
      </c>
      <c r="I414" s="1">
        <v>1.8519999999999998E-2</v>
      </c>
      <c r="J414" s="1">
        <v>6.6670000000000002E-3</v>
      </c>
      <c r="K414" s="1" t="s">
        <v>47</v>
      </c>
      <c r="L414" s="1" t="s">
        <v>48</v>
      </c>
      <c r="M414" s="1" t="s">
        <v>2980</v>
      </c>
      <c r="N414" s="1" t="s">
        <v>2981</v>
      </c>
      <c r="O414" s="1" t="s">
        <v>51</v>
      </c>
      <c r="P414" s="1" t="s">
        <v>2982</v>
      </c>
      <c r="Q414" s="1" t="s">
        <v>2983</v>
      </c>
      <c r="R414" s="1" t="s">
        <v>2984</v>
      </c>
      <c r="S414" s="1" t="s">
        <v>2985</v>
      </c>
      <c r="T414" s="1" t="s">
        <v>2986</v>
      </c>
      <c r="U414" s="1" t="s">
        <v>2987</v>
      </c>
      <c r="V414" s="1" t="s">
        <v>58</v>
      </c>
      <c r="W414" s="1" t="s">
        <v>58</v>
      </c>
      <c r="X414" s="1" t="s">
        <v>58</v>
      </c>
      <c r="Y414" s="1" t="s">
        <v>58</v>
      </c>
      <c r="Z414" s="1">
        <v>1.072E-4</v>
      </c>
      <c r="AA414" s="1">
        <v>1.9968099999999999E-3</v>
      </c>
      <c r="AB414" s="1">
        <v>0.99800299999999997</v>
      </c>
      <c r="AC414" s="1" t="s">
        <v>101</v>
      </c>
      <c r="AD414" s="1">
        <v>0</v>
      </c>
      <c r="AE414" s="1">
        <v>9.9840299999999992E-4</v>
      </c>
      <c r="AF414" s="1" t="s">
        <v>58</v>
      </c>
      <c r="AG414" s="1" t="s">
        <v>58</v>
      </c>
      <c r="AH414" s="1" t="s">
        <v>58</v>
      </c>
      <c r="AI414" s="1" t="s">
        <v>58</v>
      </c>
      <c r="AJ414" s="1" t="s">
        <v>58</v>
      </c>
      <c r="AK414" s="1">
        <v>2</v>
      </c>
      <c r="AL414" s="1" t="s">
        <v>61</v>
      </c>
      <c r="AM414" s="1" t="s">
        <v>94</v>
      </c>
      <c r="AN414" s="1">
        <v>6.9000000000000006E-2</v>
      </c>
      <c r="AO414" s="1">
        <v>-2.16</v>
      </c>
      <c r="AP414" s="1" t="s">
        <v>2988</v>
      </c>
      <c r="AQ414" s="1" t="s">
        <v>95</v>
      </c>
      <c r="AR414" s="1" t="s">
        <v>95</v>
      </c>
      <c r="AS414" s="1">
        <v>3.28</v>
      </c>
      <c r="AT414" s="1">
        <v>391</v>
      </c>
      <c r="AU414" s="1">
        <v>12.27</v>
      </c>
      <c r="AV414" s="1">
        <v>-0.32800000000000001</v>
      </c>
      <c r="AW414" s="1" t="s">
        <v>2444</v>
      </c>
      <c r="AX414" s="1" t="s">
        <v>2989</v>
      </c>
      <c r="AY414" s="1" t="s">
        <v>58</v>
      </c>
      <c r="AZ414" s="7">
        <v>0.90900000000000003</v>
      </c>
      <c r="BA414" s="1">
        <v>92.804906819999999</v>
      </c>
      <c r="BB414" s="1">
        <v>1.1813023840000001</v>
      </c>
      <c r="BC414" s="1" t="s">
        <v>58</v>
      </c>
      <c r="BD414" s="1">
        <v>8.0959500000000002</v>
      </c>
    </row>
    <row r="415" spans="1:56" x14ac:dyDescent="0.2">
      <c r="A415" s="1" t="s">
        <v>2990</v>
      </c>
      <c r="B415" s="1">
        <v>6</v>
      </c>
      <c r="C415" s="1" t="s">
        <v>46</v>
      </c>
      <c r="D415" s="1" t="s">
        <v>45</v>
      </c>
      <c r="E415" s="1">
        <v>6.6670000000000002E-3</v>
      </c>
      <c r="F415" s="1">
        <v>4.3860000000000001E-3</v>
      </c>
      <c r="G415" s="1">
        <v>1.7730000000000001E-3</v>
      </c>
      <c r="H415" s="1">
        <v>1.1310000000000001E-3</v>
      </c>
      <c r="I415" s="1">
        <v>0</v>
      </c>
      <c r="J415" s="1">
        <v>6.6670000000000002E-3</v>
      </c>
      <c r="K415" s="1" t="s">
        <v>371</v>
      </c>
      <c r="L415" s="1" t="s">
        <v>48</v>
      </c>
      <c r="M415" s="1" t="s">
        <v>2991</v>
      </c>
      <c r="N415" s="1" t="s">
        <v>2992</v>
      </c>
      <c r="O415" s="1" t="s">
        <v>51</v>
      </c>
      <c r="P415" s="1" t="s">
        <v>2993</v>
      </c>
      <c r="Q415" s="1" t="s">
        <v>2994</v>
      </c>
      <c r="R415" s="1" t="s">
        <v>2995</v>
      </c>
      <c r="S415" s="1" t="s">
        <v>2996</v>
      </c>
      <c r="T415" s="1" t="s">
        <v>2997</v>
      </c>
      <c r="U415" s="1" t="s">
        <v>2998</v>
      </c>
      <c r="V415" s="1" t="s">
        <v>58</v>
      </c>
      <c r="W415" s="1" t="s">
        <v>58</v>
      </c>
      <c r="X415" s="1" t="s">
        <v>58</v>
      </c>
      <c r="Y415" s="1" t="s">
        <v>58</v>
      </c>
      <c r="Z415" s="1">
        <v>1.8120000000000001E-4</v>
      </c>
      <c r="AA415" s="1">
        <v>2.39617E-3</v>
      </c>
      <c r="AB415" s="1">
        <v>0.99760400000000005</v>
      </c>
      <c r="AC415" s="1" t="s">
        <v>88</v>
      </c>
      <c r="AD415" s="1">
        <v>0</v>
      </c>
      <c r="AE415" s="1">
        <v>1.19808E-3</v>
      </c>
      <c r="AF415" s="1" t="s">
        <v>58</v>
      </c>
      <c r="AG415" s="1" t="s">
        <v>58</v>
      </c>
      <c r="AH415" s="1" t="s">
        <v>58</v>
      </c>
      <c r="AI415" s="1" t="s">
        <v>58</v>
      </c>
      <c r="AJ415" s="1" t="s">
        <v>58</v>
      </c>
      <c r="AK415" s="1" t="s">
        <v>58</v>
      </c>
      <c r="AL415" s="1" t="s">
        <v>60</v>
      </c>
      <c r="AM415" s="1" t="s">
        <v>147</v>
      </c>
      <c r="AN415" s="1">
        <v>0.90500000000000003</v>
      </c>
      <c r="AO415" s="1">
        <v>4.42</v>
      </c>
      <c r="AP415" s="1" t="s">
        <v>2999</v>
      </c>
      <c r="AQ415" s="1" t="s">
        <v>95</v>
      </c>
      <c r="AR415" s="1" t="s">
        <v>126</v>
      </c>
      <c r="AS415" s="1">
        <v>5.3</v>
      </c>
      <c r="AT415" s="8">
        <v>142313721392</v>
      </c>
      <c r="AU415" s="1">
        <v>13.87</v>
      </c>
      <c r="AV415" s="1">
        <v>0.88800000000000001</v>
      </c>
      <c r="AW415" s="1" t="s">
        <v>1541</v>
      </c>
      <c r="AX415" s="1" t="s">
        <v>3000</v>
      </c>
      <c r="AY415" s="1" t="s">
        <v>58</v>
      </c>
      <c r="AZ415" s="7">
        <v>6.4100000000000004E-2</v>
      </c>
      <c r="BA415" s="1">
        <v>88.234253359999997</v>
      </c>
      <c r="BB415" s="1">
        <v>0.83950725100000001</v>
      </c>
      <c r="BC415" s="1" t="s">
        <v>78</v>
      </c>
      <c r="BD415" s="1">
        <v>17.572980000000001</v>
      </c>
    </row>
    <row r="416" spans="1:56" x14ac:dyDescent="0.2">
      <c r="A416" s="1" t="s">
        <v>3002</v>
      </c>
      <c r="B416" s="1">
        <v>6</v>
      </c>
      <c r="C416" s="1" t="s">
        <v>45</v>
      </c>
      <c r="D416" s="1" t="s">
        <v>64</v>
      </c>
      <c r="E416" s="1">
        <v>6.6670000000000002E-3</v>
      </c>
      <c r="F416" s="1">
        <v>0</v>
      </c>
      <c r="G416" s="1">
        <v>1.7730000000000001E-3</v>
      </c>
      <c r="H416" s="1">
        <v>0</v>
      </c>
      <c r="I416" s="1">
        <v>0</v>
      </c>
      <c r="J416" s="1">
        <v>6.6670000000000002E-3</v>
      </c>
      <c r="K416" s="1" t="s">
        <v>47</v>
      </c>
      <c r="L416" s="1" t="s">
        <v>48</v>
      </c>
      <c r="M416" s="1" t="s">
        <v>3003</v>
      </c>
      <c r="N416" s="1" t="s">
        <v>3004</v>
      </c>
      <c r="O416" s="1" t="s">
        <v>51</v>
      </c>
      <c r="P416" s="1" t="s">
        <v>3005</v>
      </c>
      <c r="Q416" s="1" t="s">
        <v>3006</v>
      </c>
      <c r="R416" s="1" t="s">
        <v>3007</v>
      </c>
      <c r="S416" s="1" t="s">
        <v>3008</v>
      </c>
      <c r="T416" s="1" t="s">
        <v>3009</v>
      </c>
      <c r="U416" s="1" t="s">
        <v>3010</v>
      </c>
      <c r="V416" s="1" t="s">
        <v>58</v>
      </c>
      <c r="W416" s="1" t="s">
        <v>58</v>
      </c>
      <c r="X416" s="1" t="s">
        <v>58</v>
      </c>
      <c r="Y416" s="1" t="s">
        <v>58</v>
      </c>
      <c r="Z416" s="1">
        <v>2.8830000000000001E-4</v>
      </c>
      <c r="AA416" s="1">
        <v>2.39617E-3</v>
      </c>
      <c r="AB416" s="1">
        <v>0.99760400000000005</v>
      </c>
      <c r="AC416" s="1" t="s">
        <v>88</v>
      </c>
      <c r="AD416" s="1">
        <v>0</v>
      </c>
      <c r="AE416" s="1">
        <v>1.19808E-3</v>
      </c>
      <c r="AF416" s="1" t="s">
        <v>58</v>
      </c>
      <c r="AG416" s="1" t="s">
        <v>58</v>
      </c>
      <c r="AH416" s="1" t="s">
        <v>58</v>
      </c>
      <c r="AI416" s="1" t="s">
        <v>58</v>
      </c>
      <c r="AJ416" s="1" t="s">
        <v>58</v>
      </c>
      <c r="AK416" s="1" t="s">
        <v>58</v>
      </c>
      <c r="AL416" s="1" t="s">
        <v>93</v>
      </c>
      <c r="AM416" s="1" t="s">
        <v>61</v>
      </c>
      <c r="AN416" s="1">
        <v>0.97699999999999998</v>
      </c>
      <c r="AO416" s="1">
        <v>5.63</v>
      </c>
      <c r="AP416" s="1" t="s">
        <v>3011</v>
      </c>
      <c r="AQ416" s="1" t="s">
        <v>95</v>
      </c>
      <c r="AR416" s="1" t="s">
        <v>95</v>
      </c>
      <c r="AS416" s="1">
        <v>5.63</v>
      </c>
      <c r="AT416" s="1">
        <v>220</v>
      </c>
      <c r="AU416" s="1">
        <v>24.7</v>
      </c>
      <c r="AV416" s="1">
        <v>1.0609999999999999</v>
      </c>
      <c r="AW416" s="1" t="s">
        <v>309</v>
      </c>
      <c r="AX416" s="1" t="s">
        <v>3012</v>
      </c>
      <c r="AY416" s="1" t="s">
        <v>61</v>
      </c>
      <c r="AZ416" s="7">
        <v>0.88200000000000001</v>
      </c>
      <c r="BA416" s="1">
        <v>88.358103330000006</v>
      </c>
      <c r="BB416" s="1">
        <v>0.84148137899999997</v>
      </c>
      <c r="BC416" s="1" t="s">
        <v>58</v>
      </c>
      <c r="BD416" s="1">
        <v>2.8967700000000001</v>
      </c>
    </row>
    <row r="417" spans="1:56" x14ac:dyDescent="0.2">
      <c r="A417" s="1" t="s">
        <v>2305</v>
      </c>
      <c r="B417" s="1">
        <v>4</v>
      </c>
      <c r="C417" s="1" t="s">
        <v>46</v>
      </c>
      <c r="D417" s="1" t="s">
        <v>45</v>
      </c>
      <c r="E417" s="1">
        <v>6.6670000000000002E-3</v>
      </c>
      <c r="F417" s="1">
        <v>0</v>
      </c>
      <c r="G417" s="1">
        <v>1.779E-3</v>
      </c>
      <c r="H417" s="1">
        <v>0</v>
      </c>
      <c r="I417" s="1">
        <v>0</v>
      </c>
      <c r="J417" s="1">
        <v>6.757E-3</v>
      </c>
      <c r="K417" s="1" t="s">
        <v>214</v>
      </c>
      <c r="L417" s="1" t="s">
        <v>215</v>
      </c>
      <c r="M417" s="1" t="s">
        <v>2306</v>
      </c>
      <c r="N417" s="1" t="s">
        <v>2307</v>
      </c>
      <c r="O417" s="1" t="s">
        <v>51</v>
      </c>
      <c r="P417" s="1" t="s">
        <v>2308</v>
      </c>
      <c r="Q417" s="1" t="s">
        <v>2309</v>
      </c>
      <c r="R417" s="1" t="s">
        <v>2310</v>
      </c>
      <c r="S417" s="1" t="s">
        <v>2311</v>
      </c>
      <c r="T417" s="1" t="s">
        <v>2312</v>
      </c>
      <c r="U417" s="1" t="s">
        <v>2313</v>
      </c>
      <c r="V417" s="1" t="s">
        <v>58</v>
      </c>
      <c r="W417" s="1" t="s">
        <v>58</v>
      </c>
      <c r="X417" s="1" t="s">
        <v>58</v>
      </c>
      <c r="Y417" s="1" t="s">
        <v>58</v>
      </c>
      <c r="Z417" s="1" t="s">
        <v>58</v>
      </c>
      <c r="AA417" s="1" t="s">
        <v>58</v>
      </c>
      <c r="AB417" s="1" t="s">
        <v>58</v>
      </c>
      <c r="AC417" s="1" t="s">
        <v>58</v>
      </c>
      <c r="AD417" s="1" t="s">
        <v>58</v>
      </c>
      <c r="AE417" s="1" t="s">
        <v>58</v>
      </c>
      <c r="AF417" s="1" t="s">
        <v>58</v>
      </c>
      <c r="AG417" s="1" t="s">
        <v>58</v>
      </c>
      <c r="AH417" s="1" t="s">
        <v>58</v>
      </c>
      <c r="AI417" s="1" t="s">
        <v>58</v>
      </c>
      <c r="AJ417" s="1" t="s">
        <v>58</v>
      </c>
      <c r="AK417" s="1" t="s">
        <v>58</v>
      </c>
      <c r="AL417" s="1" t="s">
        <v>58</v>
      </c>
      <c r="AM417" s="1" t="s">
        <v>58</v>
      </c>
      <c r="AN417" s="1">
        <v>4.0000000000000001E-3</v>
      </c>
      <c r="AO417" s="1">
        <v>0.16900000000000001</v>
      </c>
      <c r="AP417" s="1" t="s">
        <v>58</v>
      </c>
      <c r="AQ417" s="1" t="s">
        <v>58</v>
      </c>
      <c r="AR417" s="1" t="s">
        <v>58</v>
      </c>
      <c r="AS417" s="1">
        <v>1.1399999999999999</v>
      </c>
      <c r="AT417" s="1" t="s">
        <v>58</v>
      </c>
      <c r="AU417" s="1">
        <v>35</v>
      </c>
      <c r="AV417" s="1">
        <v>0.215</v>
      </c>
      <c r="AW417" s="1" t="s">
        <v>58</v>
      </c>
      <c r="AX417" s="1" t="s">
        <v>2314</v>
      </c>
      <c r="AY417" s="1" t="s">
        <v>77</v>
      </c>
      <c r="AZ417" s="7">
        <v>0.16700000000000001</v>
      </c>
      <c r="BA417" s="1">
        <v>81.2160887</v>
      </c>
      <c r="BB417" s="1">
        <v>0.54759950499999999</v>
      </c>
      <c r="BC417" s="1" t="s">
        <v>58</v>
      </c>
      <c r="BD417" s="1">
        <v>0.85255000000000003</v>
      </c>
    </row>
    <row r="418" spans="1:56" x14ac:dyDescent="0.2">
      <c r="A418" s="1" t="s">
        <v>3025</v>
      </c>
      <c r="B418" s="1">
        <v>6</v>
      </c>
      <c r="C418" s="1" t="s">
        <v>45</v>
      </c>
      <c r="D418" s="1" t="s">
        <v>46</v>
      </c>
      <c r="E418" s="1">
        <v>6.6670000000000002E-3</v>
      </c>
      <c r="F418" s="1">
        <v>0</v>
      </c>
      <c r="G418" s="1">
        <v>1.7730000000000001E-3</v>
      </c>
      <c r="H418" s="1">
        <v>1.1310000000000001E-3</v>
      </c>
      <c r="I418" s="1">
        <v>0</v>
      </c>
      <c r="J418" s="1">
        <v>6.6670000000000002E-3</v>
      </c>
      <c r="K418" s="1" t="s">
        <v>47</v>
      </c>
      <c r="L418" s="1" t="s">
        <v>48</v>
      </c>
      <c r="M418" s="1" t="s">
        <v>3026</v>
      </c>
      <c r="N418" s="1" t="s">
        <v>3027</v>
      </c>
      <c r="O418" s="1" t="s">
        <v>51</v>
      </c>
      <c r="P418" s="1" t="s">
        <v>3028</v>
      </c>
      <c r="Q418" s="1" t="s">
        <v>3029</v>
      </c>
      <c r="R418" s="1" t="s">
        <v>3030</v>
      </c>
      <c r="S418" s="1" t="s">
        <v>3031</v>
      </c>
      <c r="T418" s="1" t="s">
        <v>3032</v>
      </c>
      <c r="U418" s="1" t="s">
        <v>3033</v>
      </c>
      <c r="V418" s="1" t="s">
        <v>58</v>
      </c>
      <c r="W418" s="1" t="s">
        <v>58</v>
      </c>
      <c r="X418" s="1" t="s">
        <v>58</v>
      </c>
      <c r="Y418" s="1" t="s">
        <v>58</v>
      </c>
      <c r="Z418" s="1" t="s">
        <v>58</v>
      </c>
      <c r="AA418" s="1" t="s">
        <v>58</v>
      </c>
      <c r="AB418" s="1" t="s">
        <v>58</v>
      </c>
      <c r="AC418" s="1" t="s">
        <v>58</v>
      </c>
      <c r="AD418" s="1" t="s">
        <v>58</v>
      </c>
      <c r="AE418" s="1" t="s">
        <v>58</v>
      </c>
      <c r="AF418" s="1" t="s">
        <v>58</v>
      </c>
      <c r="AG418" s="1" t="s">
        <v>58</v>
      </c>
      <c r="AH418" s="1" t="s">
        <v>58</v>
      </c>
      <c r="AI418" s="1" t="s">
        <v>58</v>
      </c>
      <c r="AJ418" s="1" t="s">
        <v>58</v>
      </c>
      <c r="AK418" s="1" t="s">
        <v>58</v>
      </c>
      <c r="AL418" s="1" t="s">
        <v>60</v>
      </c>
      <c r="AM418" s="1" t="s">
        <v>147</v>
      </c>
      <c r="AN418" s="1">
        <v>3.0000000000000001E-3</v>
      </c>
      <c r="AO418" s="1">
        <v>2.19</v>
      </c>
      <c r="AP418" s="1" t="s">
        <v>3034</v>
      </c>
      <c r="AQ418" s="1" t="s">
        <v>95</v>
      </c>
      <c r="AR418" s="1" t="s">
        <v>95</v>
      </c>
      <c r="AS418" s="1">
        <v>4.0599999999999996</v>
      </c>
      <c r="AT418" s="8">
        <v>12741538</v>
      </c>
      <c r="AU418" s="1">
        <v>7.3999999999999996E-2</v>
      </c>
      <c r="AV418" s="1">
        <v>0.97</v>
      </c>
      <c r="AW418" s="1" t="s">
        <v>64</v>
      </c>
      <c r="AX418" s="1" t="s">
        <v>3035</v>
      </c>
      <c r="AY418" s="1" t="s">
        <v>129</v>
      </c>
      <c r="AZ418" s="1" t="s">
        <v>9273</v>
      </c>
      <c r="BA418" s="1" t="s">
        <v>3036</v>
      </c>
      <c r="BB418" s="1" t="s">
        <v>3037</v>
      </c>
      <c r="BC418" s="1" t="s">
        <v>58</v>
      </c>
      <c r="BD418" s="1" t="s">
        <v>3038</v>
      </c>
    </row>
    <row r="419" spans="1:56" x14ac:dyDescent="0.2">
      <c r="A419" s="1" t="s">
        <v>2107</v>
      </c>
      <c r="B419" s="1">
        <v>4</v>
      </c>
      <c r="C419" s="1" t="s">
        <v>70</v>
      </c>
      <c r="D419" s="1" t="s">
        <v>2108</v>
      </c>
      <c r="E419" s="1">
        <v>1.333E-2</v>
      </c>
      <c r="F419" s="1">
        <v>4.3860000000000001E-3</v>
      </c>
      <c r="G419" s="1">
        <v>1.7730000000000001E-3</v>
      </c>
      <c r="H419" s="1">
        <v>1.1310000000000001E-3</v>
      </c>
      <c r="I419" s="1">
        <v>0</v>
      </c>
      <c r="J419" s="1">
        <v>6.6670000000000002E-3</v>
      </c>
      <c r="K419" s="1" t="s">
        <v>2109</v>
      </c>
      <c r="L419" s="1" t="s">
        <v>215</v>
      </c>
      <c r="M419" s="1" t="s">
        <v>2103</v>
      </c>
      <c r="N419" s="1" t="s">
        <v>2104</v>
      </c>
      <c r="O419" s="1" t="s">
        <v>51</v>
      </c>
      <c r="P419" s="1" t="s">
        <v>2105</v>
      </c>
      <c r="Q419" s="1" t="s">
        <v>2110</v>
      </c>
      <c r="R419" s="1" t="s">
        <v>2111</v>
      </c>
      <c r="S419" s="1" t="s">
        <v>2112</v>
      </c>
      <c r="T419" s="1" t="s">
        <v>2113</v>
      </c>
      <c r="U419" s="1" t="s">
        <v>2114</v>
      </c>
      <c r="V419" s="1" t="s">
        <v>58</v>
      </c>
      <c r="W419" s="1" t="s">
        <v>360</v>
      </c>
      <c r="X419" s="1" t="s">
        <v>2115</v>
      </c>
      <c r="Y419" s="1" t="s">
        <v>58</v>
      </c>
      <c r="Z419" s="1" t="s">
        <v>58</v>
      </c>
      <c r="AA419" s="1" t="s">
        <v>58</v>
      </c>
      <c r="AB419" s="1" t="s">
        <v>58</v>
      </c>
      <c r="AC419" s="1" t="s">
        <v>58</v>
      </c>
      <c r="AD419" s="1" t="s">
        <v>58</v>
      </c>
      <c r="AE419" s="1" t="s">
        <v>58</v>
      </c>
      <c r="AF419" s="1" t="s">
        <v>58</v>
      </c>
      <c r="AG419" s="1" t="s">
        <v>58</v>
      </c>
      <c r="AH419" s="1" t="s">
        <v>58</v>
      </c>
      <c r="AI419" s="1" t="s">
        <v>58</v>
      </c>
      <c r="AJ419" s="1" t="s">
        <v>58</v>
      </c>
      <c r="AK419" s="1" t="s">
        <v>58</v>
      </c>
      <c r="AL419" s="1" t="s">
        <v>58</v>
      </c>
      <c r="AM419" s="1" t="s">
        <v>58</v>
      </c>
      <c r="AN419" s="1" t="s">
        <v>58</v>
      </c>
      <c r="AO419" s="1" t="s">
        <v>58</v>
      </c>
      <c r="AP419" s="1" t="s">
        <v>58</v>
      </c>
      <c r="AQ419" s="1" t="s">
        <v>58</v>
      </c>
      <c r="AR419" s="1" t="s">
        <v>58</v>
      </c>
      <c r="AS419" s="1" t="s">
        <v>58</v>
      </c>
      <c r="AT419" s="1" t="s">
        <v>58</v>
      </c>
      <c r="AU419" s="1" t="s">
        <v>58</v>
      </c>
      <c r="AV419" s="1" t="s">
        <v>58</v>
      </c>
      <c r="AW419" s="1" t="s">
        <v>58</v>
      </c>
      <c r="AX419" s="1" t="s">
        <v>2106</v>
      </c>
      <c r="AY419" s="1" t="s">
        <v>61</v>
      </c>
      <c r="AZ419" s="7">
        <v>0.998</v>
      </c>
      <c r="BA419" s="1">
        <v>77.995989620000003</v>
      </c>
      <c r="BB419" s="1">
        <v>0.44827776600000002</v>
      </c>
      <c r="BC419" s="1" t="s">
        <v>58</v>
      </c>
      <c r="BD419" s="1">
        <v>10.401730000000001</v>
      </c>
    </row>
    <row r="420" spans="1:56" x14ac:dyDescent="0.2">
      <c r="A420" s="1" t="s">
        <v>3053</v>
      </c>
      <c r="B420" s="1">
        <v>6</v>
      </c>
      <c r="C420" s="1" t="s">
        <v>45</v>
      </c>
      <c r="D420" s="1" t="s">
        <v>64</v>
      </c>
      <c r="E420" s="1">
        <v>6.6670000000000002E-3</v>
      </c>
      <c r="F420" s="1">
        <v>0</v>
      </c>
      <c r="G420" s="1">
        <v>3.5460000000000001E-3</v>
      </c>
      <c r="H420" s="1">
        <v>2.2620000000000001E-3</v>
      </c>
      <c r="I420" s="1">
        <v>0</v>
      </c>
      <c r="J420" s="1">
        <v>6.6670000000000002E-3</v>
      </c>
      <c r="K420" s="1" t="s">
        <v>47</v>
      </c>
      <c r="L420" s="1" t="s">
        <v>48</v>
      </c>
      <c r="M420" s="1" t="s">
        <v>3054</v>
      </c>
      <c r="N420" s="1" t="s">
        <v>3055</v>
      </c>
      <c r="O420" s="1" t="s">
        <v>51</v>
      </c>
      <c r="P420" s="1" t="s">
        <v>3056</v>
      </c>
      <c r="Q420" s="1" t="s">
        <v>3057</v>
      </c>
      <c r="R420" s="1" t="s">
        <v>3058</v>
      </c>
      <c r="S420" s="1" t="s">
        <v>3059</v>
      </c>
      <c r="T420" s="1" t="s">
        <v>3060</v>
      </c>
      <c r="U420" s="1" t="s">
        <v>3061</v>
      </c>
      <c r="V420" s="1" t="s">
        <v>58</v>
      </c>
      <c r="W420" s="1" t="s">
        <v>58</v>
      </c>
      <c r="X420" s="1" t="s">
        <v>58</v>
      </c>
      <c r="Y420" s="1" t="s">
        <v>58</v>
      </c>
      <c r="Z420" s="1">
        <v>3.056E-4</v>
      </c>
      <c r="AA420" s="1">
        <v>3.1948900000000001E-3</v>
      </c>
      <c r="AB420" s="1">
        <v>0.99680500000000005</v>
      </c>
      <c r="AC420" s="1" t="s">
        <v>345</v>
      </c>
      <c r="AD420" s="1">
        <v>0</v>
      </c>
      <c r="AE420" s="1">
        <v>1.5974400000000001E-3</v>
      </c>
      <c r="AF420" s="1" t="s">
        <v>58</v>
      </c>
      <c r="AG420" s="1" t="s">
        <v>58</v>
      </c>
      <c r="AH420" s="1" t="s">
        <v>58</v>
      </c>
      <c r="AI420" s="1" t="s">
        <v>58</v>
      </c>
      <c r="AJ420" s="1" t="s">
        <v>58</v>
      </c>
      <c r="AK420" s="1" t="s">
        <v>58</v>
      </c>
      <c r="AL420" s="1" t="s">
        <v>185</v>
      </c>
      <c r="AM420" s="1" t="s">
        <v>164</v>
      </c>
      <c r="AN420" s="1">
        <v>1</v>
      </c>
      <c r="AO420" s="1">
        <v>4.5</v>
      </c>
      <c r="AP420" s="1" t="s">
        <v>3062</v>
      </c>
      <c r="AQ420" s="1" t="s">
        <v>127</v>
      </c>
      <c r="AR420" s="1" t="s">
        <v>127</v>
      </c>
      <c r="AS420" s="1">
        <v>4.5</v>
      </c>
      <c r="AT420" s="8">
        <v>151181151</v>
      </c>
      <c r="AU420" s="1">
        <v>27.3</v>
      </c>
      <c r="AV420" s="1">
        <v>0.96399999999999997</v>
      </c>
      <c r="AW420" s="1" t="s">
        <v>1646</v>
      </c>
      <c r="AX420" s="1" t="s">
        <v>3063</v>
      </c>
      <c r="AY420" s="1" t="s">
        <v>58</v>
      </c>
      <c r="AZ420" s="7">
        <v>0.99299999999999999</v>
      </c>
      <c r="BA420" s="1">
        <v>98.401745689999998</v>
      </c>
      <c r="BB420" s="1">
        <v>2.3371253649999999</v>
      </c>
      <c r="BC420" s="1" t="s">
        <v>58</v>
      </c>
      <c r="BD420" s="1">
        <v>17.902650000000001</v>
      </c>
    </row>
    <row r="421" spans="1:56" x14ac:dyDescent="0.2">
      <c r="A421" s="1" t="s">
        <v>3064</v>
      </c>
      <c r="B421" s="1">
        <v>6</v>
      </c>
      <c r="C421" s="1" t="s">
        <v>70</v>
      </c>
      <c r="D421" s="1" t="s">
        <v>3065</v>
      </c>
      <c r="E421" s="1">
        <v>6.6670000000000002E-3</v>
      </c>
      <c r="F421" s="1">
        <v>8.7720000000000003E-3</v>
      </c>
      <c r="G421" s="1">
        <v>3.5460000000000001E-3</v>
      </c>
      <c r="H421" s="1">
        <v>0</v>
      </c>
      <c r="I421" s="1">
        <v>1.8519999999999998E-2</v>
      </c>
      <c r="J421" s="1">
        <v>6.6670000000000002E-3</v>
      </c>
      <c r="K421" s="1" t="s">
        <v>810</v>
      </c>
      <c r="L421" s="1" t="s">
        <v>48</v>
      </c>
      <c r="M421" s="1" t="s">
        <v>3066</v>
      </c>
      <c r="N421" s="1" t="s">
        <v>3067</v>
      </c>
      <c r="O421" s="1" t="s">
        <v>51</v>
      </c>
      <c r="P421" s="1" t="s">
        <v>3068</v>
      </c>
      <c r="Q421" s="1" t="s">
        <v>3069</v>
      </c>
      <c r="R421" s="1" t="s">
        <v>3070</v>
      </c>
      <c r="S421" s="1" t="s">
        <v>3071</v>
      </c>
      <c r="T421" s="1" t="s">
        <v>3072</v>
      </c>
      <c r="U421" s="1" t="s">
        <v>3073</v>
      </c>
      <c r="V421" s="1" t="s">
        <v>58</v>
      </c>
      <c r="W421" s="1" t="s">
        <v>360</v>
      </c>
      <c r="X421" s="1" t="s">
        <v>58</v>
      </c>
      <c r="Y421" s="1" t="s">
        <v>58</v>
      </c>
      <c r="Z421" s="1" t="s">
        <v>58</v>
      </c>
      <c r="AA421" s="1" t="s">
        <v>58</v>
      </c>
      <c r="AB421" s="1" t="s">
        <v>58</v>
      </c>
      <c r="AC421" s="1" t="s">
        <v>58</v>
      </c>
      <c r="AD421" s="1" t="s">
        <v>58</v>
      </c>
      <c r="AE421" s="1" t="s">
        <v>58</v>
      </c>
      <c r="AF421" s="1" t="s">
        <v>58</v>
      </c>
      <c r="AG421" s="1" t="s">
        <v>58</v>
      </c>
      <c r="AH421" s="1" t="s">
        <v>58</v>
      </c>
      <c r="AI421" s="1" t="s">
        <v>58</v>
      </c>
      <c r="AJ421" s="1" t="s">
        <v>58</v>
      </c>
      <c r="AK421" s="1" t="s">
        <v>58</v>
      </c>
      <c r="AL421" s="1" t="s">
        <v>58</v>
      </c>
      <c r="AM421" s="1" t="s">
        <v>58</v>
      </c>
      <c r="AN421" s="1" t="s">
        <v>58</v>
      </c>
      <c r="AO421" s="1" t="s">
        <v>58</v>
      </c>
      <c r="AP421" s="1" t="s">
        <v>58</v>
      </c>
      <c r="AQ421" s="1" t="s">
        <v>58</v>
      </c>
      <c r="AR421" s="1" t="s">
        <v>58</v>
      </c>
      <c r="AS421" s="1" t="s">
        <v>58</v>
      </c>
      <c r="AT421" s="1" t="s">
        <v>58</v>
      </c>
      <c r="AU421" s="1" t="s">
        <v>58</v>
      </c>
      <c r="AV421" s="1" t="s">
        <v>58</v>
      </c>
      <c r="AW421" s="1" t="s">
        <v>58</v>
      </c>
      <c r="AX421" s="1" t="s">
        <v>58</v>
      </c>
      <c r="AY421" s="1" t="s">
        <v>58</v>
      </c>
      <c r="AZ421" s="7">
        <v>0.88600000000000001</v>
      </c>
      <c r="BA421" s="1">
        <v>98.56098136</v>
      </c>
      <c r="BB421" s="1">
        <v>2.4437592079999999</v>
      </c>
      <c r="BC421" s="1" t="s">
        <v>58</v>
      </c>
      <c r="BD421" s="1">
        <v>7.8239099999999997</v>
      </c>
    </row>
    <row r="422" spans="1:56" x14ac:dyDescent="0.2">
      <c r="A422" s="1" t="s">
        <v>4358</v>
      </c>
      <c r="B422" s="1">
        <v>10</v>
      </c>
      <c r="C422" s="1" t="s">
        <v>45</v>
      </c>
      <c r="D422" s="1" t="s">
        <v>2829</v>
      </c>
      <c r="E422" s="1">
        <v>1.333E-2</v>
      </c>
      <c r="F422" s="1">
        <v>0</v>
      </c>
      <c r="G422" s="1">
        <v>1.7730000000000001E-3</v>
      </c>
      <c r="H422" s="1">
        <v>3.3939999999999999E-3</v>
      </c>
      <c r="I422" s="1">
        <v>0</v>
      </c>
      <c r="J422" s="1">
        <v>6.6670000000000002E-3</v>
      </c>
      <c r="K422" s="1" t="s">
        <v>348</v>
      </c>
      <c r="L422" s="1" t="s">
        <v>215</v>
      </c>
      <c r="M422" s="1" t="s">
        <v>4359</v>
      </c>
      <c r="N422" s="1" t="s">
        <v>4360</v>
      </c>
      <c r="O422" s="1" t="s">
        <v>51</v>
      </c>
      <c r="P422" s="1" t="s">
        <v>4361</v>
      </c>
      <c r="Q422" s="1" t="s">
        <v>4362</v>
      </c>
      <c r="R422" s="1" t="s">
        <v>4363</v>
      </c>
      <c r="S422" s="1" t="s">
        <v>4364</v>
      </c>
      <c r="T422" s="1" t="s">
        <v>4365</v>
      </c>
      <c r="U422" s="1" t="s">
        <v>4366</v>
      </c>
      <c r="V422" s="1" t="s">
        <v>58</v>
      </c>
      <c r="W422" s="1" t="s">
        <v>58</v>
      </c>
      <c r="X422" s="1" t="s">
        <v>58</v>
      </c>
      <c r="Y422" s="1" t="s">
        <v>58</v>
      </c>
      <c r="Z422" s="7">
        <v>7.1019999999999994E-5</v>
      </c>
      <c r="AA422" s="1">
        <v>3.9936099999999999E-3</v>
      </c>
      <c r="AB422" s="1">
        <v>0.99600599999999995</v>
      </c>
      <c r="AC422" s="1" t="s">
        <v>462</v>
      </c>
      <c r="AD422" s="1">
        <v>0</v>
      </c>
      <c r="AE422" s="1">
        <v>1.9968099999999999E-3</v>
      </c>
      <c r="AF422" s="1" t="s">
        <v>58</v>
      </c>
      <c r="AG422" s="1" t="s">
        <v>58</v>
      </c>
      <c r="AH422" s="1" t="s">
        <v>58</v>
      </c>
      <c r="AI422" s="1" t="s">
        <v>58</v>
      </c>
      <c r="AJ422" s="1" t="s">
        <v>58</v>
      </c>
      <c r="AK422" s="1" t="s">
        <v>58</v>
      </c>
      <c r="AL422" s="1" t="s">
        <v>58</v>
      </c>
      <c r="AM422" s="1" t="s">
        <v>58</v>
      </c>
      <c r="AN422" s="1" t="s">
        <v>58</v>
      </c>
      <c r="AO422" s="1" t="s">
        <v>58</v>
      </c>
      <c r="AP422" s="1" t="s">
        <v>58</v>
      </c>
      <c r="AQ422" s="1" t="s">
        <v>58</v>
      </c>
      <c r="AR422" s="1" t="s">
        <v>58</v>
      </c>
      <c r="AS422" s="1" t="s">
        <v>58</v>
      </c>
      <c r="AT422" s="1" t="s">
        <v>58</v>
      </c>
      <c r="AU422" s="1" t="s">
        <v>58</v>
      </c>
      <c r="AV422" s="1" t="s">
        <v>58</v>
      </c>
      <c r="AW422" s="1" t="s">
        <v>58</v>
      </c>
      <c r="AX422" s="1" t="s">
        <v>4367</v>
      </c>
      <c r="AY422" s="1" t="s">
        <v>61</v>
      </c>
      <c r="AZ422" s="7">
        <v>0.89700000000000002</v>
      </c>
      <c r="BA422" s="1">
        <v>83.362821420000003</v>
      </c>
      <c r="BB422" s="1">
        <v>0.61919131900000002</v>
      </c>
      <c r="BC422" s="1" t="s">
        <v>58</v>
      </c>
      <c r="BD422" s="1">
        <v>7.2394499999999997</v>
      </c>
    </row>
    <row r="423" spans="1:56" x14ac:dyDescent="0.2">
      <c r="A423" s="1" t="s">
        <v>3103</v>
      </c>
      <c r="B423" s="1">
        <v>6</v>
      </c>
      <c r="C423" s="1" t="s">
        <v>46</v>
      </c>
      <c r="D423" s="1" t="s">
        <v>45</v>
      </c>
      <c r="E423" s="1">
        <v>6.6670000000000002E-3</v>
      </c>
      <c r="F423" s="1">
        <v>0</v>
      </c>
      <c r="G423" s="1">
        <v>1.7730000000000001E-3</v>
      </c>
      <c r="H423" s="1">
        <v>0</v>
      </c>
      <c r="I423" s="1">
        <v>0</v>
      </c>
      <c r="J423" s="1">
        <v>6.6670000000000002E-3</v>
      </c>
      <c r="K423" s="1" t="s">
        <v>47</v>
      </c>
      <c r="L423" s="1" t="s">
        <v>48</v>
      </c>
      <c r="M423" s="1" t="s">
        <v>3104</v>
      </c>
      <c r="N423" s="1" t="s">
        <v>3105</v>
      </c>
      <c r="O423" s="1" t="s">
        <v>51</v>
      </c>
      <c r="P423" s="1" t="s">
        <v>3106</v>
      </c>
      <c r="Q423" s="1" t="s">
        <v>3107</v>
      </c>
      <c r="R423" s="1" t="s">
        <v>3108</v>
      </c>
      <c r="S423" s="1" t="s">
        <v>3109</v>
      </c>
      <c r="T423" s="1" t="s">
        <v>3110</v>
      </c>
      <c r="U423" s="1" t="s">
        <v>3111</v>
      </c>
      <c r="V423" s="1" t="s">
        <v>58</v>
      </c>
      <c r="W423" s="1" t="s">
        <v>58</v>
      </c>
      <c r="X423" s="1" t="s">
        <v>58</v>
      </c>
      <c r="Y423" s="1" t="s">
        <v>58</v>
      </c>
      <c r="Z423" s="1" t="s">
        <v>58</v>
      </c>
      <c r="AA423" s="1" t="s">
        <v>58</v>
      </c>
      <c r="AB423" s="1" t="s">
        <v>58</v>
      </c>
      <c r="AC423" s="1" t="s">
        <v>58</v>
      </c>
      <c r="AD423" s="1" t="s">
        <v>58</v>
      </c>
      <c r="AE423" s="1" t="s">
        <v>58</v>
      </c>
      <c r="AF423" s="1" t="s">
        <v>58</v>
      </c>
      <c r="AG423" s="1" t="s">
        <v>58</v>
      </c>
      <c r="AH423" s="1" t="s">
        <v>58</v>
      </c>
      <c r="AI423" s="1" t="s">
        <v>58</v>
      </c>
      <c r="AJ423" s="1" t="s">
        <v>58</v>
      </c>
      <c r="AK423" s="1" t="s">
        <v>58</v>
      </c>
      <c r="AL423" s="1" t="s">
        <v>61</v>
      </c>
      <c r="AM423" s="1" t="s">
        <v>421</v>
      </c>
      <c r="AN423" s="1">
        <v>1.4999999999999999E-2</v>
      </c>
      <c r="AO423" s="1">
        <v>0.14799999999999999</v>
      </c>
      <c r="AP423" s="1" t="s">
        <v>58</v>
      </c>
      <c r="AQ423" s="1" t="s">
        <v>95</v>
      </c>
      <c r="AR423" s="1" t="s">
        <v>95</v>
      </c>
      <c r="AS423" s="1">
        <v>5.29</v>
      </c>
      <c r="AT423" s="1">
        <v>4240</v>
      </c>
      <c r="AU423" s="1">
        <v>0.61399999999999999</v>
      </c>
      <c r="AV423" s="1">
        <v>-0.5</v>
      </c>
      <c r="AW423" s="1" t="s">
        <v>2445</v>
      </c>
      <c r="AX423" s="1" t="s">
        <v>3112</v>
      </c>
      <c r="AY423" s="1" t="s">
        <v>129</v>
      </c>
      <c r="AZ423" s="1" t="s">
        <v>58</v>
      </c>
      <c r="BA423" s="1" t="s">
        <v>3113</v>
      </c>
      <c r="BB423" s="1" t="s">
        <v>9275</v>
      </c>
      <c r="BC423" s="1" t="s">
        <v>58</v>
      </c>
      <c r="BD423" s="1" t="s">
        <v>3114</v>
      </c>
    </row>
    <row r="424" spans="1:56" x14ac:dyDescent="0.2">
      <c r="A424" s="1" t="s">
        <v>3122</v>
      </c>
      <c r="B424" s="1">
        <v>6</v>
      </c>
      <c r="C424" s="1" t="s">
        <v>45</v>
      </c>
      <c r="D424" s="1" t="s">
        <v>46</v>
      </c>
      <c r="E424" s="1">
        <v>6.6670000000000002E-3</v>
      </c>
      <c r="F424" s="1">
        <v>0</v>
      </c>
      <c r="G424" s="1">
        <v>1.7730000000000001E-3</v>
      </c>
      <c r="H424" s="1">
        <v>0</v>
      </c>
      <c r="I424" s="1">
        <v>0</v>
      </c>
      <c r="J424" s="1">
        <v>6.6670000000000002E-3</v>
      </c>
      <c r="K424" s="1" t="s">
        <v>47</v>
      </c>
      <c r="L424" s="1" t="s">
        <v>48</v>
      </c>
      <c r="M424" s="1" t="s">
        <v>3104</v>
      </c>
      <c r="N424" s="1" t="s">
        <v>3105</v>
      </c>
      <c r="O424" s="1" t="s">
        <v>51</v>
      </c>
      <c r="P424" s="1" t="s">
        <v>3106</v>
      </c>
      <c r="Q424" s="1" t="s">
        <v>3123</v>
      </c>
      <c r="R424" s="1" t="s">
        <v>3124</v>
      </c>
      <c r="S424" s="1" t="s">
        <v>3125</v>
      </c>
      <c r="T424" s="1" t="s">
        <v>3126</v>
      </c>
      <c r="U424" s="1" t="s">
        <v>3127</v>
      </c>
      <c r="V424" s="1" t="s">
        <v>58</v>
      </c>
      <c r="W424" s="1" t="s">
        <v>58</v>
      </c>
      <c r="X424" s="1" t="s">
        <v>58</v>
      </c>
      <c r="Y424" s="1" t="s">
        <v>58</v>
      </c>
      <c r="Z424" s="7">
        <v>9.1249999999999995E-5</v>
      </c>
      <c r="AA424" s="1" t="s">
        <v>58</v>
      </c>
      <c r="AB424" s="1" t="s">
        <v>58</v>
      </c>
      <c r="AC424" s="1" t="s">
        <v>58</v>
      </c>
      <c r="AD424" s="1" t="s">
        <v>58</v>
      </c>
      <c r="AE424" s="1" t="s">
        <v>58</v>
      </c>
      <c r="AF424" s="1" t="s">
        <v>58</v>
      </c>
      <c r="AG424" s="1" t="s">
        <v>58</v>
      </c>
      <c r="AH424" s="1" t="s">
        <v>58</v>
      </c>
      <c r="AI424" s="1" t="s">
        <v>58</v>
      </c>
      <c r="AJ424" s="1" t="s">
        <v>58</v>
      </c>
      <c r="AK424" s="1" t="s">
        <v>58</v>
      </c>
      <c r="AL424" s="1" t="s">
        <v>60</v>
      </c>
      <c r="AM424" s="1" t="s">
        <v>147</v>
      </c>
      <c r="AN424" s="1">
        <v>1E-3</v>
      </c>
      <c r="AO424" s="1">
        <v>1.81</v>
      </c>
      <c r="AP424" s="1" t="s">
        <v>58</v>
      </c>
      <c r="AQ424" s="1" t="s">
        <v>95</v>
      </c>
      <c r="AR424" s="1" t="s">
        <v>95</v>
      </c>
      <c r="AS424" s="1">
        <v>3.73</v>
      </c>
      <c r="AT424" s="1">
        <v>1255</v>
      </c>
      <c r="AU424" s="1">
        <v>4.1219999999999999</v>
      </c>
      <c r="AV424" s="1">
        <v>-3.1E-2</v>
      </c>
      <c r="AW424" s="1" t="s">
        <v>1089</v>
      </c>
      <c r="AX424" s="1" t="s">
        <v>3115</v>
      </c>
      <c r="AY424" s="1" t="s">
        <v>61</v>
      </c>
      <c r="AZ424" s="1" t="s">
        <v>58</v>
      </c>
      <c r="BA424" s="1" t="s">
        <v>58</v>
      </c>
      <c r="BB424" s="1" t="s">
        <v>58</v>
      </c>
      <c r="BC424" s="1" t="s">
        <v>58</v>
      </c>
      <c r="BD424" s="1">
        <v>28.289259999999999</v>
      </c>
    </row>
    <row r="425" spans="1:56" x14ac:dyDescent="0.2">
      <c r="A425" s="1" t="s">
        <v>4374</v>
      </c>
      <c r="B425" s="1">
        <v>10</v>
      </c>
      <c r="C425" s="1" t="s">
        <v>70</v>
      </c>
      <c r="D425" s="1" t="s">
        <v>4375</v>
      </c>
      <c r="E425" s="1">
        <v>1.333E-2</v>
      </c>
      <c r="F425" s="1">
        <v>0</v>
      </c>
      <c r="G425" s="1">
        <v>1.7730000000000001E-3</v>
      </c>
      <c r="H425" s="1">
        <v>3.3939999999999999E-3</v>
      </c>
      <c r="I425" s="1">
        <v>0</v>
      </c>
      <c r="J425" s="1">
        <v>6.6670000000000002E-3</v>
      </c>
      <c r="K425" s="1" t="s">
        <v>348</v>
      </c>
      <c r="L425" s="1" t="s">
        <v>215</v>
      </c>
      <c r="M425" s="1" t="s">
        <v>4359</v>
      </c>
      <c r="N425" s="1" t="s">
        <v>4360</v>
      </c>
      <c r="O425" s="1" t="s">
        <v>51</v>
      </c>
      <c r="P425" s="1" t="s">
        <v>4361</v>
      </c>
      <c r="Q425" s="1" t="s">
        <v>4376</v>
      </c>
      <c r="R425" s="1" t="s">
        <v>4377</v>
      </c>
      <c r="S425" s="1" t="s">
        <v>4378</v>
      </c>
      <c r="T425" s="1" t="s">
        <v>4379</v>
      </c>
      <c r="U425" s="1" t="s">
        <v>4380</v>
      </c>
      <c r="V425" s="1" t="s">
        <v>58</v>
      </c>
      <c r="W425" s="1" t="s">
        <v>58</v>
      </c>
      <c r="X425" s="1" t="s">
        <v>58</v>
      </c>
      <c r="Y425" s="1" t="s">
        <v>58</v>
      </c>
      <c r="Z425" s="7">
        <v>7.2539999999999993E-5</v>
      </c>
      <c r="AA425" s="1">
        <v>3.9936099999999999E-3</v>
      </c>
      <c r="AB425" s="1">
        <v>0.99600599999999995</v>
      </c>
      <c r="AC425" s="1" t="s">
        <v>462</v>
      </c>
      <c r="AD425" s="1">
        <v>0</v>
      </c>
      <c r="AE425" s="1">
        <v>1.9968099999999999E-3</v>
      </c>
      <c r="AF425" s="1" t="s">
        <v>58</v>
      </c>
      <c r="AG425" s="1" t="s">
        <v>58</v>
      </c>
      <c r="AH425" s="1" t="s">
        <v>58</v>
      </c>
      <c r="AI425" s="1" t="s">
        <v>58</v>
      </c>
      <c r="AJ425" s="1" t="s">
        <v>58</v>
      </c>
      <c r="AK425" s="1" t="s">
        <v>58</v>
      </c>
      <c r="AL425" s="1" t="s">
        <v>58</v>
      </c>
      <c r="AM425" s="1" t="s">
        <v>58</v>
      </c>
      <c r="AN425" s="1" t="s">
        <v>58</v>
      </c>
      <c r="AO425" s="1" t="s">
        <v>58</v>
      </c>
      <c r="AP425" s="1" t="s">
        <v>58</v>
      </c>
      <c r="AQ425" s="1" t="s">
        <v>58</v>
      </c>
      <c r="AR425" s="1" t="s">
        <v>58</v>
      </c>
      <c r="AS425" s="1" t="s">
        <v>58</v>
      </c>
      <c r="AT425" s="1" t="s">
        <v>58</v>
      </c>
      <c r="AU425" s="1" t="s">
        <v>58</v>
      </c>
      <c r="AV425" s="1" t="s">
        <v>58</v>
      </c>
      <c r="AW425" s="1" t="s">
        <v>58</v>
      </c>
      <c r="AX425" s="1" t="s">
        <v>4367</v>
      </c>
      <c r="AY425" s="1" t="s">
        <v>61</v>
      </c>
      <c r="AZ425" s="7">
        <v>0.89700000000000002</v>
      </c>
      <c r="BA425" s="1">
        <v>83.362821420000003</v>
      </c>
      <c r="BB425" s="1">
        <v>0.61919131900000002</v>
      </c>
      <c r="BC425" s="1" t="s">
        <v>58</v>
      </c>
      <c r="BD425" s="1">
        <v>7.2394499999999997</v>
      </c>
    </row>
    <row r="426" spans="1:56" x14ac:dyDescent="0.2">
      <c r="A426" s="1" t="s">
        <v>3143</v>
      </c>
      <c r="B426" s="1">
        <v>6</v>
      </c>
      <c r="C426" s="1" t="s">
        <v>70</v>
      </c>
      <c r="D426" s="1" t="s">
        <v>46</v>
      </c>
      <c r="E426" s="1">
        <v>6.6670000000000002E-3</v>
      </c>
      <c r="F426" s="1">
        <v>4.3860000000000001E-3</v>
      </c>
      <c r="G426" s="1">
        <v>3.5460000000000001E-3</v>
      </c>
      <c r="H426" s="1">
        <v>0</v>
      </c>
      <c r="I426" s="1">
        <v>0</v>
      </c>
      <c r="J426" s="1">
        <v>6.6670000000000002E-3</v>
      </c>
      <c r="K426" s="1" t="s">
        <v>47</v>
      </c>
      <c r="L426" s="1" t="s">
        <v>48</v>
      </c>
      <c r="M426" s="1" t="s">
        <v>3144</v>
      </c>
      <c r="N426" s="1" t="s">
        <v>3145</v>
      </c>
      <c r="O426" s="1" t="s">
        <v>51</v>
      </c>
      <c r="P426" s="1" t="s">
        <v>3146</v>
      </c>
      <c r="Q426" s="1" t="s">
        <v>3147</v>
      </c>
      <c r="R426" s="1" t="s">
        <v>3148</v>
      </c>
      <c r="S426" s="1" t="s">
        <v>3149</v>
      </c>
      <c r="T426" s="1" t="s">
        <v>3150</v>
      </c>
      <c r="U426" s="1" t="s">
        <v>3151</v>
      </c>
      <c r="V426" s="1" t="s">
        <v>58</v>
      </c>
      <c r="W426" s="1" t="s">
        <v>58</v>
      </c>
      <c r="X426" s="1" t="s">
        <v>58</v>
      </c>
      <c r="Y426" s="1" t="s">
        <v>58</v>
      </c>
      <c r="Z426" s="1">
        <v>1.8489999999999999E-3</v>
      </c>
      <c r="AA426" s="1">
        <v>1.9968099999999999E-3</v>
      </c>
      <c r="AB426" s="1">
        <v>0.99800299999999997</v>
      </c>
      <c r="AC426" s="1" t="s">
        <v>101</v>
      </c>
      <c r="AD426" s="1">
        <v>0</v>
      </c>
      <c r="AE426" s="1">
        <v>9.9840299999999992E-4</v>
      </c>
      <c r="AF426" s="1" t="s">
        <v>58</v>
      </c>
      <c r="AG426" s="1" t="s">
        <v>58</v>
      </c>
      <c r="AH426" s="1" t="s">
        <v>58</v>
      </c>
      <c r="AI426" s="1" t="s">
        <v>58</v>
      </c>
      <c r="AJ426" s="1" t="s">
        <v>58</v>
      </c>
      <c r="AK426" s="1" t="s">
        <v>58</v>
      </c>
      <c r="AL426" s="1" t="s">
        <v>93</v>
      </c>
      <c r="AM426" s="1" t="s">
        <v>67</v>
      </c>
      <c r="AN426" s="1">
        <v>1</v>
      </c>
      <c r="AO426" s="1">
        <v>4.5</v>
      </c>
      <c r="AP426" s="1" t="s">
        <v>3152</v>
      </c>
      <c r="AQ426" s="1" t="s">
        <v>127</v>
      </c>
      <c r="AR426" s="1" t="s">
        <v>62</v>
      </c>
      <c r="AS426" s="1">
        <v>5.43</v>
      </c>
      <c r="AT426" s="1">
        <v>172</v>
      </c>
      <c r="AU426" s="1">
        <v>31</v>
      </c>
      <c r="AV426" s="1">
        <v>0.95299999999999996</v>
      </c>
      <c r="AW426" s="1" t="s">
        <v>62</v>
      </c>
      <c r="AX426" s="1" t="s">
        <v>3153</v>
      </c>
      <c r="AY426" s="1" t="s">
        <v>58</v>
      </c>
      <c r="AZ426" s="7">
        <v>0.19500000000000001</v>
      </c>
      <c r="BA426" s="1">
        <v>56.269167260000003</v>
      </c>
      <c r="BB426" s="1">
        <v>3.6678689E-2</v>
      </c>
      <c r="BC426" s="1" t="s">
        <v>58</v>
      </c>
      <c r="BD426" s="1">
        <v>4.1829499999999999</v>
      </c>
    </row>
    <row r="427" spans="1:56" x14ac:dyDescent="0.2">
      <c r="A427" s="1" t="s">
        <v>3165</v>
      </c>
      <c r="B427" s="1">
        <v>6</v>
      </c>
      <c r="C427" s="1" t="s">
        <v>64</v>
      </c>
      <c r="D427" s="1" t="s">
        <v>45</v>
      </c>
      <c r="E427" s="1">
        <v>6.6670000000000002E-3</v>
      </c>
      <c r="F427" s="1">
        <v>0</v>
      </c>
      <c r="G427" s="1">
        <v>7.0920000000000002E-3</v>
      </c>
      <c r="H427" s="1">
        <v>0</v>
      </c>
      <c r="I427" s="1">
        <v>0</v>
      </c>
      <c r="J427" s="1">
        <v>0.02</v>
      </c>
      <c r="K427" s="1" t="s">
        <v>47</v>
      </c>
      <c r="L427" s="1" t="s">
        <v>48</v>
      </c>
      <c r="M427" s="1" t="s">
        <v>3166</v>
      </c>
      <c r="N427" s="1" t="s">
        <v>3167</v>
      </c>
      <c r="O427" s="1" t="s">
        <v>51</v>
      </c>
      <c r="P427" s="1" t="s">
        <v>3168</v>
      </c>
      <c r="Q427" s="1" t="s">
        <v>3169</v>
      </c>
      <c r="R427" s="1" t="s">
        <v>3170</v>
      </c>
      <c r="S427" s="1" t="s">
        <v>3171</v>
      </c>
      <c r="T427" s="1" t="s">
        <v>3172</v>
      </c>
      <c r="U427" s="1" t="s">
        <v>3173</v>
      </c>
      <c r="V427" s="1" t="s">
        <v>58</v>
      </c>
      <c r="W427" s="1" t="s">
        <v>58</v>
      </c>
      <c r="X427" s="1" t="s">
        <v>58</v>
      </c>
      <c r="Y427" s="1" t="s">
        <v>58</v>
      </c>
      <c r="Z427" s="1">
        <v>4.3209999999999999E-4</v>
      </c>
      <c r="AA427" s="1">
        <v>1.9968099999999999E-3</v>
      </c>
      <c r="AB427" s="1">
        <v>0.99800299999999997</v>
      </c>
      <c r="AC427" s="1" t="s">
        <v>101</v>
      </c>
      <c r="AD427" s="1">
        <v>0</v>
      </c>
      <c r="AE427" s="1">
        <v>9.9840299999999992E-4</v>
      </c>
      <c r="AF427" s="1" t="s">
        <v>58</v>
      </c>
      <c r="AG427" s="1" t="s">
        <v>58</v>
      </c>
      <c r="AH427" s="1" t="s">
        <v>58</v>
      </c>
      <c r="AI427" s="1" t="s">
        <v>58</v>
      </c>
      <c r="AJ427" s="1" t="s">
        <v>58</v>
      </c>
      <c r="AK427" s="1" t="s">
        <v>58</v>
      </c>
      <c r="AL427" s="1" t="s">
        <v>93</v>
      </c>
      <c r="AM427" s="1" t="s">
        <v>147</v>
      </c>
      <c r="AN427" s="1">
        <v>1</v>
      </c>
      <c r="AO427" s="1">
        <v>6.06</v>
      </c>
      <c r="AP427" s="1" t="s">
        <v>58</v>
      </c>
      <c r="AQ427" s="1" t="s">
        <v>58</v>
      </c>
      <c r="AR427" s="1" t="s">
        <v>58</v>
      </c>
      <c r="AS427" s="1">
        <v>6.06</v>
      </c>
      <c r="AT427" s="1" t="s">
        <v>58</v>
      </c>
      <c r="AU427" s="1">
        <v>29.1</v>
      </c>
      <c r="AV427" s="1">
        <v>0.93500000000000005</v>
      </c>
      <c r="AW427" s="1" t="s">
        <v>62</v>
      </c>
      <c r="AX427" s="1" t="s">
        <v>58</v>
      </c>
      <c r="AY427" s="1" t="s">
        <v>58</v>
      </c>
      <c r="AZ427" s="1" t="s">
        <v>58</v>
      </c>
      <c r="BA427" s="1" t="s">
        <v>58</v>
      </c>
      <c r="BB427" s="1" t="s">
        <v>58</v>
      </c>
      <c r="BC427" s="1" t="s">
        <v>58</v>
      </c>
      <c r="BD427" s="1">
        <v>8.7335499999999993</v>
      </c>
    </row>
    <row r="428" spans="1:56" x14ac:dyDescent="0.2">
      <c r="A428" s="1" t="s">
        <v>3174</v>
      </c>
      <c r="B428" s="1">
        <v>6</v>
      </c>
      <c r="C428" s="1" t="s">
        <v>46</v>
      </c>
      <c r="D428" s="1" t="s">
        <v>45</v>
      </c>
      <c r="E428" s="1">
        <v>6.6670000000000002E-3</v>
      </c>
      <c r="F428" s="1">
        <v>1.316E-2</v>
      </c>
      <c r="G428" s="1">
        <v>3.5460000000000001E-3</v>
      </c>
      <c r="H428" s="1">
        <v>2.2620000000000001E-3</v>
      </c>
      <c r="I428" s="1">
        <v>0</v>
      </c>
      <c r="J428" s="1">
        <v>6.6670000000000002E-3</v>
      </c>
      <c r="K428" s="1" t="s">
        <v>47</v>
      </c>
      <c r="L428" s="1" t="s">
        <v>48</v>
      </c>
      <c r="M428" s="1" t="s">
        <v>3175</v>
      </c>
      <c r="N428" s="1" t="s">
        <v>3176</v>
      </c>
      <c r="O428" s="1" t="s">
        <v>51</v>
      </c>
      <c r="P428" s="1" t="s">
        <v>3177</v>
      </c>
      <c r="Q428" s="1" t="s">
        <v>3178</v>
      </c>
      <c r="R428" s="1" t="s">
        <v>3179</v>
      </c>
      <c r="S428" s="1" t="s">
        <v>3180</v>
      </c>
      <c r="T428" s="1" t="s">
        <v>3181</v>
      </c>
      <c r="U428" s="1" t="s">
        <v>3182</v>
      </c>
      <c r="V428" s="1" t="s">
        <v>58</v>
      </c>
      <c r="W428" s="1" t="s">
        <v>58</v>
      </c>
      <c r="X428" s="1" t="s">
        <v>58</v>
      </c>
      <c r="Y428" s="1" t="s">
        <v>58</v>
      </c>
      <c r="Z428" s="7">
        <v>8.2360000000000004E-5</v>
      </c>
      <c r="AA428" s="1">
        <v>3.9936099999999999E-4</v>
      </c>
      <c r="AB428" s="1">
        <v>0.99960099999999996</v>
      </c>
      <c r="AC428" s="1" t="s">
        <v>74</v>
      </c>
      <c r="AD428" s="1">
        <v>0</v>
      </c>
      <c r="AE428" s="1">
        <v>1.99681E-4</v>
      </c>
      <c r="AF428" s="1" t="s">
        <v>58</v>
      </c>
      <c r="AG428" s="1" t="s">
        <v>58</v>
      </c>
      <c r="AH428" s="1" t="s">
        <v>58</v>
      </c>
      <c r="AI428" s="1" t="s">
        <v>58</v>
      </c>
      <c r="AJ428" s="1" t="s">
        <v>58</v>
      </c>
      <c r="AK428" s="1" t="s">
        <v>58</v>
      </c>
      <c r="AL428" s="1" t="s">
        <v>93</v>
      </c>
      <c r="AM428" s="1" t="s">
        <v>67</v>
      </c>
      <c r="AN428" s="1">
        <v>0.998</v>
      </c>
      <c r="AO428" s="1">
        <v>4.95</v>
      </c>
      <c r="AP428" s="1" t="s">
        <v>3183</v>
      </c>
      <c r="AQ428" s="1" t="s">
        <v>62</v>
      </c>
      <c r="AR428" s="1" t="s">
        <v>62</v>
      </c>
      <c r="AS428" s="1">
        <v>4.95</v>
      </c>
      <c r="AT428" s="1">
        <v>133</v>
      </c>
      <c r="AU428" s="1">
        <v>34</v>
      </c>
      <c r="AV428" s="1">
        <v>0.85199999999999998</v>
      </c>
      <c r="AW428" s="1" t="s">
        <v>62</v>
      </c>
      <c r="AX428" s="1" t="s">
        <v>3184</v>
      </c>
      <c r="AY428" s="1" t="s">
        <v>58</v>
      </c>
      <c r="AZ428" s="1" t="s">
        <v>9277</v>
      </c>
      <c r="BA428" s="1" t="s">
        <v>3185</v>
      </c>
      <c r="BB428" s="1" t="s">
        <v>3186</v>
      </c>
      <c r="BC428" s="1" t="s">
        <v>58</v>
      </c>
      <c r="BD428" s="1" t="s">
        <v>3187</v>
      </c>
    </row>
    <row r="429" spans="1:56" x14ac:dyDescent="0.2">
      <c r="A429" s="1" t="s">
        <v>3188</v>
      </c>
      <c r="B429" s="1">
        <v>6</v>
      </c>
      <c r="C429" s="1" t="s">
        <v>45</v>
      </c>
      <c r="D429" s="1" t="s">
        <v>64</v>
      </c>
      <c r="E429" s="1">
        <v>6.6670000000000002E-3</v>
      </c>
      <c r="F429" s="1">
        <v>8.7720000000000003E-3</v>
      </c>
      <c r="G429" s="1">
        <v>1.7730000000000001E-3</v>
      </c>
      <c r="H429" s="1">
        <v>0</v>
      </c>
      <c r="I429" s="1">
        <v>1.8519999999999998E-2</v>
      </c>
      <c r="J429" s="1">
        <v>6.6670000000000002E-3</v>
      </c>
      <c r="K429" s="1" t="s">
        <v>47</v>
      </c>
      <c r="L429" s="1" t="s">
        <v>48</v>
      </c>
      <c r="M429" s="1" t="s">
        <v>3175</v>
      </c>
      <c r="N429" s="1" t="s">
        <v>3176</v>
      </c>
      <c r="O429" s="1" t="s">
        <v>51</v>
      </c>
      <c r="P429" s="1" t="s">
        <v>3177</v>
      </c>
      <c r="Q429" s="1" t="s">
        <v>3189</v>
      </c>
      <c r="R429" s="1" t="s">
        <v>3190</v>
      </c>
      <c r="S429" s="1" t="s">
        <v>3191</v>
      </c>
      <c r="T429" s="1" t="s">
        <v>3192</v>
      </c>
      <c r="U429" s="1" t="s">
        <v>3193</v>
      </c>
      <c r="V429" s="1" t="s">
        <v>58</v>
      </c>
      <c r="W429" s="1" t="s">
        <v>58</v>
      </c>
      <c r="X429" s="1" t="s">
        <v>58</v>
      </c>
      <c r="Y429" s="1" t="s">
        <v>58</v>
      </c>
      <c r="Z429" s="1">
        <v>1.894E-4</v>
      </c>
      <c r="AA429" s="1">
        <v>3.9936099999999999E-4</v>
      </c>
      <c r="AB429" s="1">
        <v>0.99960099999999996</v>
      </c>
      <c r="AC429" s="1" t="s">
        <v>74</v>
      </c>
      <c r="AD429" s="1">
        <v>0</v>
      </c>
      <c r="AE429" s="1">
        <v>1.99681E-4</v>
      </c>
      <c r="AF429" s="1" t="s">
        <v>58</v>
      </c>
      <c r="AG429" s="1" t="s">
        <v>58</v>
      </c>
      <c r="AH429" s="1" t="s">
        <v>58</v>
      </c>
      <c r="AI429" s="1" t="s">
        <v>58</v>
      </c>
      <c r="AJ429" s="1" t="s">
        <v>58</v>
      </c>
      <c r="AK429" s="1" t="s">
        <v>58</v>
      </c>
      <c r="AL429" s="1" t="s">
        <v>61</v>
      </c>
      <c r="AM429" s="1" t="s">
        <v>132</v>
      </c>
      <c r="AN429" s="1">
        <v>0</v>
      </c>
      <c r="AO429" s="1">
        <v>-5.49</v>
      </c>
      <c r="AP429" s="1" t="s">
        <v>3183</v>
      </c>
      <c r="AQ429" s="1" t="s">
        <v>95</v>
      </c>
      <c r="AR429" s="1" t="s">
        <v>95</v>
      </c>
      <c r="AS429" s="1">
        <v>3.98</v>
      </c>
      <c r="AT429" s="1">
        <v>23</v>
      </c>
      <c r="AU429" s="1">
        <v>2.1000000000000001E-2</v>
      </c>
      <c r="AV429" s="1">
        <v>-0.81</v>
      </c>
      <c r="AW429" s="1" t="s">
        <v>64</v>
      </c>
      <c r="AX429" s="1" t="s">
        <v>3184</v>
      </c>
      <c r="AY429" s="1" t="s">
        <v>58</v>
      </c>
      <c r="AZ429" s="1" t="s">
        <v>9277</v>
      </c>
      <c r="BA429" s="1" t="s">
        <v>3185</v>
      </c>
      <c r="BB429" s="1" t="s">
        <v>3186</v>
      </c>
      <c r="BC429" s="1" t="s">
        <v>58</v>
      </c>
      <c r="BD429" s="1" t="s">
        <v>3187</v>
      </c>
    </row>
    <row r="430" spans="1:56" x14ac:dyDescent="0.2">
      <c r="A430" s="1" t="s">
        <v>3198</v>
      </c>
      <c r="B430" s="1">
        <v>6</v>
      </c>
      <c r="C430" s="1" t="s">
        <v>70</v>
      </c>
      <c r="D430" s="1" t="s">
        <v>45</v>
      </c>
      <c r="E430" s="1">
        <v>6.6670000000000002E-3</v>
      </c>
      <c r="F430" s="1">
        <v>8.7720000000000003E-3</v>
      </c>
      <c r="G430" s="1">
        <v>1.7730000000000001E-3</v>
      </c>
      <c r="H430" s="1">
        <v>0</v>
      </c>
      <c r="I430" s="1">
        <v>0</v>
      </c>
      <c r="J430" s="1">
        <v>6.6670000000000002E-3</v>
      </c>
      <c r="K430" s="1" t="s">
        <v>47</v>
      </c>
      <c r="L430" s="1" t="s">
        <v>48</v>
      </c>
      <c r="M430" s="1" t="s">
        <v>3194</v>
      </c>
      <c r="N430" s="1" t="s">
        <v>3195</v>
      </c>
      <c r="O430" s="1" t="s">
        <v>51</v>
      </c>
      <c r="P430" s="1" t="s">
        <v>3196</v>
      </c>
      <c r="Q430" s="1" t="s">
        <v>3199</v>
      </c>
      <c r="R430" s="1" t="s">
        <v>3200</v>
      </c>
      <c r="S430" s="1" t="s">
        <v>3201</v>
      </c>
      <c r="T430" s="1" t="s">
        <v>3202</v>
      </c>
      <c r="U430" s="1" t="s">
        <v>3203</v>
      </c>
      <c r="V430" s="1" t="s">
        <v>58</v>
      </c>
      <c r="W430" s="1" t="s">
        <v>58</v>
      </c>
      <c r="X430" s="1" t="s">
        <v>58</v>
      </c>
      <c r="Y430" s="1" t="s">
        <v>58</v>
      </c>
      <c r="Z430" s="1">
        <v>1.73E-3</v>
      </c>
      <c r="AA430" s="1">
        <v>5.1916899999999997E-3</v>
      </c>
      <c r="AB430" s="1">
        <v>0.99480800000000003</v>
      </c>
      <c r="AC430" s="1" t="s">
        <v>533</v>
      </c>
      <c r="AD430" s="1">
        <v>0</v>
      </c>
      <c r="AE430" s="1">
        <v>2.5958499999999998E-3</v>
      </c>
      <c r="AF430" s="1" t="s">
        <v>58</v>
      </c>
      <c r="AG430" s="1" t="s">
        <v>58</v>
      </c>
      <c r="AH430" s="1" t="s">
        <v>58</v>
      </c>
      <c r="AI430" s="1" t="s">
        <v>58</v>
      </c>
      <c r="AJ430" s="1" t="s">
        <v>58</v>
      </c>
      <c r="AK430" s="1" t="s">
        <v>58</v>
      </c>
      <c r="AL430" s="1" t="s">
        <v>93</v>
      </c>
      <c r="AM430" s="1" t="s">
        <v>147</v>
      </c>
      <c r="AN430" s="1">
        <v>0.97399999999999998</v>
      </c>
      <c r="AO430" s="1">
        <v>3.76</v>
      </c>
      <c r="AP430" s="1" t="s">
        <v>3204</v>
      </c>
      <c r="AQ430" s="1" t="s">
        <v>95</v>
      </c>
      <c r="AR430" s="1" t="s">
        <v>95</v>
      </c>
      <c r="AS430" s="1">
        <v>5.64</v>
      </c>
      <c r="AT430" s="1">
        <v>723</v>
      </c>
      <c r="AU430" s="1">
        <v>31</v>
      </c>
      <c r="AV430" s="1">
        <v>7.0000000000000001E-3</v>
      </c>
      <c r="AW430" s="1" t="s">
        <v>64</v>
      </c>
      <c r="AX430" s="1" t="s">
        <v>3197</v>
      </c>
      <c r="AY430" s="1" t="s">
        <v>77</v>
      </c>
      <c r="AZ430" s="7">
        <v>7.7200000000000003E-3</v>
      </c>
      <c r="BA430" s="1">
        <v>75.513092709999995</v>
      </c>
      <c r="BB430" s="1">
        <v>0.37824847</v>
      </c>
      <c r="BC430" s="1" t="s">
        <v>58</v>
      </c>
      <c r="BD430" s="1">
        <v>11.947620000000001</v>
      </c>
    </row>
    <row r="431" spans="1:56" x14ac:dyDescent="0.2">
      <c r="A431" s="1" t="s">
        <v>3205</v>
      </c>
      <c r="B431" s="1">
        <v>6</v>
      </c>
      <c r="C431" s="1" t="s">
        <v>64</v>
      </c>
      <c r="D431" s="1" t="s">
        <v>45</v>
      </c>
      <c r="E431" s="1">
        <v>6.6670000000000002E-3</v>
      </c>
      <c r="F431" s="1">
        <v>0</v>
      </c>
      <c r="G431" s="1">
        <v>1.7730000000000001E-3</v>
      </c>
      <c r="H431" s="1">
        <v>0</v>
      </c>
      <c r="I431" s="1">
        <v>0</v>
      </c>
      <c r="J431" s="1">
        <v>6.6670000000000002E-3</v>
      </c>
      <c r="K431" s="1" t="s">
        <v>47</v>
      </c>
      <c r="L431" s="1" t="s">
        <v>48</v>
      </c>
      <c r="M431" s="1" t="s">
        <v>3206</v>
      </c>
      <c r="N431" s="1" t="s">
        <v>3207</v>
      </c>
      <c r="O431" s="1" t="s">
        <v>51</v>
      </c>
      <c r="P431" s="1" t="s">
        <v>3208</v>
      </c>
      <c r="Q431" s="1" t="s">
        <v>3209</v>
      </c>
      <c r="R431" s="1" t="s">
        <v>3210</v>
      </c>
      <c r="S431" s="1" t="s">
        <v>3211</v>
      </c>
      <c r="T431" s="1" t="s">
        <v>3212</v>
      </c>
      <c r="U431" s="1" t="s">
        <v>3213</v>
      </c>
      <c r="V431" s="1" t="s">
        <v>58</v>
      </c>
      <c r="W431" s="1" t="s">
        <v>58</v>
      </c>
      <c r="X431" s="1" t="s">
        <v>58</v>
      </c>
      <c r="Y431" s="1" t="s">
        <v>58</v>
      </c>
      <c r="Z431" s="1">
        <v>3.1300000000000002E-4</v>
      </c>
      <c r="AA431" s="1">
        <v>1.9968099999999999E-3</v>
      </c>
      <c r="AB431" s="1">
        <v>0.99800299999999997</v>
      </c>
      <c r="AC431" s="1" t="s">
        <v>101</v>
      </c>
      <c r="AD431" s="1">
        <v>0</v>
      </c>
      <c r="AE431" s="1">
        <v>9.9840299999999992E-4</v>
      </c>
      <c r="AF431" s="1" t="s">
        <v>58</v>
      </c>
      <c r="AG431" s="1" t="s">
        <v>58</v>
      </c>
      <c r="AH431" s="1" t="s">
        <v>58</v>
      </c>
      <c r="AI431" s="1" t="s">
        <v>58</v>
      </c>
      <c r="AJ431" s="1" t="s">
        <v>58</v>
      </c>
      <c r="AK431" s="1" t="s">
        <v>58</v>
      </c>
      <c r="AL431" s="1" t="s">
        <v>93</v>
      </c>
      <c r="AM431" s="1" t="s">
        <v>156</v>
      </c>
      <c r="AN431" s="1">
        <v>1</v>
      </c>
      <c r="AO431" s="1">
        <v>4.8899999999999997</v>
      </c>
      <c r="AP431" s="1" t="s">
        <v>3214</v>
      </c>
      <c r="AQ431" s="1" t="s">
        <v>95</v>
      </c>
      <c r="AR431" s="1" t="s">
        <v>95</v>
      </c>
      <c r="AS431" s="1">
        <v>5.77</v>
      </c>
      <c r="AT431" s="1">
        <v>577</v>
      </c>
      <c r="AU431" s="1">
        <v>23.7</v>
      </c>
      <c r="AV431" s="1">
        <v>0.93500000000000005</v>
      </c>
      <c r="AW431" s="1" t="s">
        <v>64</v>
      </c>
      <c r="AX431" s="1" t="s">
        <v>3215</v>
      </c>
      <c r="AY431" s="1" t="s">
        <v>58</v>
      </c>
      <c r="AZ431" s="7">
        <v>0.47399999999999998</v>
      </c>
      <c r="BA431" s="1">
        <v>55.69120075</v>
      </c>
      <c r="BB431" s="1">
        <v>2.2122106999999998E-2</v>
      </c>
      <c r="BC431" s="1" t="s">
        <v>78</v>
      </c>
      <c r="BD431" s="1">
        <v>3.1589299999999998</v>
      </c>
    </row>
    <row r="432" spans="1:56" x14ac:dyDescent="0.2">
      <c r="A432" s="1" t="s">
        <v>3216</v>
      </c>
      <c r="B432" s="1">
        <v>6</v>
      </c>
      <c r="C432" s="1" t="s">
        <v>45</v>
      </c>
      <c r="D432" s="1" t="s">
        <v>64</v>
      </c>
      <c r="E432" s="1">
        <v>6.6670000000000002E-3</v>
      </c>
      <c r="F432" s="1">
        <v>4.3860000000000001E-3</v>
      </c>
      <c r="G432" s="1">
        <v>5.3189999999999999E-3</v>
      </c>
      <c r="H432" s="1">
        <v>2.2620000000000001E-3</v>
      </c>
      <c r="I432" s="1">
        <v>1.8519999999999998E-2</v>
      </c>
      <c r="J432" s="1">
        <v>6.6670000000000002E-3</v>
      </c>
      <c r="K432" s="1" t="s">
        <v>47</v>
      </c>
      <c r="L432" s="1" t="s">
        <v>48</v>
      </c>
      <c r="M432" s="1" t="s">
        <v>3217</v>
      </c>
      <c r="N432" s="1" t="s">
        <v>3218</v>
      </c>
      <c r="O432" s="1" t="s">
        <v>51</v>
      </c>
      <c r="P432" s="1" t="s">
        <v>3219</v>
      </c>
      <c r="Q432" s="1" t="s">
        <v>3220</v>
      </c>
      <c r="R432" s="1" t="s">
        <v>3221</v>
      </c>
      <c r="S432" s="1" t="s">
        <v>3222</v>
      </c>
      <c r="T432" s="1" t="s">
        <v>3223</v>
      </c>
      <c r="U432" s="1" t="s">
        <v>3224</v>
      </c>
      <c r="V432" s="1" t="s">
        <v>58</v>
      </c>
      <c r="W432" s="1" t="s">
        <v>58</v>
      </c>
      <c r="X432" s="1" t="s">
        <v>58</v>
      </c>
      <c r="Y432" s="1" t="s">
        <v>58</v>
      </c>
      <c r="Z432" s="7">
        <v>1.647E-5</v>
      </c>
      <c r="AA432" s="1" t="s">
        <v>58</v>
      </c>
      <c r="AB432" s="1" t="s">
        <v>58</v>
      </c>
      <c r="AC432" s="1" t="s">
        <v>58</v>
      </c>
      <c r="AD432" s="1" t="s">
        <v>58</v>
      </c>
      <c r="AE432" s="1" t="s">
        <v>58</v>
      </c>
      <c r="AF432" s="1" t="s">
        <v>58</v>
      </c>
      <c r="AG432" s="1" t="s">
        <v>58</v>
      </c>
      <c r="AH432" s="1" t="s">
        <v>58</v>
      </c>
      <c r="AI432" s="1" t="s">
        <v>58</v>
      </c>
      <c r="AJ432" s="1" t="s">
        <v>58</v>
      </c>
      <c r="AK432" s="1" t="s">
        <v>58</v>
      </c>
      <c r="AL432" s="1" t="s">
        <v>93</v>
      </c>
      <c r="AM432" s="1" t="s">
        <v>156</v>
      </c>
      <c r="AN432" s="1">
        <v>1</v>
      </c>
      <c r="AO432" s="1">
        <v>2.93</v>
      </c>
      <c r="AP432" s="1" t="s">
        <v>3225</v>
      </c>
      <c r="AQ432" s="1" t="s">
        <v>95</v>
      </c>
      <c r="AR432" s="1" t="s">
        <v>127</v>
      </c>
      <c r="AS432" s="1">
        <v>5.41</v>
      </c>
      <c r="AT432" s="1">
        <v>336</v>
      </c>
      <c r="AU432" s="1">
        <v>23</v>
      </c>
      <c r="AV432" s="1">
        <v>1.0609999999999999</v>
      </c>
      <c r="AW432" s="1" t="s">
        <v>62</v>
      </c>
      <c r="AX432" s="1" t="s">
        <v>3226</v>
      </c>
      <c r="AY432" s="1" t="s">
        <v>58</v>
      </c>
      <c r="AZ432" s="7">
        <v>0.754</v>
      </c>
      <c r="BA432" s="1">
        <v>8.8995046000000002</v>
      </c>
      <c r="BB432" s="1">
        <v>-0.97361668700000004</v>
      </c>
      <c r="BC432" s="1" t="s">
        <v>78</v>
      </c>
      <c r="BD432" s="1">
        <v>2.4545400000000002</v>
      </c>
    </row>
    <row r="433" spans="1:56" x14ac:dyDescent="0.2">
      <c r="A433" s="1" t="s">
        <v>3227</v>
      </c>
      <c r="B433" s="1">
        <v>6</v>
      </c>
      <c r="C433" s="1" t="s">
        <v>45</v>
      </c>
      <c r="D433" s="1" t="s">
        <v>64</v>
      </c>
      <c r="E433" s="1">
        <v>6.6670000000000002E-3</v>
      </c>
      <c r="F433" s="1">
        <v>4.3860000000000001E-3</v>
      </c>
      <c r="G433" s="1">
        <v>1.7730000000000001E-3</v>
      </c>
      <c r="H433" s="1">
        <v>0</v>
      </c>
      <c r="I433" s="1">
        <v>1.8519999999999998E-2</v>
      </c>
      <c r="J433" s="1">
        <v>6.6670000000000002E-3</v>
      </c>
      <c r="K433" s="1" t="s">
        <v>47</v>
      </c>
      <c r="L433" s="1" t="s">
        <v>48</v>
      </c>
      <c r="M433" s="1" t="s">
        <v>3228</v>
      </c>
      <c r="N433" s="1" t="s">
        <v>3229</v>
      </c>
      <c r="O433" s="1" t="s">
        <v>51</v>
      </c>
      <c r="P433" s="1" t="s">
        <v>3230</v>
      </c>
      <c r="Q433" s="1" t="s">
        <v>3231</v>
      </c>
      <c r="R433" s="1" t="s">
        <v>3232</v>
      </c>
      <c r="S433" s="1" t="s">
        <v>3233</v>
      </c>
      <c r="T433" s="1" t="s">
        <v>3234</v>
      </c>
      <c r="U433" s="1" t="s">
        <v>3235</v>
      </c>
      <c r="V433" s="1" t="s">
        <v>58</v>
      </c>
      <c r="W433" s="1" t="s">
        <v>58</v>
      </c>
      <c r="X433" s="1" t="s">
        <v>58</v>
      </c>
      <c r="Y433" s="1" t="s">
        <v>58</v>
      </c>
      <c r="Z433" s="1">
        <v>2.419E-4</v>
      </c>
      <c r="AA433" s="1">
        <v>1.5974400000000001E-3</v>
      </c>
      <c r="AB433" s="1">
        <v>0.99840300000000004</v>
      </c>
      <c r="AC433" s="1" t="s">
        <v>59</v>
      </c>
      <c r="AD433" s="1">
        <v>0</v>
      </c>
      <c r="AE433" s="1">
        <v>7.9872199999999997E-4</v>
      </c>
      <c r="AF433" s="1" t="s">
        <v>58</v>
      </c>
      <c r="AG433" s="1" t="s">
        <v>58</v>
      </c>
      <c r="AH433" s="1" t="s">
        <v>58</v>
      </c>
      <c r="AI433" s="1" t="s">
        <v>58</v>
      </c>
      <c r="AJ433" s="1" t="s">
        <v>58</v>
      </c>
      <c r="AK433" s="1" t="s">
        <v>58</v>
      </c>
      <c r="AL433" s="1" t="s">
        <v>61</v>
      </c>
      <c r="AM433" s="1" t="s">
        <v>132</v>
      </c>
      <c r="AN433" s="1">
        <v>0.86499999999999999</v>
      </c>
      <c r="AO433" s="1">
        <v>-4.8099999999999996</v>
      </c>
      <c r="AP433" s="1" t="s">
        <v>3236</v>
      </c>
      <c r="AQ433" s="1" t="s">
        <v>95</v>
      </c>
      <c r="AR433" s="1" t="s">
        <v>95</v>
      </c>
      <c r="AS433" s="1">
        <v>4.3</v>
      </c>
      <c r="AT433" s="8">
        <v>30623083</v>
      </c>
      <c r="AU433" s="1">
        <v>4.5999999999999999E-2</v>
      </c>
      <c r="AV433" s="1">
        <v>0.89100000000000001</v>
      </c>
      <c r="AW433" s="1" t="s">
        <v>3237</v>
      </c>
      <c r="AX433" s="1" t="s">
        <v>3238</v>
      </c>
      <c r="AY433" s="1" t="s">
        <v>58</v>
      </c>
      <c r="AZ433" s="1" t="s">
        <v>9278</v>
      </c>
      <c r="BA433" s="1" t="s">
        <v>3239</v>
      </c>
      <c r="BB433" s="1">
        <f>-0.802972206/7.740745446</f>
        <v>-0.10373318843793432</v>
      </c>
      <c r="BC433" s="1" t="s">
        <v>58</v>
      </c>
      <c r="BD433" s="1" t="s">
        <v>3240</v>
      </c>
    </row>
    <row r="434" spans="1:56" x14ac:dyDescent="0.2">
      <c r="A434" s="1" t="s">
        <v>3241</v>
      </c>
      <c r="B434" s="1">
        <v>6</v>
      </c>
      <c r="C434" s="1" t="s">
        <v>64</v>
      </c>
      <c r="D434" s="1" t="s">
        <v>45</v>
      </c>
      <c r="E434" s="1">
        <v>6.6670000000000002E-3</v>
      </c>
      <c r="F434" s="1">
        <v>4.3860000000000001E-3</v>
      </c>
      <c r="G434" s="1">
        <v>3.5460000000000001E-3</v>
      </c>
      <c r="H434" s="1">
        <v>4.5250000000000004E-3</v>
      </c>
      <c r="I434" s="1">
        <v>1.8519999999999998E-2</v>
      </c>
      <c r="J434" s="1">
        <v>1.333E-2</v>
      </c>
      <c r="K434" s="1" t="s">
        <v>47</v>
      </c>
      <c r="L434" s="1" t="s">
        <v>48</v>
      </c>
      <c r="M434" s="1" t="s">
        <v>3228</v>
      </c>
      <c r="N434" s="1" t="s">
        <v>3229</v>
      </c>
      <c r="O434" s="1" t="s">
        <v>51</v>
      </c>
      <c r="P434" s="1" t="s">
        <v>3230</v>
      </c>
      <c r="Q434" s="1" t="s">
        <v>3242</v>
      </c>
      <c r="R434" s="1" t="s">
        <v>3243</v>
      </c>
      <c r="S434" s="1" t="s">
        <v>3244</v>
      </c>
      <c r="T434" s="1" t="s">
        <v>3245</v>
      </c>
      <c r="U434" s="1" t="s">
        <v>3246</v>
      </c>
      <c r="V434" s="1" t="s">
        <v>58</v>
      </c>
      <c r="W434" s="1" t="s">
        <v>58</v>
      </c>
      <c r="X434" s="1" t="s">
        <v>58</v>
      </c>
      <c r="Y434" s="1" t="s">
        <v>58</v>
      </c>
      <c r="Z434" s="1">
        <v>1.786E-3</v>
      </c>
      <c r="AA434" s="1">
        <v>8.3865799999999994E-3</v>
      </c>
      <c r="AB434" s="1">
        <v>0.99121400000000004</v>
      </c>
      <c r="AC434" s="1" t="s">
        <v>3247</v>
      </c>
      <c r="AD434" s="1">
        <v>3.9936099999999999E-4</v>
      </c>
      <c r="AE434" s="1">
        <v>4.5926500000000002E-3</v>
      </c>
      <c r="AF434" s="1" t="s">
        <v>58</v>
      </c>
      <c r="AG434" s="1" t="s">
        <v>58</v>
      </c>
      <c r="AH434" s="1" t="s">
        <v>58</v>
      </c>
      <c r="AI434" s="1" t="s">
        <v>58</v>
      </c>
      <c r="AJ434" s="1" t="s">
        <v>58</v>
      </c>
      <c r="AK434" s="1" t="s">
        <v>58</v>
      </c>
      <c r="AL434" s="1" t="s">
        <v>61</v>
      </c>
      <c r="AM434" s="1" t="s">
        <v>132</v>
      </c>
      <c r="AN434" s="1">
        <v>0.36899999999999999</v>
      </c>
      <c r="AO434" s="1">
        <v>-0.29499999999999998</v>
      </c>
      <c r="AP434" s="1" t="s">
        <v>3236</v>
      </c>
      <c r="AQ434" s="1" t="s">
        <v>95</v>
      </c>
      <c r="AR434" s="1" t="s">
        <v>95</v>
      </c>
      <c r="AS434" s="1">
        <v>5.25</v>
      </c>
      <c r="AT434" s="1">
        <v>2336</v>
      </c>
      <c r="AU434" s="1">
        <v>11.63</v>
      </c>
      <c r="AV434" s="1">
        <v>0.93500000000000005</v>
      </c>
      <c r="AW434" s="1" t="s">
        <v>3237</v>
      </c>
      <c r="AX434" s="1" t="s">
        <v>58</v>
      </c>
      <c r="AY434" s="1" t="s">
        <v>58</v>
      </c>
      <c r="AZ434" s="7">
        <v>5.3699999999999998E-2</v>
      </c>
      <c r="BA434" s="1">
        <v>99.929228589999994</v>
      </c>
      <c r="BB434" s="1">
        <v>7.740745446</v>
      </c>
      <c r="BC434" s="1" t="s">
        <v>58</v>
      </c>
      <c r="BD434" s="1">
        <v>20.954249999999998</v>
      </c>
    </row>
    <row r="435" spans="1:56" x14ac:dyDescent="0.2">
      <c r="A435" s="1" t="s">
        <v>3248</v>
      </c>
      <c r="B435" s="1">
        <v>6</v>
      </c>
      <c r="C435" s="1" t="s">
        <v>45</v>
      </c>
      <c r="D435" s="1" t="s">
        <v>46</v>
      </c>
      <c r="E435" s="1">
        <v>6.6670000000000002E-3</v>
      </c>
      <c r="F435" s="1">
        <v>8.7720000000000003E-3</v>
      </c>
      <c r="G435" s="1">
        <v>3.5460000000000001E-3</v>
      </c>
      <c r="H435" s="1">
        <v>3.3939999999999999E-3</v>
      </c>
      <c r="I435" s="1">
        <v>0</v>
      </c>
      <c r="J435" s="1">
        <v>6.6670000000000002E-3</v>
      </c>
      <c r="K435" s="1" t="s">
        <v>47</v>
      </c>
      <c r="L435" s="1" t="s">
        <v>48</v>
      </c>
      <c r="M435" s="1" t="s">
        <v>3249</v>
      </c>
      <c r="N435" s="1" t="s">
        <v>3250</v>
      </c>
      <c r="O435" s="1" t="s">
        <v>51</v>
      </c>
      <c r="P435" s="1" t="s">
        <v>3251</v>
      </c>
      <c r="Q435" s="1" t="s">
        <v>3252</v>
      </c>
      <c r="R435" s="1" t="s">
        <v>3253</v>
      </c>
      <c r="S435" s="1" t="s">
        <v>3254</v>
      </c>
      <c r="T435" s="1" t="s">
        <v>3255</v>
      </c>
      <c r="U435" s="1" t="s">
        <v>3254</v>
      </c>
      <c r="V435" s="1" t="s">
        <v>58</v>
      </c>
      <c r="W435" s="1" t="s">
        <v>58</v>
      </c>
      <c r="X435" s="1" t="s">
        <v>58</v>
      </c>
      <c r="Y435" s="1" t="s">
        <v>58</v>
      </c>
      <c r="Z435" s="7">
        <v>1.6540000000000001E-5</v>
      </c>
      <c r="AA435" s="1" t="s">
        <v>58</v>
      </c>
      <c r="AB435" s="1" t="s">
        <v>58</v>
      </c>
      <c r="AC435" s="1" t="s">
        <v>58</v>
      </c>
      <c r="AD435" s="1" t="s">
        <v>58</v>
      </c>
      <c r="AE435" s="1" t="s">
        <v>58</v>
      </c>
      <c r="AF435" s="1" t="s">
        <v>58</v>
      </c>
      <c r="AG435" s="1" t="s">
        <v>58</v>
      </c>
      <c r="AH435" s="1" t="s">
        <v>58</v>
      </c>
      <c r="AI435" s="1" t="s">
        <v>58</v>
      </c>
      <c r="AJ435" s="1" t="s">
        <v>58</v>
      </c>
      <c r="AK435" s="1" t="s">
        <v>58</v>
      </c>
      <c r="AL435" s="1" t="s">
        <v>60</v>
      </c>
      <c r="AM435" s="1" t="s">
        <v>3256</v>
      </c>
      <c r="AN435" s="1">
        <v>1</v>
      </c>
      <c r="AO435" s="1">
        <v>5.81</v>
      </c>
      <c r="AP435" s="1" t="s">
        <v>3257</v>
      </c>
      <c r="AQ435" s="1" t="s">
        <v>95</v>
      </c>
      <c r="AR435" s="1" t="s">
        <v>95</v>
      </c>
      <c r="AS435" s="1">
        <v>5.81</v>
      </c>
      <c r="AT435" s="1" t="s">
        <v>3258</v>
      </c>
      <c r="AU435" s="1">
        <v>14.91</v>
      </c>
      <c r="AV435" s="1">
        <v>0.998</v>
      </c>
      <c r="AW435" s="1" t="s">
        <v>3259</v>
      </c>
      <c r="AX435" s="1" t="s">
        <v>3260</v>
      </c>
      <c r="AY435" s="1" t="s">
        <v>77</v>
      </c>
      <c r="AZ435" s="7">
        <v>0.81899999999999995</v>
      </c>
      <c r="BA435" s="1">
        <v>3.3203585750000002</v>
      </c>
      <c r="BB435" s="1">
        <v>-1.5433005639999999</v>
      </c>
      <c r="BC435" s="1" t="s">
        <v>58</v>
      </c>
      <c r="BD435" s="1">
        <v>4.3707900000000004</v>
      </c>
    </row>
    <row r="436" spans="1:56" x14ac:dyDescent="0.2">
      <c r="A436" s="1" t="s">
        <v>3261</v>
      </c>
      <c r="B436" s="1">
        <v>6</v>
      </c>
      <c r="C436" s="1" t="s">
        <v>64</v>
      </c>
      <c r="D436" s="1" t="s">
        <v>46</v>
      </c>
      <c r="E436" s="1">
        <v>6.6670000000000002E-3</v>
      </c>
      <c r="F436" s="1">
        <v>4.3860000000000001E-3</v>
      </c>
      <c r="G436" s="1">
        <v>1.7730000000000001E-3</v>
      </c>
      <c r="H436" s="1">
        <v>0</v>
      </c>
      <c r="I436" s="1">
        <v>1.8519999999999998E-2</v>
      </c>
      <c r="J436" s="1">
        <v>6.6670000000000002E-3</v>
      </c>
      <c r="K436" s="1" t="s">
        <v>47</v>
      </c>
      <c r="L436" s="1" t="s">
        <v>48</v>
      </c>
      <c r="M436" s="1" t="s">
        <v>3262</v>
      </c>
      <c r="N436" s="1" t="s">
        <v>3263</v>
      </c>
      <c r="O436" s="1" t="s">
        <v>51</v>
      </c>
      <c r="P436" s="1" t="s">
        <v>3264</v>
      </c>
      <c r="Q436" s="1" t="s">
        <v>3265</v>
      </c>
      <c r="R436" s="1" t="s">
        <v>3266</v>
      </c>
      <c r="S436" s="1" t="s">
        <v>3267</v>
      </c>
      <c r="T436" s="1" t="s">
        <v>3268</v>
      </c>
      <c r="U436" s="1" t="s">
        <v>3269</v>
      </c>
      <c r="V436" s="1" t="s">
        <v>58</v>
      </c>
      <c r="W436" s="1" t="s">
        <v>58</v>
      </c>
      <c r="X436" s="1" t="s">
        <v>58</v>
      </c>
      <c r="Y436" s="1" t="s">
        <v>58</v>
      </c>
      <c r="Z436" s="7">
        <v>3.2950000000000001E-5</v>
      </c>
      <c r="AA436" s="1" t="s">
        <v>58</v>
      </c>
      <c r="AB436" s="1" t="s">
        <v>58</v>
      </c>
      <c r="AC436" s="1" t="s">
        <v>58</v>
      </c>
      <c r="AD436" s="1" t="s">
        <v>58</v>
      </c>
      <c r="AE436" s="1" t="s">
        <v>58</v>
      </c>
      <c r="AF436" s="1" t="s">
        <v>58</v>
      </c>
      <c r="AG436" s="1" t="s">
        <v>58</v>
      </c>
      <c r="AH436" s="1" t="s">
        <v>58</v>
      </c>
      <c r="AI436" s="1" t="s">
        <v>58</v>
      </c>
      <c r="AJ436" s="1" t="s">
        <v>58</v>
      </c>
      <c r="AK436" s="1" t="s">
        <v>58</v>
      </c>
      <c r="AL436" s="1" t="s">
        <v>93</v>
      </c>
      <c r="AM436" s="1" t="s">
        <v>67</v>
      </c>
      <c r="AN436" s="1">
        <v>1</v>
      </c>
      <c r="AO436" s="1">
        <v>5.66</v>
      </c>
      <c r="AP436" s="1" t="s">
        <v>3270</v>
      </c>
      <c r="AQ436" s="1" t="s">
        <v>655</v>
      </c>
      <c r="AR436" s="1" t="s">
        <v>62</v>
      </c>
      <c r="AS436" s="1">
        <v>5.66</v>
      </c>
      <c r="AT436" s="1">
        <v>833</v>
      </c>
      <c r="AU436" s="1">
        <v>23.7</v>
      </c>
      <c r="AV436" s="1">
        <v>1.048</v>
      </c>
      <c r="AW436" s="1" t="s">
        <v>64</v>
      </c>
      <c r="AX436" s="1" t="s">
        <v>3271</v>
      </c>
      <c r="AY436" s="1" t="s">
        <v>58</v>
      </c>
      <c r="AZ436" s="7">
        <v>0.85199999999999998</v>
      </c>
      <c r="BA436" s="1">
        <v>23.69072895</v>
      </c>
      <c r="BB436" s="1">
        <v>-0.45925944800000001</v>
      </c>
      <c r="BC436" s="1" t="s">
        <v>58</v>
      </c>
      <c r="BD436" s="1">
        <v>4.4852800000000004</v>
      </c>
    </row>
    <row r="437" spans="1:56" x14ac:dyDescent="0.2">
      <c r="A437" s="1" t="s">
        <v>4692</v>
      </c>
      <c r="B437" s="1">
        <v>11</v>
      </c>
      <c r="C437" s="1" t="s">
        <v>70</v>
      </c>
      <c r="D437" s="1" t="s">
        <v>46</v>
      </c>
      <c r="E437" s="1">
        <v>1.333E-2</v>
      </c>
      <c r="F437" s="1">
        <v>0</v>
      </c>
      <c r="G437" s="1">
        <v>1.7730000000000001E-3</v>
      </c>
      <c r="H437" s="1">
        <v>0</v>
      </c>
      <c r="I437" s="1">
        <v>0</v>
      </c>
      <c r="J437" s="1">
        <v>6.6670000000000002E-3</v>
      </c>
      <c r="K437" s="1" t="s">
        <v>214</v>
      </c>
      <c r="L437" s="1" t="s">
        <v>215</v>
      </c>
      <c r="M437" s="1" t="s">
        <v>4693</v>
      </c>
      <c r="N437" s="1" t="s">
        <v>4694</v>
      </c>
      <c r="O437" s="1" t="s">
        <v>51</v>
      </c>
      <c r="P437" s="1" t="s">
        <v>4695</v>
      </c>
      <c r="Q437" s="1" t="s">
        <v>4696</v>
      </c>
      <c r="R437" s="1" t="s">
        <v>4697</v>
      </c>
      <c r="S437" s="1" t="s">
        <v>4698</v>
      </c>
      <c r="T437" s="1" t="s">
        <v>4699</v>
      </c>
      <c r="U437" s="1" t="s">
        <v>4700</v>
      </c>
      <c r="V437" s="1" t="s">
        <v>58</v>
      </c>
      <c r="W437" s="1" t="s">
        <v>58</v>
      </c>
      <c r="X437" s="1" t="s">
        <v>58</v>
      </c>
      <c r="Y437" s="1" t="s">
        <v>58</v>
      </c>
      <c r="Z437" s="1">
        <v>1.3180000000000001E-4</v>
      </c>
      <c r="AA437" s="1">
        <v>7.9872199999999997E-4</v>
      </c>
      <c r="AB437" s="1">
        <v>0.99920100000000001</v>
      </c>
      <c r="AC437" s="1" t="s">
        <v>110</v>
      </c>
      <c r="AD437" s="1">
        <v>0</v>
      </c>
      <c r="AE437" s="1">
        <v>3.9936099999999999E-4</v>
      </c>
      <c r="AF437" s="1" t="s">
        <v>58</v>
      </c>
      <c r="AG437" s="1" t="s">
        <v>58</v>
      </c>
      <c r="AH437" s="1" t="s">
        <v>58</v>
      </c>
      <c r="AI437" s="1" t="s">
        <v>58</v>
      </c>
      <c r="AJ437" s="1" t="s">
        <v>58</v>
      </c>
      <c r="AK437" s="1">
        <v>3</v>
      </c>
      <c r="AL437" s="1" t="s">
        <v>58</v>
      </c>
      <c r="AM437" s="1" t="s">
        <v>62</v>
      </c>
      <c r="AN437" s="1">
        <v>0.69699999999999995</v>
      </c>
      <c r="AO437" s="1">
        <v>1.55</v>
      </c>
      <c r="AP437" s="1" t="s">
        <v>58</v>
      </c>
      <c r="AQ437" s="1" t="s">
        <v>58</v>
      </c>
      <c r="AR437" s="1" t="s">
        <v>58</v>
      </c>
      <c r="AS437" s="1">
        <v>3.57</v>
      </c>
      <c r="AT437" s="1" t="s">
        <v>58</v>
      </c>
      <c r="AU437" s="1">
        <v>28.8</v>
      </c>
      <c r="AV437" s="1">
        <v>0.69499999999999995</v>
      </c>
      <c r="AW437" s="1" t="s">
        <v>58</v>
      </c>
      <c r="AX437" s="1" t="s">
        <v>58</v>
      </c>
      <c r="AY437" s="1" t="s">
        <v>58</v>
      </c>
      <c r="AZ437" s="7">
        <v>0.52900000000000003</v>
      </c>
      <c r="BA437" s="1">
        <v>91.985138000000006</v>
      </c>
      <c r="BB437" s="1">
        <v>1.1060595950000001</v>
      </c>
      <c r="BC437" s="1" t="s">
        <v>58</v>
      </c>
      <c r="BD437" s="1">
        <v>11.29358</v>
      </c>
    </row>
    <row r="438" spans="1:56" x14ac:dyDescent="0.2">
      <c r="A438" s="1" t="s">
        <v>8067</v>
      </c>
      <c r="B438" s="1">
        <v>19</v>
      </c>
      <c r="C438" s="1" t="s">
        <v>45</v>
      </c>
      <c r="D438" s="1" t="s">
        <v>46</v>
      </c>
      <c r="E438" s="1">
        <v>1.333E-2</v>
      </c>
      <c r="F438" s="1">
        <v>0</v>
      </c>
      <c r="G438" s="1">
        <v>3.5460000000000001E-3</v>
      </c>
      <c r="H438" s="1">
        <v>4.5250000000000004E-3</v>
      </c>
      <c r="I438" s="1">
        <v>0</v>
      </c>
      <c r="J438" s="1">
        <v>6.6670000000000002E-3</v>
      </c>
      <c r="K438" s="1" t="s">
        <v>2765</v>
      </c>
      <c r="L438" s="1" t="s">
        <v>215</v>
      </c>
      <c r="M438" s="1" t="s">
        <v>8068</v>
      </c>
      <c r="N438" s="1" t="s">
        <v>8069</v>
      </c>
      <c r="O438" s="1" t="s">
        <v>51</v>
      </c>
      <c r="P438" s="1" t="s">
        <v>8070</v>
      </c>
      <c r="Q438" s="1" t="s">
        <v>9410</v>
      </c>
      <c r="R438" s="1" t="s">
        <v>58</v>
      </c>
      <c r="S438" s="1" t="s">
        <v>58</v>
      </c>
      <c r="T438" s="1" t="s">
        <v>58</v>
      </c>
      <c r="U438" s="1" t="s">
        <v>58</v>
      </c>
      <c r="V438" s="1" t="s">
        <v>58</v>
      </c>
      <c r="W438" s="1" t="s">
        <v>58</v>
      </c>
      <c r="X438" s="1" t="s">
        <v>8071</v>
      </c>
      <c r="Y438" s="1" t="s">
        <v>58</v>
      </c>
      <c r="Z438" s="1" t="s">
        <v>58</v>
      </c>
      <c r="AA438" s="1">
        <v>7.9872199999999997E-3</v>
      </c>
      <c r="AB438" s="1">
        <v>0.99201300000000003</v>
      </c>
      <c r="AC438" s="1" t="s">
        <v>1504</v>
      </c>
      <c r="AD438" s="1">
        <v>0</v>
      </c>
      <c r="AE438" s="1">
        <v>3.9936099999999999E-3</v>
      </c>
      <c r="AF438" s="1" t="s">
        <v>58</v>
      </c>
      <c r="AG438" s="1" t="s">
        <v>58</v>
      </c>
      <c r="AH438" s="1" t="s">
        <v>58</v>
      </c>
      <c r="AI438" s="1" t="s">
        <v>58</v>
      </c>
      <c r="AJ438" s="1" t="s">
        <v>58</v>
      </c>
      <c r="AK438" s="1" t="s">
        <v>58</v>
      </c>
      <c r="AL438" s="1" t="s">
        <v>58</v>
      </c>
      <c r="AM438" s="1" t="s">
        <v>61</v>
      </c>
      <c r="AN438" s="1">
        <v>6.0000000000000001E-3</v>
      </c>
      <c r="AO438" s="1">
        <v>0.113</v>
      </c>
      <c r="AP438" s="1" t="s">
        <v>58</v>
      </c>
      <c r="AQ438" s="1" t="s">
        <v>58</v>
      </c>
      <c r="AR438" s="1" t="s">
        <v>58</v>
      </c>
      <c r="AS438" s="1">
        <v>0.113</v>
      </c>
      <c r="AT438" s="1" t="s">
        <v>58</v>
      </c>
      <c r="AU438" s="1">
        <v>0.20699999999999999</v>
      </c>
      <c r="AV438" s="1">
        <v>0.32800000000000001</v>
      </c>
      <c r="AW438" s="1" t="s">
        <v>58</v>
      </c>
      <c r="AX438" s="1" t="s">
        <v>8072</v>
      </c>
      <c r="AY438" s="1" t="s">
        <v>58</v>
      </c>
      <c r="AZ438" s="7">
        <v>0.66200000000000003</v>
      </c>
      <c r="BA438" s="1">
        <v>36.860108519999997</v>
      </c>
      <c r="BB438" s="1">
        <v>-0.229483771</v>
      </c>
      <c r="BC438" s="1" t="s">
        <v>58</v>
      </c>
      <c r="BD438" s="1">
        <v>1.60476</v>
      </c>
    </row>
    <row r="439" spans="1:56" x14ac:dyDescent="0.2">
      <c r="A439" s="1" t="s">
        <v>622</v>
      </c>
      <c r="B439" s="1">
        <v>1</v>
      </c>
      <c r="C439" s="1" t="s">
        <v>70</v>
      </c>
      <c r="D439" s="1" t="s">
        <v>46</v>
      </c>
      <c r="E439" s="1">
        <v>6.6670000000000002E-3</v>
      </c>
      <c r="F439" s="1">
        <v>0</v>
      </c>
      <c r="G439" s="1">
        <v>1.7730000000000001E-3</v>
      </c>
      <c r="H439" s="1">
        <v>0</v>
      </c>
      <c r="I439" s="1">
        <v>0</v>
      </c>
      <c r="J439" s="1">
        <v>6.6670000000000002E-3</v>
      </c>
      <c r="K439" s="1" t="s">
        <v>623</v>
      </c>
      <c r="L439" s="1" t="s">
        <v>215</v>
      </c>
      <c r="M439" s="1" t="s">
        <v>624</v>
      </c>
      <c r="N439" s="1" t="s">
        <v>625</v>
      </c>
      <c r="O439" s="1" t="s">
        <v>51</v>
      </c>
      <c r="P439" s="1" t="s">
        <v>626</v>
      </c>
      <c r="Q439" s="1" t="s">
        <v>9242</v>
      </c>
      <c r="R439" s="1" t="s">
        <v>58</v>
      </c>
      <c r="S439" s="1" t="s">
        <v>58</v>
      </c>
      <c r="T439" s="1" t="s">
        <v>58</v>
      </c>
      <c r="U439" s="1" t="s">
        <v>58</v>
      </c>
      <c r="V439" s="1" t="s">
        <v>58</v>
      </c>
      <c r="W439" s="1" t="s">
        <v>58</v>
      </c>
      <c r="X439" s="1" t="s">
        <v>627</v>
      </c>
      <c r="Y439" s="1" t="s">
        <v>58</v>
      </c>
      <c r="Z439" s="1" t="s">
        <v>58</v>
      </c>
      <c r="AA439" s="1" t="s">
        <v>58</v>
      </c>
      <c r="AB439" s="1" t="s">
        <v>58</v>
      </c>
      <c r="AC439" s="1" t="s">
        <v>58</v>
      </c>
      <c r="AD439" s="1" t="s">
        <v>58</v>
      </c>
      <c r="AE439" s="1" t="s">
        <v>58</v>
      </c>
      <c r="AF439" s="1" t="s">
        <v>58</v>
      </c>
      <c r="AG439" s="1" t="s">
        <v>58</v>
      </c>
      <c r="AH439" s="1" t="s">
        <v>58</v>
      </c>
      <c r="AI439" s="1" t="s">
        <v>58</v>
      </c>
      <c r="AJ439" s="1" t="s">
        <v>58</v>
      </c>
      <c r="AK439" s="1" t="s">
        <v>58</v>
      </c>
      <c r="AL439" s="1" t="s">
        <v>58</v>
      </c>
      <c r="AM439" s="1" t="s">
        <v>58</v>
      </c>
      <c r="AN439" s="1" t="s">
        <v>58</v>
      </c>
      <c r="AO439" s="1" t="s">
        <v>58</v>
      </c>
      <c r="AP439" s="1" t="s">
        <v>58</v>
      </c>
      <c r="AQ439" s="1" t="s">
        <v>58</v>
      </c>
      <c r="AR439" s="1" t="s">
        <v>58</v>
      </c>
      <c r="AS439" s="1" t="s">
        <v>58</v>
      </c>
      <c r="AT439" s="1" t="s">
        <v>58</v>
      </c>
      <c r="AU439" s="1" t="s">
        <v>58</v>
      </c>
      <c r="AV439" s="1" t="s">
        <v>58</v>
      </c>
      <c r="AW439" s="1" t="s">
        <v>58</v>
      </c>
      <c r="AX439" s="1" t="s">
        <v>628</v>
      </c>
      <c r="AY439" s="1" t="s">
        <v>58</v>
      </c>
      <c r="AZ439" s="7">
        <v>0.29499999999999998</v>
      </c>
      <c r="BA439" s="1">
        <v>65.964850200000001</v>
      </c>
      <c r="BB439" s="1">
        <v>0.17462523699999999</v>
      </c>
      <c r="BC439" s="1" t="s">
        <v>58</v>
      </c>
      <c r="BD439" s="1">
        <v>4.5830500000000001</v>
      </c>
    </row>
    <row r="440" spans="1:56" x14ac:dyDescent="0.2">
      <c r="A440" s="1" t="s">
        <v>724</v>
      </c>
      <c r="B440" s="1">
        <v>1</v>
      </c>
      <c r="C440" s="1" t="s">
        <v>725</v>
      </c>
      <c r="D440" s="1" t="s">
        <v>70</v>
      </c>
      <c r="E440" s="1">
        <v>6.6670000000000002E-3</v>
      </c>
      <c r="F440" s="1">
        <v>0</v>
      </c>
      <c r="G440" s="1">
        <v>1.7730000000000001E-3</v>
      </c>
      <c r="H440" s="1">
        <v>1.1310000000000001E-3</v>
      </c>
      <c r="I440" s="1">
        <v>0</v>
      </c>
      <c r="J440" s="1">
        <v>6.6670000000000002E-3</v>
      </c>
      <c r="K440" s="1" t="s">
        <v>726</v>
      </c>
      <c r="L440" s="1" t="s">
        <v>215</v>
      </c>
      <c r="M440" s="1" t="s">
        <v>727</v>
      </c>
      <c r="N440" s="1" t="s">
        <v>728</v>
      </c>
      <c r="O440" s="1" t="s">
        <v>51</v>
      </c>
      <c r="P440" s="1" t="s">
        <v>729</v>
      </c>
      <c r="Q440" s="1" t="s">
        <v>730</v>
      </c>
      <c r="R440" s="1" t="s">
        <v>731</v>
      </c>
      <c r="S440" s="1" t="s">
        <v>732</v>
      </c>
      <c r="T440" s="1" t="s">
        <v>733</v>
      </c>
      <c r="U440" s="1" t="s">
        <v>734</v>
      </c>
      <c r="V440" s="1" t="s">
        <v>58</v>
      </c>
      <c r="W440" s="1" t="s">
        <v>360</v>
      </c>
      <c r="X440" s="1" t="s">
        <v>735</v>
      </c>
      <c r="Y440" s="1" t="s">
        <v>735</v>
      </c>
      <c r="Z440" s="7">
        <v>4.9419999999999998E-5</v>
      </c>
      <c r="AA440" s="1" t="s">
        <v>58</v>
      </c>
      <c r="AB440" s="1" t="s">
        <v>58</v>
      </c>
      <c r="AC440" s="1" t="s">
        <v>58</v>
      </c>
      <c r="AD440" s="1" t="s">
        <v>58</v>
      </c>
      <c r="AE440" s="1" t="s">
        <v>58</v>
      </c>
      <c r="AF440" s="1" t="s">
        <v>58</v>
      </c>
      <c r="AG440" s="1" t="s">
        <v>58</v>
      </c>
      <c r="AH440" s="1" t="s">
        <v>58</v>
      </c>
      <c r="AI440" s="1" t="s">
        <v>58</v>
      </c>
      <c r="AJ440" s="1" t="s">
        <v>58</v>
      </c>
      <c r="AK440" s="1" t="s">
        <v>58</v>
      </c>
      <c r="AL440" s="1" t="s">
        <v>58</v>
      </c>
      <c r="AM440" s="1" t="s">
        <v>58</v>
      </c>
      <c r="AN440" s="1" t="s">
        <v>58</v>
      </c>
      <c r="AO440" s="1" t="s">
        <v>58</v>
      </c>
      <c r="AP440" s="1" t="s">
        <v>58</v>
      </c>
      <c r="AQ440" s="1" t="s">
        <v>58</v>
      </c>
      <c r="AR440" s="1" t="s">
        <v>58</v>
      </c>
      <c r="AS440" s="1" t="s">
        <v>58</v>
      </c>
      <c r="AT440" s="1" t="s">
        <v>58</v>
      </c>
      <c r="AU440" s="1" t="s">
        <v>58</v>
      </c>
      <c r="AV440" s="1" t="s">
        <v>58</v>
      </c>
      <c r="AW440" s="1" t="s">
        <v>58</v>
      </c>
      <c r="AX440" s="1" t="s">
        <v>58</v>
      </c>
      <c r="AY440" s="1" t="s">
        <v>58</v>
      </c>
      <c r="AZ440" s="1" t="s">
        <v>58</v>
      </c>
      <c r="BA440" s="1" t="s">
        <v>58</v>
      </c>
      <c r="BB440" s="1" t="s">
        <v>58</v>
      </c>
      <c r="BC440" s="1" t="s">
        <v>58</v>
      </c>
      <c r="BD440" s="1" t="s">
        <v>58</v>
      </c>
    </row>
    <row r="441" spans="1:56" x14ac:dyDescent="0.2">
      <c r="A441" s="1" t="s">
        <v>750</v>
      </c>
      <c r="B441" s="1">
        <v>1</v>
      </c>
      <c r="C441" s="1" t="s">
        <v>751</v>
      </c>
      <c r="D441" s="1" t="s">
        <v>64</v>
      </c>
      <c r="E441" s="1">
        <v>6.6670000000000002E-3</v>
      </c>
      <c r="F441" s="1">
        <v>0</v>
      </c>
      <c r="G441" s="1">
        <v>1.7730000000000001E-3</v>
      </c>
      <c r="H441" s="1">
        <v>0</v>
      </c>
      <c r="I441" s="1">
        <v>0</v>
      </c>
      <c r="J441" s="1">
        <v>6.6670000000000002E-3</v>
      </c>
      <c r="K441" s="1" t="s">
        <v>348</v>
      </c>
      <c r="L441" s="1" t="s">
        <v>215</v>
      </c>
      <c r="M441" s="1" t="s">
        <v>752</v>
      </c>
      <c r="N441" s="1" t="s">
        <v>753</v>
      </c>
      <c r="O441" s="1" t="s">
        <v>51</v>
      </c>
      <c r="P441" s="1" t="s">
        <v>754</v>
      </c>
      <c r="Q441" s="1" t="s">
        <v>755</v>
      </c>
      <c r="R441" s="1" t="s">
        <v>756</v>
      </c>
      <c r="S441" s="1" t="s">
        <v>757</v>
      </c>
      <c r="T441" s="1" t="s">
        <v>758</v>
      </c>
      <c r="U441" s="1" t="s">
        <v>759</v>
      </c>
      <c r="V441" s="1" t="s">
        <v>58</v>
      </c>
      <c r="W441" s="1" t="s">
        <v>360</v>
      </c>
      <c r="X441" s="1" t="s">
        <v>760</v>
      </c>
      <c r="Y441" s="1" t="s">
        <v>58</v>
      </c>
      <c r="Z441" s="1">
        <v>6.6710000000000001E-4</v>
      </c>
      <c r="AA441" s="1">
        <v>2.39617E-3</v>
      </c>
      <c r="AB441" s="1">
        <v>0.99760400000000005</v>
      </c>
      <c r="AC441" s="1" t="s">
        <v>88</v>
      </c>
      <c r="AD441" s="1">
        <v>0</v>
      </c>
      <c r="AE441" s="1">
        <v>1.19808E-3</v>
      </c>
      <c r="AF441" s="1" t="s">
        <v>58</v>
      </c>
      <c r="AG441" s="1" t="s">
        <v>58</v>
      </c>
      <c r="AH441" s="1" t="s">
        <v>58</v>
      </c>
      <c r="AI441" s="1" t="s">
        <v>58</v>
      </c>
      <c r="AJ441" s="1" t="s">
        <v>58</v>
      </c>
      <c r="AK441" s="1" t="s">
        <v>58</v>
      </c>
      <c r="AL441" s="1" t="s">
        <v>58</v>
      </c>
      <c r="AM441" s="1" t="s">
        <v>58</v>
      </c>
      <c r="AN441" s="1" t="s">
        <v>58</v>
      </c>
      <c r="AO441" s="1" t="s">
        <v>58</v>
      </c>
      <c r="AP441" s="1" t="s">
        <v>58</v>
      </c>
      <c r="AQ441" s="1" t="s">
        <v>58</v>
      </c>
      <c r="AR441" s="1" t="s">
        <v>58</v>
      </c>
      <c r="AS441" s="1" t="s">
        <v>58</v>
      </c>
      <c r="AT441" s="1" t="s">
        <v>58</v>
      </c>
      <c r="AU441" s="1" t="s">
        <v>58</v>
      </c>
      <c r="AV441" s="1" t="s">
        <v>58</v>
      </c>
      <c r="AW441" s="1" t="s">
        <v>58</v>
      </c>
      <c r="AX441" s="1" t="s">
        <v>58</v>
      </c>
      <c r="AY441" s="1" t="s">
        <v>58</v>
      </c>
      <c r="AZ441" s="1" t="s">
        <v>58</v>
      </c>
      <c r="BA441" s="1" t="s">
        <v>58</v>
      </c>
      <c r="BB441" s="1" t="s">
        <v>58</v>
      </c>
      <c r="BC441" s="1" t="s">
        <v>58</v>
      </c>
      <c r="BD441" s="1" t="s">
        <v>58</v>
      </c>
    </row>
    <row r="442" spans="1:56" x14ac:dyDescent="0.2">
      <c r="A442" s="1" t="s">
        <v>1272</v>
      </c>
      <c r="B442" s="1">
        <v>2</v>
      </c>
      <c r="C442" s="1" t="s">
        <v>46</v>
      </c>
      <c r="D442" s="1" t="s">
        <v>1273</v>
      </c>
      <c r="E442" s="1">
        <v>6.6670000000000002E-3</v>
      </c>
      <c r="F442" s="1">
        <v>4.3860000000000001E-3</v>
      </c>
      <c r="G442" s="1">
        <v>1.7730000000000001E-3</v>
      </c>
      <c r="H442" s="1">
        <v>0</v>
      </c>
      <c r="I442" s="1">
        <v>0</v>
      </c>
      <c r="J442" s="1">
        <v>6.6670000000000002E-3</v>
      </c>
      <c r="K442" s="1" t="s">
        <v>348</v>
      </c>
      <c r="L442" s="1" t="s">
        <v>215</v>
      </c>
      <c r="M442" s="1" t="s">
        <v>1274</v>
      </c>
      <c r="N442" s="1" t="s">
        <v>1275</v>
      </c>
      <c r="O442" s="1" t="s">
        <v>51</v>
      </c>
      <c r="P442" s="1" t="s">
        <v>1276</v>
      </c>
      <c r="Q442" s="1" t="s">
        <v>1277</v>
      </c>
      <c r="R442" s="1" t="s">
        <v>1278</v>
      </c>
      <c r="S442" s="1" t="s">
        <v>1279</v>
      </c>
      <c r="T442" s="1" t="s">
        <v>1280</v>
      </c>
      <c r="U442" s="1" t="s">
        <v>1281</v>
      </c>
      <c r="V442" s="1" t="s">
        <v>58</v>
      </c>
      <c r="W442" s="1" t="s">
        <v>360</v>
      </c>
      <c r="X442" s="1" t="s">
        <v>1282</v>
      </c>
      <c r="Y442" s="1" t="s">
        <v>58</v>
      </c>
      <c r="Z442" s="7">
        <v>4.1180000000000002E-5</v>
      </c>
      <c r="AA442" s="1" t="s">
        <v>58</v>
      </c>
      <c r="AB442" s="1" t="s">
        <v>58</v>
      </c>
      <c r="AC442" s="1" t="s">
        <v>58</v>
      </c>
      <c r="AD442" s="1" t="s">
        <v>58</v>
      </c>
      <c r="AE442" s="1" t="s">
        <v>58</v>
      </c>
      <c r="AF442" s="1" t="s">
        <v>58</v>
      </c>
      <c r="AG442" s="1" t="s">
        <v>58</v>
      </c>
      <c r="AH442" s="1" t="s">
        <v>58</v>
      </c>
      <c r="AI442" s="1" t="s">
        <v>58</v>
      </c>
      <c r="AJ442" s="1" t="s">
        <v>58</v>
      </c>
      <c r="AK442" s="1" t="s">
        <v>58</v>
      </c>
      <c r="AL442" s="1" t="s">
        <v>58</v>
      </c>
      <c r="AM442" s="1" t="s">
        <v>58</v>
      </c>
      <c r="AN442" s="1" t="s">
        <v>58</v>
      </c>
      <c r="AO442" s="1" t="s">
        <v>58</v>
      </c>
      <c r="AP442" s="1" t="s">
        <v>58</v>
      </c>
      <c r="AQ442" s="1" t="s">
        <v>58</v>
      </c>
      <c r="AR442" s="1" t="s">
        <v>58</v>
      </c>
      <c r="AS442" s="1" t="s">
        <v>58</v>
      </c>
      <c r="AT442" s="1" t="s">
        <v>58</v>
      </c>
      <c r="AU442" s="1" t="s">
        <v>58</v>
      </c>
      <c r="AV442" s="1" t="s">
        <v>58</v>
      </c>
      <c r="AW442" s="1" t="s">
        <v>58</v>
      </c>
      <c r="AX442" s="1" t="s">
        <v>1283</v>
      </c>
      <c r="AY442" s="1" t="s">
        <v>61</v>
      </c>
      <c r="AZ442" s="1" t="s">
        <v>58</v>
      </c>
      <c r="BA442" s="1" t="s">
        <v>58</v>
      </c>
      <c r="BB442" s="1" t="s">
        <v>58</v>
      </c>
      <c r="BC442" s="1" t="s">
        <v>58</v>
      </c>
      <c r="BD442" s="1">
        <v>7.9163699999999997</v>
      </c>
    </row>
    <row r="443" spans="1:56" x14ac:dyDescent="0.2">
      <c r="A443" s="1" t="s">
        <v>1599</v>
      </c>
      <c r="B443" s="1">
        <v>3</v>
      </c>
      <c r="C443" s="1" t="s">
        <v>64</v>
      </c>
      <c r="D443" s="1" t="s">
        <v>45</v>
      </c>
      <c r="E443" s="1">
        <v>6.6670000000000002E-3</v>
      </c>
      <c r="F443" s="1">
        <v>0</v>
      </c>
      <c r="G443" s="1">
        <v>1.7730000000000001E-3</v>
      </c>
      <c r="H443" s="1">
        <v>0</v>
      </c>
      <c r="I443" s="1">
        <v>0</v>
      </c>
      <c r="J443" s="1">
        <v>6.6670000000000002E-3</v>
      </c>
      <c r="K443" s="1" t="s">
        <v>214</v>
      </c>
      <c r="L443" s="1" t="s">
        <v>215</v>
      </c>
      <c r="M443" s="1" t="s">
        <v>1600</v>
      </c>
      <c r="N443" s="1" t="s">
        <v>1601</v>
      </c>
      <c r="O443" s="1" t="s">
        <v>51</v>
      </c>
      <c r="P443" s="1" t="s">
        <v>1602</v>
      </c>
      <c r="Q443" s="1" t="s">
        <v>1603</v>
      </c>
      <c r="R443" s="1" t="s">
        <v>1604</v>
      </c>
      <c r="S443" s="1" t="s">
        <v>1605</v>
      </c>
      <c r="T443" s="1" t="s">
        <v>1606</v>
      </c>
      <c r="U443" s="1" t="s">
        <v>1607</v>
      </c>
      <c r="V443" s="1" t="s">
        <v>58</v>
      </c>
      <c r="W443" s="1" t="s">
        <v>58</v>
      </c>
      <c r="X443" s="1" t="s">
        <v>1608</v>
      </c>
      <c r="Y443" s="1" t="s">
        <v>1608</v>
      </c>
      <c r="Z443" s="1">
        <v>1.26E-4</v>
      </c>
      <c r="AA443" s="1">
        <v>3.9936099999999999E-4</v>
      </c>
      <c r="AB443" s="1">
        <v>0.99960099999999996</v>
      </c>
      <c r="AC443" s="1" t="s">
        <v>74</v>
      </c>
      <c r="AD443" s="1">
        <v>0</v>
      </c>
      <c r="AE443" s="1">
        <v>1.99681E-4</v>
      </c>
      <c r="AF443" s="1" t="s">
        <v>58</v>
      </c>
      <c r="AG443" s="1" t="s">
        <v>58</v>
      </c>
      <c r="AH443" s="1" t="s">
        <v>58</v>
      </c>
      <c r="AI443" s="1" t="s">
        <v>58</v>
      </c>
      <c r="AJ443" s="1" t="s">
        <v>58</v>
      </c>
      <c r="AK443" s="1" t="s">
        <v>58</v>
      </c>
      <c r="AL443" s="1" t="s">
        <v>58</v>
      </c>
      <c r="AM443" s="1" t="s">
        <v>70</v>
      </c>
      <c r="AN443" s="1">
        <v>4.2999999999999997E-2</v>
      </c>
      <c r="AO443" s="1">
        <v>-0.93799999999999994</v>
      </c>
      <c r="AP443" s="1" t="s">
        <v>58</v>
      </c>
      <c r="AQ443" s="1" t="s">
        <v>58</v>
      </c>
      <c r="AR443" s="1" t="s">
        <v>58</v>
      </c>
      <c r="AS443" s="1">
        <v>1.75</v>
      </c>
      <c r="AT443" s="1" t="s">
        <v>58</v>
      </c>
      <c r="AU443" s="1">
        <v>3.1469999999999998</v>
      </c>
      <c r="AV443" s="1">
        <v>0.54800000000000004</v>
      </c>
      <c r="AW443" s="1" t="s">
        <v>58</v>
      </c>
      <c r="AX443" s="1" t="s">
        <v>1609</v>
      </c>
      <c r="AY443" s="1" t="s">
        <v>58</v>
      </c>
      <c r="AZ443" s="7">
        <v>0.53900000000000003</v>
      </c>
      <c r="BA443" s="1">
        <v>91.071007309999999</v>
      </c>
      <c r="BB443" s="1">
        <v>1.025142459</v>
      </c>
      <c r="BC443" s="1" t="s">
        <v>58</v>
      </c>
      <c r="BD443" s="1">
        <v>10.355700000000001</v>
      </c>
    </row>
    <row r="444" spans="1:56" x14ac:dyDescent="0.2">
      <c r="A444" s="1" t="s">
        <v>3045</v>
      </c>
      <c r="B444" s="1">
        <v>6</v>
      </c>
      <c r="C444" s="1" t="s">
        <v>70</v>
      </c>
      <c r="D444" s="1" t="s">
        <v>3046</v>
      </c>
      <c r="E444" s="1">
        <v>6.6670000000000002E-3</v>
      </c>
      <c r="F444" s="1">
        <v>0</v>
      </c>
      <c r="G444" s="1">
        <v>1.7730000000000001E-3</v>
      </c>
      <c r="H444" s="1">
        <v>0</v>
      </c>
      <c r="I444" s="1">
        <v>0</v>
      </c>
      <c r="J444" s="1">
        <v>6.6670000000000002E-3</v>
      </c>
      <c r="K444" s="1" t="s">
        <v>348</v>
      </c>
      <c r="L444" s="1" t="s">
        <v>215</v>
      </c>
      <c r="M444" s="1" t="s">
        <v>3026</v>
      </c>
      <c r="N444" s="1" t="s">
        <v>3027</v>
      </c>
      <c r="O444" s="1" t="s">
        <v>51</v>
      </c>
      <c r="P444" s="1" t="s">
        <v>3028</v>
      </c>
      <c r="Q444" s="1" t="s">
        <v>3047</v>
      </c>
      <c r="R444" s="1" t="s">
        <v>3048</v>
      </c>
      <c r="S444" s="1" t="s">
        <v>3049</v>
      </c>
      <c r="T444" s="1" t="s">
        <v>3050</v>
      </c>
      <c r="U444" s="1" t="s">
        <v>3051</v>
      </c>
      <c r="V444" s="1" t="s">
        <v>58</v>
      </c>
      <c r="W444" s="1" t="s">
        <v>58</v>
      </c>
      <c r="X444" s="1" t="s">
        <v>3052</v>
      </c>
      <c r="Y444" s="1" t="s">
        <v>58</v>
      </c>
      <c r="Z444" s="1" t="s">
        <v>58</v>
      </c>
      <c r="AA444" s="1" t="s">
        <v>58</v>
      </c>
      <c r="AB444" s="1" t="s">
        <v>58</v>
      </c>
      <c r="AC444" s="1" t="s">
        <v>58</v>
      </c>
      <c r="AD444" s="1" t="s">
        <v>58</v>
      </c>
      <c r="AE444" s="1" t="s">
        <v>58</v>
      </c>
      <c r="AF444" s="1" t="s">
        <v>58</v>
      </c>
      <c r="AG444" s="1" t="s">
        <v>58</v>
      </c>
      <c r="AH444" s="1" t="s">
        <v>58</v>
      </c>
      <c r="AI444" s="1" t="s">
        <v>58</v>
      </c>
      <c r="AJ444" s="1" t="s">
        <v>58</v>
      </c>
      <c r="AK444" s="1" t="s">
        <v>58</v>
      </c>
      <c r="AL444" s="1" t="s">
        <v>58</v>
      </c>
      <c r="AM444" s="1" t="s">
        <v>58</v>
      </c>
      <c r="AN444" s="1" t="s">
        <v>58</v>
      </c>
      <c r="AO444" s="1" t="s">
        <v>58</v>
      </c>
      <c r="AP444" s="1" t="s">
        <v>58</v>
      </c>
      <c r="AQ444" s="1" t="s">
        <v>58</v>
      </c>
      <c r="AR444" s="1" t="s">
        <v>58</v>
      </c>
      <c r="AS444" s="1" t="s">
        <v>58</v>
      </c>
      <c r="AT444" s="1" t="s">
        <v>58</v>
      </c>
      <c r="AU444" s="1" t="s">
        <v>58</v>
      </c>
      <c r="AV444" s="1" t="s">
        <v>58</v>
      </c>
      <c r="AW444" s="1" t="s">
        <v>58</v>
      </c>
      <c r="AX444" s="1" t="s">
        <v>3035</v>
      </c>
      <c r="AY444" s="1" t="s">
        <v>129</v>
      </c>
      <c r="AZ444" s="1" t="s">
        <v>9273</v>
      </c>
      <c r="BA444" s="1" t="s">
        <v>3036</v>
      </c>
      <c r="BB444" s="1" t="s">
        <v>3037</v>
      </c>
      <c r="BC444" s="1" t="s">
        <v>58</v>
      </c>
      <c r="BD444" s="1" t="s">
        <v>3038</v>
      </c>
    </row>
    <row r="445" spans="1:56" x14ac:dyDescent="0.2">
      <c r="A445" s="1" t="s">
        <v>3283</v>
      </c>
      <c r="B445" s="1">
        <v>6</v>
      </c>
      <c r="C445" s="1" t="s">
        <v>64</v>
      </c>
      <c r="D445" s="1" t="s">
        <v>3284</v>
      </c>
      <c r="E445" s="1">
        <v>6.6670000000000002E-3</v>
      </c>
      <c r="F445" s="1">
        <v>0</v>
      </c>
      <c r="G445" s="1">
        <v>1.7730000000000001E-3</v>
      </c>
      <c r="H445" s="1">
        <v>0</v>
      </c>
      <c r="I445" s="1">
        <v>0</v>
      </c>
      <c r="J445" s="1">
        <v>6.6670000000000002E-3</v>
      </c>
      <c r="K445" s="1" t="s">
        <v>348</v>
      </c>
      <c r="L445" s="1" t="s">
        <v>215</v>
      </c>
      <c r="M445" s="1" t="s">
        <v>3285</v>
      </c>
      <c r="N445" s="1" t="s">
        <v>3286</v>
      </c>
      <c r="O445" s="1" t="s">
        <v>51</v>
      </c>
      <c r="P445" s="1" t="s">
        <v>3287</v>
      </c>
      <c r="Q445" s="1" t="s">
        <v>3288</v>
      </c>
      <c r="R445" s="1" t="s">
        <v>3289</v>
      </c>
      <c r="S445" s="1" t="s">
        <v>3290</v>
      </c>
      <c r="T445" s="1" t="s">
        <v>3291</v>
      </c>
      <c r="U445" s="1" t="s">
        <v>3292</v>
      </c>
      <c r="V445" s="1" t="s">
        <v>58</v>
      </c>
      <c r="W445" s="1" t="s">
        <v>58</v>
      </c>
      <c r="X445" s="1" t="s">
        <v>3293</v>
      </c>
      <c r="Y445" s="1" t="s">
        <v>58</v>
      </c>
      <c r="Z445" s="1" t="s">
        <v>58</v>
      </c>
      <c r="AA445" s="1" t="s">
        <v>58</v>
      </c>
      <c r="AB445" s="1" t="s">
        <v>58</v>
      </c>
      <c r="AC445" s="1" t="s">
        <v>58</v>
      </c>
      <c r="AD445" s="1" t="s">
        <v>58</v>
      </c>
      <c r="AE445" s="1" t="s">
        <v>58</v>
      </c>
      <c r="AF445" s="1" t="s">
        <v>58</v>
      </c>
      <c r="AG445" s="1" t="s">
        <v>58</v>
      </c>
      <c r="AH445" s="1" t="s">
        <v>58</v>
      </c>
      <c r="AI445" s="1" t="s">
        <v>58</v>
      </c>
      <c r="AJ445" s="1" t="s">
        <v>58</v>
      </c>
      <c r="AK445" s="1" t="s">
        <v>58</v>
      </c>
      <c r="AL445" s="1" t="s">
        <v>58</v>
      </c>
      <c r="AM445" s="1" t="s">
        <v>58</v>
      </c>
      <c r="AN445" s="1" t="s">
        <v>58</v>
      </c>
      <c r="AO445" s="1" t="s">
        <v>58</v>
      </c>
      <c r="AP445" s="1" t="s">
        <v>58</v>
      </c>
      <c r="AQ445" s="1" t="s">
        <v>58</v>
      </c>
      <c r="AR445" s="1" t="s">
        <v>58</v>
      </c>
      <c r="AS445" s="1" t="s">
        <v>58</v>
      </c>
      <c r="AT445" s="1" t="s">
        <v>58</v>
      </c>
      <c r="AU445" s="1" t="s">
        <v>58</v>
      </c>
      <c r="AV445" s="1" t="s">
        <v>58</v>
      </c>
      <c r="AW445" s="1" t="s">
        <v>58</v>
      </c>
      <c r="AX445" s="1" t="s">
        <v>58</v>
      </c>
      <c r="AY445" s="1" t="s">
        <v>58</v>
      </c>
      <c r="AZ445" s="7">
        <v>0.38900000000000001</v>
      </c>
      <c r="BA445" s="1">
        <v>92.468742629999994</v>
      </c>
      <c r="BB445" s="1">
        <v>1.1501575770000001</v>
      </c>
      <c r="BC445" s="1" t="s">
        <v>58</v>
      </c>
      <c r="BD445" s="1">
        <v>4.7887899999999997</v>
      </c>
    </row>
    <row r="446" spans="1:56" x14ac:dyDescent="0.2">
      <c r="A446" s="1" t="s">
        <v>3273</v>
      </c>
      <c r="B446" s="1">
        <v>6</v>
      </c>
      <c r="C446" s="1" t="s">
        <v>64</v>
      </c>
      <c r="D446" s="1" t="s">
        <v>45</v>
      </c>
      <c r="E446" s="1">
        <v>6.6670000000000002E-3</v>
      </c>
      <c r="F446" s="1">
        <v>0</v>
      </c>
      <c r="G446" s="1">
        <v>1.7730000000000001E-3</v>
      </c>
      <c r="H446" s="1">
        <v>1.1310000000000001E-3</v>
      </c>
      <c r="I446" s="1">
        <v>1.8519999999999998E-2</v>
      </c>
      <c r="J446" s="1">
        <v>6.6670000000000002E-3</v>
      </c>
      <c r="K446" s="1" t="s">
        <v>47</v>
      </c>
      <c r="L446" s="1" t="s">
        <v>48</v>
      </c>
      <c r="M446" s="1" t="s">
        <v>3274</v>
      </c>
      <c r="N446" s="1" t="s">
        <v>3275</v>
      </c>
      <c r="O446" s="1" t="s">
        <v>51</v>
      </c>
      <c r="P446" s="1" t="s">
        <v>3276</v>
      </c>
      <c r="Q446" s="1" t="s">
        <v>2128</v>
      </c>
      <c r="R446" s="1" t="s">
        <v>3277</v>
      </c>
      <c r="S446" s="1" t="s">
        <v>3278</v>
      </c>
      <c r="T446" s="1" t="s">
        <v>3279</v>
      </c>
      <c r="U446" s="1" t="s">
        <v>3280</v>
      </c>
      <c r="V446" s="1" t="s">
        <v>58</v>
      </c>
      <c r="W446" s="1" t="s">
        <v>58</v>
      </c>
      <c r="X446" s="1" t="s">
        <v>58</v>
      </c>
      <c r="Y446" s="1" t="s">
        <v>58</v>
      </c>
      <c r="Z446" s="7">
        <v>1.649E-5</v>
      </c>
      <c r="AA446" s="1" t="s">
        <v>58</v>
      </c>
      <c r="AB446" s="1" t="s">
        <v>58</v>
      </c>
      <c r="AC446" s="1" t="s">
        <v>58</v>
      </c>
      <c r="AD446" s="1" t="s">
        <v>58</v>
      </c>
      <c r="AE446" s="1" t="s">
        <v>58</v>
      </c>
      <c r="AF446" s="1" t="s">
        <v>58</v>
      </c>
      <c r="AG446" s="1" t="s">
        <v>58</v>
      </c>
      <c r="AH446" s="1" t="s">
        <v>58</v>
      </c>
      <c r="AI446" s="1" t="s">
        <v>58</v>
      </c>
      <c r="AJ446" s="1" t="s">
        <v>58</v>
      </c>
      <c r="AK446" s="1" t="s">
        <v>58</v>
      </c>
      <c r="AL446" s="1" t="s">
        <v>93</v>
      </c>
      <c r="AM446" s="1" t="s">
        <v>61</v>
      </c>
      <c r="AN446" s="1">
        <v>0.99299999999999999</v>
      </c>
      <c r="AO446" s="1">
        <v>4.8499999999999996</v>
      </c>
      <c r="AP446" s="1" t="s">
        <v>3281</v>
      </c>
      <c r="AQ446" s="1" t="s">
        <v>95</v>
      </c>
      <c r="AR446" s="1" t="s">
        <v>95</v>
      </c>
      <c r="AS446" s="1">
        <v>5.73</v>
      </c>
      <c r="AT446" s="1">
        <v>5</v>
      </c>
      <c r="AU446" s="1">
        <v>15.42</v>
      </c>
      <c r="AV446" s="1">
        <v>0.89200000000000002</v>
      </c>
      <c r="AW446" s="1" t="s">
        <v>58</v>
      </c>
      <c r="AX446" s="1" t="s">
        <v>3282</v>
      </c>
      <c r="AY446" s="1" t="s">
        <v>61</v>
      </c>
      <c r="AZ446" s="7">
        <v>0.187</v>
      </c>
      <c r="BA446" s="1">
        <v>49.386647789999998</v>
      </c>
      <c r="BB446" s="1">
        <v>-5.3113544999999998E-2</v>
      </c>
      <c r="BC446" s="1" t="s">
        <v>78</v>
      </c>
      <c r="BD446" s="1" t="s">
        <v>58</v>
      </c>
    </row>
    <row r="447" spans="1:56" x14ac:dyDescent="0.2">
      <c r="A447" s="1" t="s">
        <v>3450</v>
      </c>
      <c r="B447" s="1">
        <v>7</v>
      </c>
      <c r="C447" s="1" t="s">
        <v>64</v>
      </c>
      <c r="D447" s="1" t="s">
        <v>45</v>
      </c>
      <c r="E447" s="1">
        <v>6.6670000000000002E-3</v>
      </c>
      <c r="F447" s="1">
        <v>0</v>
      </c>
      <c r="G447" s="1">
        <v>1.7730000000000001E-3</v>
      </c>
      <c r="H447" s="1">
        <v>0</v>
      </c>
      <c r="I447" s="1">
        <v>0</v>
      </c>
      <c r="J447" s="1">
        <v>6.6670000000000002E-3</v>
      </c>
      <c r="K447" s="1" t="s">
        <v>489</v>
      </c>
      <c r="L447" s="1" t="s">
        <v>215</v>
      </c>
      <c r="M447" s="1" t="s">
        <v>3451</v>
      </c>
      <c r="N447" s="1" t="s">
        <v>3452</v>
      </c>
      <c r="O447" s="1" t="s">
        <v>313</v>
      </c>
      <c r="P447" s="1" t="s">
        <v>9282</v>
      </c>
      <c r="Q447" s="1" t="s">
        <v>3453</v>
      </c>
      <c r="R447" s="1" t="s">
        <v>58</v>
      </c>
      <c r="S447" s="1" t="s">
        <v>58</v>
      </c>
      <c r="T447" s="1" t="s">
        <v>58</v>
      </c>
      <c r="U447" s="1" t="s">
        <v>58</v>
      </c>
      <c r="V447" s="1" t="s">
        <v>58</v>
      </c>
      <c r="W447" s="1" t="s">
        <v>58</v>
      </c>
      <c r="X447" s="1" t="s">
        <v>58</v>
      </c>
      <c r="Y447" s="1" t="s">
        <v>58</v>
      </c>
      <c r="Z447" s="7">
        <v>3.2950000000000001E-5</v>
      </c>
      <c r="AA447" s="1">
        <v>3.9936099999999999E-4</v>
      </c>
      <c r="AB447" s="1">
        <v>0.99960099999999996</v>
      </c>
      <c r="AC447" s="1" t="s">
        <v>74</v>
      </c>
      <c r="AD447" s="1">
        <v>0</v>
      </c>
      <c r="AE447" s="1">
        <v>1.99681E-4</v>
      </c>
      <c r="AF447" s="1" t="s">
        <v>58</v>
      </c>
      <c r="AG447" s="1" t="s">
        <v>58</v>
      </c>
      <c r="AH447" s="1" t="s">
        <v>58</v>
      </c>
      <c r="AI447" s="1" t="s">
        <v>58</v>
      </c>
      <c r="AJ447" s="1" t="s">
        <v>58</v>
      </c>
      <c r="AK447" s="1" t="s">
        <v>58</v>
      </c>
      <c r="AL447" s="1" t="s">
        <v>58</v>
      </c>
      <c r="AM447" s="1" t="s">
        <v>102</v>
      </c>
      <c r="AN447" s="1">
        <v>0.997</v>
      </c>
      <c r="AO447" s="1">
        <v>1.08</v>
      </c>
      <c r="AP447" s="1" t="s">
        <v>58</v>
      </c>
      <c r="AQ447" s="1" t="s">
        <v>95</v>
      </c>
      <c r="AR447" s="1" t="s">
        <v>95</v>
      </c>
      <c r="AS447" s="1">
        <v>6.02</v>
      </c>
      <c r="AT447" s="1">
        <v>6</v>
      </c>
      <c r="AU447" s="1">
        <v>17.850000000000001</v>
      </c>
      <c r="AV447" s="1">
        <v>7.6999999999999999E-2</v>
      </c>
      <c r="AW447" s="1" t="s">
        <v>62</v>
      </c>
      <c r="AX447" s="1" t="s">
        <v>3454</v>
      </c>
      <c r="AY447" s="1" t="s">
        <v>58</v>
      </c>
      <c r="AZ447" s="7">
        <v>0.32200000000000001</v>
      </c>
      <c r="BA447" s="1">
        <v>58.262561920000003</v>
      </c>
      <c r="BB447" s="1">
        <v>5.8937497999999998E-2</v>
      </c>
      <c r="BC447" s="1" t="s">
        <v>58</v>
      </c>
      <c r="BD447" s="1">
        <v>0.72001999999999999</v>
      </c>
    </row>
    <row r="448" spans="1:56" x14ac:dyDescent="0.2">
      <c r="A448" s="1" t="s">
        <v>3450</v>
      </c>
      <c r="B448" s="1">
        <v>7</v>
      </c>
      <c r="C448" s="1" t="s">
        <v>64</v>
      </c>
      <c r="D448" s="1" t="s">
        <v>45</v>
      </c>
      <c r="E448" s="1">
        <v>6.6670000000000002E-3</v>
      </c>
      <c r="F448" s="1">
        <v>0</v>
      </c>
      <c r="G448" s="1">
        <v>1.7730000000000001E-3</v>
      </c>
      <c r="H448" s="1">
        <v>0</v>
      </c>
      <c r="I448" s="1">
        <v>0</v>
      </c>
      <c r="J448" s="1">
        <v>6.6670000000000002E-3</v>
      </c>
      <c r="K448" s="1" t="s">
        <v>489</v>
      </c>
      <c r="L448" s="1" t="s">
        <v>215</v>
      </c>
      <c r="M448" s="1" t="s">
        <v>3451</v>
      </c>
      <c r="N448" s="1" t="s">
        <v>3452</v>
      </c>
      <c r="O448" s="1" t="s">
        <v>313</v>
      </c>
      <c r="P448" s="1" t="s">
        <v>9283</v>
      </c>
      <c r="Q448" s="1" t="s">
        <v>3453</v>
      </c>
      <c r="R448" s="1" t="s">
        <v>58</v>
      </c>
      <c r="S448" s="1" t="s">
        <v>58</v>
      </c>
      <c r="T448" s="1" t="s">
        <v>58</v>
      </c>
      <c r="U448" s="1" t="s">
        <v>58</v>
      </c>
      <c r="V448" s="1" t="s">
        <v>58</v>
      </c>
      <c r="W448" s="1" t="s">
        <v>58</v>
      </c>
      <c r="X448" s="1" t="s">
        <v>58</v>
      </c>
      <c r="Y448" s="1" t="s">
        <v>58</v>
      </c>
      <c r="Z448" s="7">
        <v>3.2950000000000001E-5</v>
      </c>
      <c r="AA448" s="1">
        <v>3.9936099999999999E-4</v>
      </c>
      <c r="AB448" s="1">
        <v>0.99960099999999996</v>
      </c>
      <c r="AC448" s="1" t="s">
        <v>74</v>
      </c>
      <c r="AD448" s="1">
        <v>0</v>
      </c>
      <c r="AE448" s="1">
        <v>1.99681E-4</v>
      </c>
      <c r="AF448" s="1" t="s">
        <v>58</v>
      </c>
      <c r="AG448" s="1" t="s">
        <v>58</v>
      </c>
      <c r="AH448" s="1" t="s">
        <v>58</v>
      </c>
      <c r="AI448" s="1" t="s">
        <v>58</v>
      </c>
      <c r="AJ448" s="1" t="s">
        <v>58</v>
      </c>
      <c r="AK448" s="1" t="s">
        <v>58</v>
      </c>
      <c r="AL448" s="1" t="s">
        <v>58</v>
      </c>
      <c r="AM448" s="1" t="s">
        <v>102</v>
      </c>
      <c r="AN448" s="1">
        <v>0.997</v>
      </c>
      <c r="AO448" s="1">
        <v>1.08</v>
      </c>
      <c r="AP448" s="1" t="s">
        <v>58</v>
      </c>
      <c r="AQ448" s="1" t="s">
        <v>95</v>
      </c>
      <c r="AR448" s="1" t="s">
        <v>95</v>
      </c>
      <c r="AS448" s="1">
        <v>6.02</v>
      </c>
      <c r="AT448" s="1">
        <v>6</v>
      </c>
      <c r="AU448" s="1">
        <v>17.850000000000001</v>
      </c>
      <c r="AV448" s="1">
        <v>7.6999999999999999E-2</v>
      </c>
      <c r="AW448" s="1" t="s">
        <v>62</v>
      </c>
      <c r="AX448" s="1" t="s">
        <v>3454</v>
      </c>
      <c r="AY448" s="1" t="s">
        <v>58</v>
      </c>
      <c r="AZ448" s="7">
        <v>0.32200000000000001</v>
      </c>
      <c r="BA448" s="1">
        <v>58.262561920000003</v>
      </c>
      <c r="BB448" s="1">
        <v>5.8937497999999998E-2</v>
      </c>
      <c r="BC448" s="1" t="s">
        <v>58</v>
      </c>
      <c r="BD448" s="1">
        <v>0.72001999999999999</v>
      </c>
    </row>
    <row r="449" spans="1:56" x14ac:dyDescent="0.2">
      <c r="A449" s="1" t="s">
        <v>3304</v>
      </c>
      <c r="B449" s="1">
        <v>7</v>
      </c>
      <c r="C449" s="1" t="s">
        <v>64</v>
      </c>
      <c r="D449" s="1" t="s">
        <v>3305</v>
      </c>
      <c r="E449" s="1">
        <v>6.6670000000000002E-3</v>
      </c>
      <c r="F449" s="1">
        <v>0</v>
      </c>
      <c r="G449" s="1">
        <v>1.7730000000000001E-3</v>
      </c>
      <c r="H449" s="1">
        <v>0</v>
      </c>
      <c r="I449" s="1">
        <v>0</v>
      </c>
      <c r="J449" s="1">
        <v>6.6670000000000002E-3</v>
      </c>
      <c r="K449" s="1" t="s">
        <v>810</v>
      </c>
      <c r="L449" s="1" t="s">
        <v>48</v>
      </c>
      <c r="M449" s="1" t="s">
        <v>3300</v>
      </c>
      <c r="N449" s="1" t="s">
        <v>3301</v>
      </c>
      <c r="O449" s="1" t="s">
        <v>51</v>
      </c>
      <c r="P449" s="1" t="s">
        <v>3302</v>
      </c>
      <c r="Q449" s="1" t="s">
        <v>3306</v>
      </c>
      <c r="R449" s="1" t="s">
        <v>3307</v>
      </c>
      <c r="S449" s="1" t="s">
        <v>3308</v>
      </c>
      <c r="T449" s="1" t="s">
        <v>3309</v>
      </c>
      <c r="U449" s="1" t="s">
        <v>3310</v>
      </c>
      <c r="V449" s="1" t="s">
        <v>58</v>
      </c>
      <c r="W449" s="1" t="s">
        <v>360</v>
      </c>
      <c r="X449" s="1" t="s">
        <v>58</v>
      </c>
      <c r="Y449" s="1" t="s">
        <v>58</v>
      </c>
      <c r="Z449" s="1" t="s">
        <v>58</v>
      </c>
      <c r="AA449" s="1" t="s">
        <v>58</v>
      </c>
      <c r="AB449" s="1" t="s">
        <v>58</v>
      </c>
      <c r="AC449" s="1" t="s">
        <v>58</v>
      </c>
      <c r="AD449" s="1" t="s">
        <v>58</v>
      </c>
      <c r="AE449" s="1" t="s">
        <v>58</v>
      </c>
      <c r="AF449" s="1" t="s">
        <v>58</v>
      </c>
      <c r="AG449" s="1" t="s">
        <v>58</v>
      </c>
      <c r="AH449" s="1" t="s">
        <v>58</v>
      </c>
      <c r="AI449" s="1" t="s">
        <v>58</v>
      </c>
      <c r="AJ449" s="1" t="s">
        <v>58</v>
      </c>
      <c r="AK449" s="1" t="s">
        <v>58</v>
      </c>
      <c r="AL449" s="1" t="s">
        <v>58</v>
      </c>
      <c r="AM449" s="1" t="s">
        <v>58</v>
      </c>
      <c r="AN449" s="1" t="s">
        <v>58</v>
      </c>
      <c r="AO449" s="1" t="s">
        <v>58</v>
      </c>
      <c r="AP449" s="1" t="s">
        <v>58</v>
      </c>
      <c r="AQ449" s="1" t="s">
        <v>58</v>
      </c>
      <c r="AR449" s="1" t="s">
        <v>58</v>
      </c>
      <c r="AS449" s="1" t="s">
        <v>58</v>
      </c>
      <c r="AT449" s="1" t="s">
        <v>58</v>
      </c>
      <c r="AU449" s="1" t="s">
        <v>58</v>
      </c>
      <c r="AV449" s="1" t="s">
        <v>58</v>
      </c>
      <c r="AW449" s="1" t="s">
        <v>58</v>
      </c>
      <c r="AX449" s="1" t="s">
        <v>3303</v>
      </c>
      <c r="AY449" s="1" t="s">
        <v>58</v>
      </c>
      <c r="AZ449" s="1" t="s">
        <v>58</v>
      </c>
      <c r="BA449" s="1" t="s">
        <v>58</v>
      </c>
      <c r="BB449" s="1" t="s">
        <v>58</v>
      </c>
      <c r="BC449" s="1" t="s">
        <v>58</v>
      </c>
      <c r="BD449" s="1" t="s">
        <v>58</v>
      </c>
    </row>
    <row r="450" spans="1:56" x14ac:dyDescent="0.2">
      <c r="A450" s="1" t="s">
        <v>3311</v>
      </c>
      <c r="B450" s="1">
        <v>7</v>
      </c>
      <c r="C450" s="1" t="s">
        <v>64</v>
      </c>
      <c r="D450" s="1" t="s">
        <v>45</v>
      </c>
      <c r="E450" s="1">
        <v>6.6670000000000002E-3</v>
      </c>
      <c r="F450" s="1">
        <v>0</v>
      </c>
      <c r="G450" s="1">
        <v>3.5460000000000001E-3</v>
      </c>
      <c r="H450" s="1">
        <v>0</v>
      </c>
      <c r="I450" s="1">
        <v>1.8519999999999998E-2</v>
      </c>
      <c r="J450" s="1">
        <v>1.333E-2</v>
      </c>
      <c r="K450" s="1" t="s">
        <v>47</v>
      </c>
      <c r="L450" s="1" t="s">
        <v>48</v>
      </c>
      <c r="M450" s="1" t="s">
        <v>3312</v>
      </c>
      <c r="N450" s="1" t="s">
        <v>3313</v>
      </c>
      <c r="O450" s="1" t="s">
        <v>51</v>
      </c>
      <c r="P450" s="1" t="s">
        <v>3314</v>
      </c>
      <c r="Q450" s="1" t="s">
        <v>3315</v>
      </c>
      <c r="R450" s="1" t="s">
        <v>3316</v>
      </c>
      <c r="S450" s="1" t="s">
        <v>3317</v>
      </c>
      <c r="T450" s="1" t="s">
        <v>3318</v>
      </c>
      <c r="U450" s="1" t="s">
        <v>3319</v>
      </c>
      <c r="V450" s="1" t="s">
        <v>58</v>
      </c>
      <c r="W450" s="1" t="s">
        <v>58</v>
      </c>
      <c r="X450" s="1" t="s">
        <v>58</v>
      </c>
      <c r="Y450" s="1" t="s">
        <v>58</v>
      </c>
      <c r="Z450" s="1" t="s">
        <v>58</v>
      </c>
      <c r="AA450" s="1" t="s">
        <v>58</v>
      </c>
      <c r="AB450" s="1" t="s">
        <v>58</v>
      </c>
      <c r="AC450" s="1" t="s">
        <v>58</v>
      </c>
      <c r="AD450" s="1" t="s">
        <v>58</v>
      </c>
      <c r="AE450" s="1" t="s">
        <v>58</v>
      </c>
      <c r="AF450" s="1" t="s">
        <v>58</v>
      </c>
      <c r="AG450" s="1" t="s">
        <v>58</v>
      </c>
      <c r="AH450" s="1" t="s">
        <v>58</v>
      </c>
      <c r="AI450" s="1" t="s">
        <v>58</v>
      </c>
      <c r="AJ450" s="1" t="s">
        <v>58</v>
      </c>
      <c r="AK450" s="1" t="s">
        <v>58</v>
      </c>
      <c r="AL450" s="1" t="s">
        <v>93</v>
      </c>
      <c r="AM450" s="1" t="s">
        <v>61</v>
      </c>
      <c r="AN450" s="1">
        <v>1E-3</v>
      </c>
      <c r="AO450" s="1">
        <v>0.83799999999999997</v>
      </c>
      <c r="AP450" s="1" t="s">
        <v>3320</v>
      </c>
      <c r="AQ450" s="1" t="s">
        <v>95</v>
      </c>
      <c r="AR450" s="1" t="s">
        <v>127</v>
      </c>
      <c r="AS450" s="1">
        <v>0.83799999999999997</v>
      </c>
      <c r="AT450" s="1">
        <v>1181</v>
      </c>
      <c r="AU450" s="1">
        <v>7.34</v>
      </c>
      <c r="AV450" s="1">
        <v>0.64200000000000002</v>
      </c>
      <c r="AW450" s="1" t="s">
        <v>62</v>
      </c>
      <c r="AX450" s="1" t="s">
        <v>58</v>
      </c>
      <c r="AY450" s="1" t="s">
        <v>58</v>
      </c>
      <c r="AZ450" s="7">
        <v>0.93</v>
      </c>
      <c r="BA450" s="1">
        <v>99.982307149999997</v>
      </c>
      <c r="BB450" s="1">
        <v>16.948699059999999</v>
      </c>
      <c r="BC450" s="1" t="s">
        <v>58</v>
      </c>
      <c r="BD450" s="1">
        <v>13.19122</v>
      </c>
    </row>
    <row r="451" spans="1:56" x14ac:dyDescent="0.2">
      <c r="A451" s="1" t="s">
        <v>3321</v>
      </c>
      <c r="B451" s="1">
        <v>7</v>
      </c>
      <c r="C451" s="1" t="s">
        <v>64</v>
      </c>
      <c r="D451" s="1" t="s">
        <v>45</v>
      </c>
      <c r="E451" s="1">
        <v>6.6670000000000002E-3</v>
      </c>
      <c r="F451" s="1">
        <v>8.7720000000000003E-3</v>
      </c>
      <c r="G451" s="1">
        <v>1.7730000000000001E-3</v>
      </c>
      <c r="H451" s="1">
        <v>5.6559999999999996E-3</v>
      </c>
      <c r="I451" s="1">
        <v>1.8519999999999998E-2</v>
      </c>
      <c r="J451" s="1">
        <v>6.6670000000000002E-3</v>
      </c>
      <c r="K451" s="1" t="s">
        <v>47</v>
      </c>
      <c r="L451" s="1" t="s">
        <v>48</v>
      </c>
      <c r="M451" s="1" t="s">
        <v>3312</v>
      </c>
      <c r="N451" s="1" t="s">
        <v>3313</v>
      </c>
      <c r="O451" s="1" t="s">
        <v>51</v>
      </c>
      <c r="P451" s="1" t="s">
        <v>3314</v>
      </c>
      <c r="Q451" s="1" t="s">
        <v>3322</v>
      </c>
      <c r="R451" s="1" t="s">
        <v>3323</v>
      </c>
      <c r="S451" s="1" t="s">
        <v>3324</v>
      </c>
      <c r="T451" s="1" t="s">
        <v>3325</v>
      </c>
      <c r="U451" s="1" t="s">
        <v>3326</v>
      </c>
      <c r="V451" s="1" t="s">
        <v>58</v>
      </c>
      <c r="W451" s="1" t="s">
        <v>58</v>
      </c>
      <c r="X451" s="1" t="s">
        <v>58</v>
      </c>
      <c r="Y451" s="1" t="s">
        <v>58</v>
      </c>
      <c r="Z451" s="1" t="s">
        <v>58</v>
      </c>
      <c r="AA451" s="1">
        <v>3.9936099999999999E-4</v>
      </c>
      <c r="AB451" s="1">
        <v>0.99960099999999996</v>
      </c>
      <c r="AC451" s="1" t="s">
        <v>74</v>
      </c>
      <c r="AD451" s="1">
        <v>0</v>
      </c>
      <c r="AE451" s="1">
        <v>1.99681E-4</v>
      </c>
      <c r="AF451" s="1" t="s">
        <v>58</v>
      </c>
      <c r="AG451" s="1" t="s">
        <v>58</v>
      </c>
      <c r="AH451" s="1" t="s">
        <v>58</v>
      </c>
      <c r="AI451" s="1" t="s">
        <v>58</v>
      </c>
      <c r="AJ451" s="1" t="s">
        <v>58</v>
      </c>
      <c r="AK451" s="1">
        <v>1</v>
      </c>
      <c r="AL451" s="1" t="s">
        <v>93</v>
      </c>
      <c r="AM451" s="1" t="s">
        <v>61</v>
      </c>
      <c r="AN451" s="1">
        <v>0</v>
      </c>
      <c r="AO451" s="1">
        <v>-2.23</v>
      </c>
      <c r="AP451" s="1" t="s">
        <v>3320</v>
      </c>
      <c r="AQ451" s="1" t="s">
        <v>95</v>
      </c>
      <c r="AR451" s="1" t="s">
        <v>95</v>
      </c>
      <c r="AS451" s="1">
        <v>1.1100000000000001</v>
      </c>
      <c r="AT451" s="1">
        <v>2215</v>
      </c>
      <c r="AU451" s="1">
        <v>4.0000000000000001E-3</v>
      </c>
      <c r="AV451" s="1">
        <v>-2.9550000000000001</v>
      </c>
      <c r="AW451" s="1" t="s">
        <v>62</v>
      </c>
      <c r="AX451" s="1" t="s">
        <v>58</v>
      </c>
      <c r="AY451" s="1" t="s">
        <v>58</v>
      </c>
      <c r="AZ451" s="7">
        <v>0.93</v>
      </c>
      <c r="BA451" s="1">
        <v>99.982307149999997</v>
      </c>
      <c r="BB451" s="1">
        <v>16.948699059999999</v>
      </c>
      <c r="BC451" s="1" t="s">
        <v>58</v>
      </c>
      <c r="BD451" s="1">
        <v>13.19122</v>
      </c>
    </row>
    <row r="452" spans="1:56" x14ac:dyDescent="0.2">
      <c r="A452" s="1" t="s">
        <v>3346</v>
      </c>
      <c r="B452" s="1">
        <v>7</v>
      </c>
      <c r="C452" s="1" t="s">
        <v>64</v>
      </c>
      <c r="D452" s="1" t="s">
        <v>45</v>
      </c>
      <c r="E452" s="1">
        <v>6.6670000000000002E-3</v>
      </c>
      <c r="F452" s="1">
        <v>8.7720000000000003E-3</v>
      </c>
      <c r="G452" s="1">
        <v>3.5460000000000001E-3</v>
      </c>
      <c r="H452" s="1">
        <v>1.1310000000000001E-3</v>
      </c>
      <c r="I452" s="1">
        <v>0</v>
      </c>
      <c r="J452" s="1">
        <v>6.6670000000000002E-3</v>
      </c>
      <c r="K452" s="1" t="s">
        <v>47</v>
      </c>
      <c r="L452" s="1" t="s">
        <v>48</v>
      </c>
      <c r="M452" s="1" t="s">
        <v>3347</v>
      </c>
      <c r="N452" s="1" t="s">
        <v>3348</v>
      </c>
      <c r="O452" s="1" t="s">
        <v>51</v>
      </c>
      <c r="P452" s="1" t="s">
        <v>3349</v>
      </c>
      <c r="Q452" s="1" t="s">
        <v>3350</v>
      </c>
      <c r="R452" s="1" t="s">
        <v>3351</v>
      </c>
      <c r="S452" s="1" t="s">
        <v>3352</v>
      </c>
      <c r="T452" s="1" t="s">
        <v>3353</v>
      </c>
      <c r="U452" s="1" t="s">
        <v>3354</v>
      </c>
      <c r="V452" s="1" t="s">
        <v>58</v>
      </c>
      <c r="W452" s="1" t="s">
        <v>58</v>
      </c>
      <c r="X452" s="1" t="s">
        <v>58</v>
      </c>
      <c r="Y452" s="1" t="s">
        <v>58</v>
      </c>
      <c r="Z452" s="1">
        <v>2.5730000000000002E-4</v>
      </c>
      <c r="AA452" s="1">
        <v>1.19808E-3</v>
      </c>
      <c r="AB452" s="1">
        <v>0.99880199999999997</v>
      </c>
      <c r="AC452" s="1" t="s">
        <v>157</v>
      </c>
      <c r="AD452" s="1">
        <v>0</v>
      </c>
      <c r="AE452" s="1">
        <v>5.9904200000000004E-4</v>
      </c>
      <c r="AF452" s="1" t="s">
        <v>58</v>
      </c>
      <c r="AG452" s="1" t="s">
        <v>58</v>
      </c>
      <c r="AH452" s="1" t="s">
        <v>58</v>
      </c>
      <c r="AI452" s="1" t="s">
        <v>58</v>
      </c>
      <c r="AJ452" s="1" t="s">
        <v>58</v>
      </c>
      <c r="AK452" s="1" t="s">
        <v>58</v>
      </c>
      <c r="AL452" s="1" t="s">
        <v>60</v>
      </c>
      <c r="AM452" s="1" t="s">
        <v>94</v>
      </c>
      <c r="AN452" s="1">
        <v>0.28499999999999998</v>
      </c>
      <c r="AO452" s="1">
        <v>3.68</v>
      </c>
      <c r="AP452" s="1" t="s">
        <v>3355</v>
      </c>
      <c r="AQ452" s="1" t="s">
        <v>95</v>
      </c>
      <c r="AR452" s="1" t="s">
        <v>1162</v>
      </c>
      <c r="AS452" s="1">
        <v>4.57</v>
      </c>
      <c r="AT452" s="1">
        <v>232</v>
      </c>
      <c r="AU452" s="1">
        <v>23.4</v>
      </c>
      <c r="AV452" s="1">
        <v>4.9000000000000002E-2</v>
      </c>
      <c r="AW452" s="1" t="s">
        <v>64</v>
      </c>
      <c r="AX452" s="1" t="s">
        <v>3356</v>
      </c>
      <c r="AY452" s="1" t="s">
        <v>58</v>
      </c>
      <c r="AZ452" s="1" t="s">
        <v>58</v>
      </c>
      <c r="BA452" s="1" t="s">
        <v>58</v>
      </c>
      <c r="BB452" s="1" t="s">
        <v>58</v>
      </c>
      <c r="BC452" s="1" t="s">
        <v>58</v>
      </c>
      <c r="BD452" s="1">
        <v>11.22532</v>
      </c>
    </row>
    <row r="453" spans="1:56" x14ac:dyDescent="0.2">
      <c r="A453" s="1" t="s">
        <v>3357</v>
      </c>
      <c r="B453" s="1">
        <v>7</v>
      </c>
      <c r="C453" s="1" t="s">
        <v>46</v>
      </c>
      <c r="D453" s="1" t="s">
        <v>3358</v>
      </c>
      <c r="E453" s="1">
        <v>6.6670000000000002E-3</v>
      </c>
      <c r="F453" s="1">
        <v>8.7720000000000003E-3</v>
      </c>
      <c r="G453" s="1">
        <v>3.5460000000000001E-3</v>
      </c>
      <c r="H453" s="1">
        <v>1.1310000000000001E-3</v>
      </c>
      <c r="I453" s="1">
        <v>0</v>
      </c>
      <c r="J453" s="1">
        <v>6.6670000000000002E-3</v>
      </c>
      <c r="K453" s="1" t="s">
        <v>810</v>
      </c>
      <c r="L453" s="1" t="s">
        <v>48</v>
      </c>
      <c r="M453" s="1" t="s">
        <v>3359</v>
      </c>
      <c r="N453" s="1" t="s">
        <v>3360</v>
      </c>
      <c r="O453" s="1" t="s">
        <v>51</v>
      </c>
      <c r="P453" s="1" t="s">
        <v>3361</v>
      </c>
      <c r="Q453" s="1" t="s">
        <v>3362</v>
      </c>
      <c r="R453" s="1" t="s">
        <v>3363</v>
      </c>
      <c r="S453" s="1" t="s">
        <v>3364</v>
      </c>
      <c r="T453" s="1" t="s">
        <v>3365</v>
      </c>
      <c r="U453" s="1" t="s">
        <v>3366</v>
      </c>
      <c r="V453" s="1" t="s">
        <v>58</v>
      </c>
      <c r="W453" s="1" t="s">
        <v>58</v>
      </c>
      <c r="X453" s="1" t="s">
        <v>58</v>
      </c>
      <c r="Y453" s="1" t="s">
        <v>58</v>
      </c>
      <c r="Z453" s="1">
        <v>2.6360000000000001E-4</v>
      </c>
      <c r="AA453" s="1">
        <v>1.5974400000000001E-3</v>
      </c>
      <c r="AB453" s="1">
        <v>0.99840300000000004</v>
      </c>
      <c r="AC453" s="1" t="s">
        <v>59</v>
      </c>
      <c r="AD453" s="1">
        <v>0</v>
      </c>
      <c r="AE453" s="1">
        <v>7.9872199999999997E-4</v>
      </c>
      <c r="AF453" s="1">
        <v>3</v>
      </c>
      <c r="AG453" s="1" t="s">
        <v>122</v>
      </c>
      <c r="AH453" s="1" t="s">
        <v>123</v>
      </c>
      <c r="AI453" s="1" t="s">
        <v>124</v>
      </c>
      <c r="AJ453" s="1" t="s">
        <v>58</v>
      </c>
      <c r="AK453" s="1" t="s">
        <v>58</v>
      </c>
      <c r="AL453" s="1" t="s">
        <v>58</v>
      </c>
      <c r="AM453" s="1" t="s">
        <v>58</v>
      </c>
      <c r="AN453" s="1" t="s">
        <v>58</v>
      </c>
      <c r="AO453" s="1" t="s">
        <v>58</v>
      </c>
      <c r="AP453" s="1" t="s">
        <v>58</v>
      </c>
      <c r="AQ453" s="1" t="s">
        <v>58</v>
      </c>
      <c r="AR453" s="1" t="s">
        <v>58</v>
      </c>
      <c r="AS453" s="1" t="s">
        <v>58</v>
      </c>
      <c r="AT453" s="1" t="s">
        <v>58</v>
      </c>
      <c r="AU453" s="1" t="s">
        <v>58</v>
      </c>
      <c r="AV453" s="1" t="s">
        <v>58</v>
      </c>
      <c r="AW453" s="1" t="s">
        <v>58</v>
      </c>
      <c r="AX453" s="1" t="s">
        <v>3367</v>
      </c>
      <c r="AY453" s="1" t="s">
        <v>61</v>
      </c>
      <c r="AZ453" s="7">
        <v>6.1699999999999998E-2</v>
      </c>
      <c r="BA453" s="1">
        <v>36.170087279999997</v>
      </c>
      <c r="BB453" s="1">
        <v>-0.24424959500000001</v>
      </c>
      <c r="BC453" s="1" t="s">
        <v>78</v>
      </c>
      <c r="BD453" s="1">
        <v>1.8107200000000001</v>
      </c>
    </row>
    <row r="454" spans="1:56" x14ac:dyDescent="0.2">
      <c r="A454" s="1" t="s">
        <v>3368</v>
      </c>
      <c r="B454" s="1">
        <v>7</v>
      </c>
      <c r="C454" s="1" t="s">
        <v>70</v>
      </c>
      <c r="D454" s="1" t="s">
        <v>45</v>
      </c>
      <c r="E454" s="1">
        <v>6.6670000000000002E-3</v>
      </c>
      <c r="F454" s="1">
        <v>0</v>
      </c>
      <c r="G454" s="1">
        <v>1.7730000000000001E-3</v>
      </c>
      <c r="H454" s="1">
        <v>0</v>
      </c>
      <c r="I454" s="1">
        <v>0</v>
      </c>
      <c r="J454" s="1">
        <v>6.6670000000000002E-3</v>
      </c>
      <c r="K454" s="1" t="s">
        <v>47</v>
      </c>
      <c r="L454" s="1" t="s">
        <v>48</v>
      </c>
      <c r="M454" s="1" t="s">
        <v>3369</v>
      </c>
      <c r="N454" s="1" t="s">
        <v>3370</v>
      </c>
      <c r="O454" s="1" t="s">
        <v>51</v>
      </c>
      <c r="P454" s="1" t="s">
        <v>3371</v>
      </c>
      <c r="Q454" s="1" t="s">
        <v>3372</v>
      </c>
      <c r="R454" s="1" t="s">
        <v>3373</v>
      </c>
      <c r="S454" s="1" t="s">
        <v>3374</v>
      </c>
      <c r="T454" s="1" t="s">
        <v>3375</v>
      </c>
      <c r="U454" s="1" t="s">
        <v>3376</v>
      </c>
      <c r="V454" s="1" t="s">
        <v>58</v>
      </c>
      <c r="W454" s="1" t="s">
        <v>58</v>
      </c>
      <c r="X454" s="1" t="s">
        <v>58</v>
      </c>
      <c r="Y454" s="1" t="s">
        <v>58</v>
      </c>
      <c r="Z454" s="1" t="s">
        <v>58</v>
      </c>
      <c r="AA454" s="1" t="s">
        <v>58</v>
      </c>
      <c r="AB454" s="1" t="s">
        <v>58</v>
      </c>
      <c r="AC454" s="1" t="s">
        <v>58</v>
      </c>
      <c r="AD454" s="1" t="s">
        <v>58</v>
      </c>
      <c r="AE454" s="1" t="s">
        <v>58</v>
      </c>
      <c r="AF454" s="1" t="s">
        <v>58</v>
      </c>
      <c r="AG454" s="1" t="s">
        <v>58</v>
      </c>
      <c r="AH454" s="1" t="s">
        <v>58</v>
      </c>
      <c r="AI454" s="1" t="s">
        <v>58</v>
      </c>
      <c r="AJ454" s="1" t="s">
        <v>58</v>
      </c>
      <c r="AK454" s="1" t="s">
        <v>58</v>
      </c>
      <c r="AL454" s="1" t="s">
        <v>58</v>
      </c>
      <c r="AM454" s="1" t="s">
        <v>147</v>
      </c>
      <c r="AN454" s="1">
        <v>2E-3</v>
      </c>
      <c r="AO454" s="1">
        <v>1.86</v>
      </c>
      <c r="AP454" s="1" t="s">
        <v>58</v>
      </c>
      <c r="AQ454" s="1" t="s">
        <v>58</v>
      </c>
      <c r="AR454" s="1" t="s">
        <v>58</v>
      </c>
      <c r="AS454" s="1">
        <v>3.72</v>
      </c>
      <c r="AT454" s="1" t="s">
        <v>58</v>
      </c>
      <c r="AU454" s="1">
        <v>6.4889999999999999</v>
      </c>
      <c r="AV454" s="1">
        <v>0.74299999999999999</v>
      </c>
      <c r="AW454" s="1" t="s">
        <v>62</v>
      </c>
      <c r="AX454" s="1" t="s">
        <v>3377</v>
      </c>
      <c r="AY454" s="1" t="s">
        <v>58</v>
      </c>
      <c r="AZ454" s="1" t="s">
        <v>58</v>
      </c>
      <c r="BA454" s="1" t="s">
        <v>3378</v>
      </c>
      <c r="BB454" s="1" t="s">
        <v>3379</v>
      </c>
      <c r="BC454" s="1" t="s">
        <v>488</v>
      </c>
      <c r="BD454" s="1" t="s">
        <v>3380</v>
      </c>
    </row>
    <row r="455" spans="1:56" x14ac:dyDescent="0.2">
      <c r="A455" s="1" t="s">
        <v>3381</v>
      </c>
      <c r="B455" s="1">
        <v>7</v>
      </c>
      <c r="C455" s="1" t="s">
        <v>70</v>
      </c>
      <c r="D455" s="1" t="s">
        <v>46</v>
      </c>
      <c r="E455" s="1">
        <v>6.6670000000000002E-3</v>
      </c>
      <c r="F455" s="1">
        <v>0</v>
      </c>
      <c r="G455" s="1">
        <v>1.7730000000000001E-3</v>
      </c>
      <c r="H455" s="1">
        <v>0</v>
      </c>
      <c r="I455" s="1">
        <v>0</v>
      </c>
      <c r="J455" s="1">
        <v>6.6670000000000002E-3</v>
      </c>
      <c r="K455" s="1" t="s">
        <v>47</v>
      </c>
      <c r="L455" s="1" t="s">
        <v>48</v>
      </c>
      <c r="M455" s="1" t="s">
        <v>3382</v>
      </c>
      <c r="N455" s="1" t="s">
        <v>3383</v>
      </c>
      <c r="O455" s="1" t="s">
        <v>51</v>
      </c>
      <c r="P455" s="1" t="s">
        <v>3384</v>
      </c>
      <c r="Q455" s="1" t="s">
        <v>3385</v>
      </c>
      <c r="R455" s="1" t="s">
        <v>3386</v>
      </c>
      <c r="S455" s="1" t="s">
        <v>3387</v>
      </c>
      <c r="T455" s="1" t="s">
        <v>3388</v>
      </c>
      <c r="U455" s="1" t="s">
        <v>3389</v>
      </c>
      <c r="V455" s="1" t="s">
        <v>58</v>
      </c>
      <c r="W455" s="1" t="s">
        <v>58</v>
      </c>
      <c r="X455" s="1" t="s">
        <v>58</v>
      </c>
      <c r="Y455" s="1" t="s">
        <v>58</v>
      </c>
      <c r="Z455" s="1">
        <v>2.0200000000000001E-3</v>
      </c>
      <c r="AA455" s="1" t="s">
        <v>58</v>
      </c>
      <c r="AB455" s="1" t="s">
        <v>58</v>
      </c>
      <c r="AC455" s="1" t="s">
        <v>58</v>
      </c>
      <c r="AD455" s="1" t="s">
        <v>58</v>
      </c>
      <c r="AE455" s="1" t="s">
        <v>58</v>
      </c>
      <c r="AF455" s="1" t="s">
        <v>58</v>
      </c>
      <c r="AG455" s="1" t="s">
        <v>58</v>
      </c>
      <c r="AH455" s="1" t="s">
        <v>58</v>
      </c>
      <c r="AI455" s="1" t="s">
        <v>58</v>
      </c>
      <c r="AJ455" s="1" t="s">
        <v>58</v>
      </c>
      <c r="AK455" s="1" t="s">
        <v>58</v>
      </c>
      <c r="AL455" s="1" t="s">
        <v>61</v>
      </c>
      <c r="AM455" s="1" t="s">
        <v>421</v>
      </c>
      <c r="AN455" s="1">
        <v>1.2E-2</v>
      </c>
      <c r="AO455" s="1">
        <v>0.14899999999999999</v>
      </c>
      <c r="AP455" s="1" t="s">
        <v>3390</v>
      </c>
      <c r="AQ455" s="1" t="s">
        <v>95</v>
      </c>
      <c r="AR455" s="1" t="s">
        <v>127</v>
      </c>
      <c r="AS455" s="1">
        <v>0.14899999999999999</v>
      </c>
      <c r="AT455" s="1">
        <v>242</v>
      </c>
      <c r="AU455" s="1">
        <v>6.0000000000000001E-3</v>
      </c>
      <c r="AV455" s="1">
        <v>-0.127</v>
      </c>
      <c r="AW455" s="1" t="s">
        <v>64</v>
      </c>
      <c r="AX455" s="1" t="s">
        <v>3391</v>
      </c>
      <c r="AY455" s="1" t="s">
        <v>77</v>
      </c>
      <c r="AZ455" s="7">
        <v>0.57999999999999996</v>
      </c>
      <c r="BA455" s="1">
        <v>94.603680109999999</v>
      </c>
      <c r="BB455" s="1">
        <v>1.379742765</v>
      </c>
      <c r="BC455" s="1" t="s">
        <v>78</v>
      </c>
      <c r="BD455" s="1">
        <v>3.3539599999999998</v>
      </c>
    </row>
    <row r="456" spans="1:56" x14ac:dyDescent="0.2">
      <c r="A456" s="1" t="s">
        <v>3392</v>
      </c>
      <c r="B456" s="1">
        <v>7</v>
      </c>
      <c r="C456" s="1" t="s">
        <v>64</v>
      </c>
      <c r="D456" s="1" t="s">
        <v>45</v>
      </c>
      <c r="E456" s="1">
        <v>6.6670000000000002E-3</v>
      </c>
      <c r="F456" s="1">
        <v>8.7720000000000003E-3</v>
      </c>
      <c r="G456" s="1">
        <v>1.7730000000000001E-3</v>
      </c>
      <c r="H456" s="1">
        <v>1.1310000000000001E-3</v>
      </c>
      <c r="I456" s="1">
        <v>0</v>
      </c>
      <c r="J456" s="1">
        <v>6.6670000000000002E-3</v>
      </c>
      <c r="K456" s="1" t="s">
        <v>47</v>
      </c>
      <c r="L456" s="1" t="s">
        <v>48</v>
      </c>
      <c r="M456" s="1" t="s">
        <v>3393</v>
      </c>
      <c r="N456" s="1" t="s">
        <v>3394</v>
      </c>
      <c r="O456" s="1" t="s">
        <v>51</v>
      </c>
      <c r="P456" s="1" t="s">
        <v>3395</v>
      </c>
      <c r="Q456" s="1" t="s">
        <v>3396</v>
      </c>
      <c r="R456" s="1" t="s">
        <v>3397</v>
      </c>
      <c r="S456" s="1" t="s">
        <v>3398</v>
      </c>
      <c r="T456" s="1" t="s">
        <v>3399</v>
      </c>
      <c r="U456" s="1" t="s">
        <v>3400</v>
      </c>
      <c r="V456" s="1" t="s">
        <v>58</v>
      </c>
      <c r="W456" s="1" t="s">
        <v>58</v>
      </c>
      <c r="X456" s="1" t="s">
        <v>58</v>
      </c>
      <c r="Y456" s="1" t="s">
        <v>58</v>
      </c>
      <c r="Z456" s="7">
        <v>1.647E-5</v>
      </c>
      <c r="AA456" s="1">
        <v>3.9936099999999999E-4</v>
      </c>
      <c r="AB456" s="1">
        <v>0.99960099999999996</v>
      </c>
      <c r="AC456" s="1" t="s">
        <v>74</v>
      </c>
      <c r="AD456" s="1">
        <v>0</v>
      </c>
      <c r="AE456" s="1">
        <v>1.99681E-4</v>
      </c>
      <c r="AF456" s="1" t="s">
        <v>58</v>
      </c>
      <c r="AG456" s="1" t="s">
        <v>58</v>
      </c>
      <c r="AH456" s="1" t="s">
        <v>58</v>
      </c>
      <c r="AI456" s="1" t="s">
        <v>58</v>
      </c>
      <c r="AJ456" s="1" t="s">
        <v>58</v>
      </c>
      <c r="AK456" s="1" t="s">
        <v>58</v>
      </c>
      <c r="AL456" s="1" t="s">
        <v>60</v>
      </c>
      <c r="AM456" s="1" t="s">
        <v>132</v>
      </c>
      <c r="AN456" s="1">
        <v>4.0000000000000001E-3</v>
      </c>
      <c r="AO456" s="1">
        <v>3.64</v>
      </c>
      <c r="AP456" s="1" t="s">
        <v>3401</v>
      </c>
      <c r="AQ456" s="1" t="s">
        <v>95</v>
      </c>
      <c r="AR456" s="1" t="s">
        <v>95</v>
      </c>
      <c r="AS456" s="1">
        <v>5.77</v>
      </c>
      <c r="AT456" s="1">
        <v>117</v>
      </c>
      <c r="AU456" s="1">
        <v>18.149999999999999</v>
      </c>
      <c r="AV456" s="1">
        <v>0.93500000000000005</v>
      </c>
      <c r="AW456" s="1" t="s">
        <v>64</v>
      </c>
      <c r="AX456" s="1" t="s">
        <v>3402</v>
      </c>
      <c r="AY456" s="1" t="s">
        <v>77</v>
      </c>
      <c r="AZ456" s="7">
        <v>0.55100000000000005</v>
      </c>
      <c r="BA456" s="1">
        <v>54.948100969999999</v>
      </c>
      <c r="BB456" s="1">
        <v>1.4844891000000001E-2</v>
      </c>
      <c r="BC456" s="1" t="s">
        <v>58</v>
      </c>
      <c r="BD456" s="1">
        <v>1.22356</v>
      </c>
    </row>
    <row r="457" spans="1:56" x14ac:dyDescent="0.2">
      <c r="A457" s="1" t="s">
        <v>3403</v>
      </c>
      <c r="B457" s="1">
        <v>7</v>
      </c>
      <c r="C457" s="1" t="s">
        <v>46</v>
      </c>
      <c r="D457" s="1" t="s">
        <v>45</v>
      </c>
      <c r="E457" s="1">
        <v>6.6670000000000002E-3</v>
      </c>
      <c r="F457" s="1">
        <v>0</v>
      </c>
      <c r="G457" s="1">
        <v>3.5460000000000001E-3</v>
      </c>
      <c r="H457" s="1">
        <v>0</v>
      </c>
      <c r="I457" s="1">
        <v>1.8519999999999998E-2</v>
      </c>
      <c r="J457" s="1">
        <v>6.6670000000000002E-3</v>
      </c>
      <c r="K457" s="1" t="s">
        <v>47</v>
      </c>
      <c r="L457" s="1" t="s">
        <v>48</v>
      </c>
      <c r="M457" s="1" t="s">
        <v>3404</v>
      </c>
      <c r="N457" s="1" t="s">
        <v>3405</v>
      </c>
      <c r="O457" s="1" t="s">
        <v>51</v>
      </c>
      <c r="P457" s="1" t="s">
        <v>3406</v>
      </c>
      <c r="Q457" s="1" t="s">
        <v>3407</v>
      </c>
      <c r="R457" s="1" t="s">
        <v>3408</v>
      </c>
      <c r="S457" s="1" t="s">
        <v>3409</v>
      </c>
      <c r="T457" s="1" t="s">
        <v>3410</v>
      </c>
      <c r="U457" s="1" t="s">
        <v>3411</v>
      </c>
      <c r="V457" s="1" t="s">
        <v>58</v>
      </c>
      <c r="W457" s="1" t="s">
        <v>58</v>
      </c>
      <c r="X457" s="1" t="s">
        <v>58</v>
      </c>
      <c r="Y457" s="1" t="s">
        <v>58</v>
      </c>
      <c r="Z457" s="1">
        <v>9.8530000000000006E-3</v>
      </c>
      <c r="AA457" s="1">
        <v>1.9568700000000001E-2</v>
      </c>
      <c r="AB457" s="1">
        <v>0.98043100000000005</v>
      </c>
      <c r="AC457" s="1" t="s">
        <v>3412</v>
      </c>
      <c r="AD457" s="1">
        <v>0</v>
      </c>
      <c r="AE457" s="1">
        <v>9.7843500000000007E-3</v>
      </c>
      <c r="AF457" s="1" t="s">
        <v>58</v>
      </c>
      <c r="AG457" s="1" t="s">
        <v>58</v>
      </c>
      <c r="AH457" s="1" t="s">
        <v>58</v>
      </c>
      <c r="AI457" s="1" t="s">
        <v>58</v>
      </c>
      <c r="AJ457" s="1" t="s">
        <v>58</v>
      </c>
      <c r="AK457" s="1">
        <v>1</v>
      </c>
      <c r="AL457" s="1" t="s">
        <v>61</v>
      </c>
      <c r="AM457" s="1" t="s">
        <v>132</v>
      </c>
      <c r="AN457" s="1">
        <v>0</v>
      </c>
      <c r="AO457" s="1">
        <v>-8.52</v>
      </c>
      <c r="AP457" s="1" t="s">
        <v>3413</v>
      </c>
      <c r="AQ457" s="1" t="s">
        <v>95</v>
      </c>
      <c r="AR457" s="1" t="s">
        <v>95</v>
      </c>
      <c r="AS457" s="1">
        <v>4.68</v>
      </c>
      <c r="AT457" s="1">
        <v>220</v>
      </c>
      <c r="AU457" s="1">
        <v>0.48799999999999999</v>
      </c>
      <c r="AV457" s="1">
        <v>7.6999999999999999E-2</v>
      </c>
      <c r="AW457" s="1" t="s">
        <v>64</v>
      </c>
      <c r="AX457" s="1" t="s">
        <v>3414</v>
      </c>
      <c r="AY457" s="1" t="s">
        <v>58</v>
      </c>
      <c r="AZ457" s="7">
        <v>0.49399999999999999</v>
      </c>
      <c r="BA457" s="1">
        <v>96.237320120000007</v>
      </c>
      <c r="BB457" s="1">
        <v>1.659220063</v>
      </c>
      <c r="BC457" s="1" t="s">
        <v>58</v>
      </c>
      <c r="BD457" s="1">
        <v>20.557960000000001</v>
      </c>
    </row>
    <row r="458" spans="1:56" x14ac:dyDescent="0.2">
      <c r="A458" s="1" t="s">
        <v>3415</v>
      </c>
      <c r="B458" s="1">
        <v>7</v>
      </c>
      <c r="C458" s="1" t="s">
        <v>45</v>
      </c>
      <c r="D458" s="1" t="s">
        <v>64</v>
      </c>
      <c r="E458" s="1">
        <v>6.6670000000000002E-3</v>
      </c>
      <c r="F458" s="1">
        <v>0</v>
      </c>
      <c r="G458" s="1">
        <v>5.3189999999999999E-3</v>
      </c>
      <c r="H458" s="1">
        <v>1.1310000000000001E-3</v>
      </c>
      <c r="I458" s="1">
        <v>1.8519999999999998E-2</v>
      </c>
      <c r="J458" s="1">
        <v>6.6670000000000002E-3</v>
      </c>
      <c r="K458" s="1" t="s">
        <v>47</v>
      </c>
      <c r="L458" s="1" t="s">
        <v>48</v>
      </c>
      <c r="M458" s="1" t="s">
        <v>3416</v>
      </c>
      <c r="N458" s="1" t="s">
        <v>3417</v>
      </c>
      <c r="O458" s="1" t="s">
        <v>51</v>
      </c>
      <c r="P458" s="1" t="s">
        <v>3418</v>
      </c>
      <c r="Q458" s="1" t="s">
        <v>3419</v>
      </c>
      <c r="R458" s="1" t="s">
        <v>3420</v>
      </c>
      <c r="S458" s="1" t="s">
        <v>3421</v>
      </c>
      <c r="T458" s="1" t="s">
        <v>3422</v>
      </c>
      <c r="U458" s="1" t="s">
        <v>3423</v>
      </c>
      <c r="V458" s="1" t="s">
        <v>58</v>
      </c>
      <c r="W458" s="1" t="s">
        <v>58</v>
      </c>
      <c r="X458" s="1" t="s">
        <v>58</v>
      </c>
      <c r="Y458" s="1" t="s">
        <v>58</v>
      </c>
      <c r="Z458" s="7">
        <v>4.9549999999999998E-5</v>
      </c>
      <c r="AA458" s="1" t="s">
        <v>58</v>
      </c>
      <c r="AB458" s="1" t="s">
        <v>58</v>
      </c>
      <c r="AC458" s="1" t="s">
        <v>58</v>
      </c>
      <c r="AD458" s="1" t="s">
        <v>58</v>
      </c>
      <c r="AE458" s="1" t="s">
        <v>58</v>
      </c>
      <c r="AF458" s="1" t="s">
        <v>58</v>
      </c>
      <c r="AG458" s="1" t="s">
        <v>58</v>
      </c>
      <c r="AH458" s="1" t="s">
        <v>58</v>
      </c>
      <c r="AI458" s="1" t="s">
        <v>58</v>
      </c>
      <c r="AJ458" s="1" t="s">
        <v>58</v>
      </c>
      <c r="AK458" s="1" t="s">
        <v>58</v>
      </c>
      <c r="AL458" s="1" t="s">
        <v>58</v>
      </c>
      <c r="AM458" s="1" t="s">
        <v>156</v>
      </c>
      <c r="AN458" s="1">
        <v>0.998</v>
      </c>
      <c r="AO458" s="1">
        <v>-2.4500000000000002</v>
      </c>
      <c r="AP458" s="1" t="s">
        <v>3424</v>
      </c>
      <c r="AQ458" s="1" t="s">
        <v>95</v>
      </c>
      <c r="AR458" s="1" t="s">
        <v>95</v>
      </c>
      <c r="AS458" s="1">
        <v>5.92</v>
      </c>
      <c r="AT458" s="8">
        <v>825798</v>
      </c>
      <c r="AU458" s="1">
        <v>7.82</v>
      </c>
      <c r="AV458" s="1">
        <v>1.0109999999999999</v>
      </c>
      <c r="AW458" s="1" t="s">
        <v>64</v>
      </c>
      <c r="AX458" s="1" t="s">
        <v>3425</v>
      </c>
      <c r="AY458" s="1" t="s">
        <v>61</v>
      </c>
      <c r="AZ458" s="1" t="s">
        <v>58</v>
      </c>
      <c r="BA458" s="1" t="s">
        <v>58</v>
      </c>
      <c r="BB458" s="1" t="s">
        <v>58</v>
      </c>
      <c r="BC458" s="1" t="s">
        <v>78</v>
      </c>
      <c r="BD458" s="1">
        <v>2.0361400000000001</v>
      </c>
    </row>
    <row r="459" spans="1:56" x14ac:dyDescent="0.2">
      <c r="A459" s="1" t="s">
        <v>3428</v>
      </c>
      <c r="B459" s="1">
        <v>7</v>
      </c>
      <c r="C459" s="1" t="s">
        <v>46</v>
      </c>
      <c r="D459" s="1" t="s">
        <v>64</v>
      </c>
      <c r="E459" s="1">
        <v>6.6670000000000002E-3</v>
      </c>
      <c r="F459" s="1">
        <v>0</v>
      </c>
      <c r="G459" s="1">
        <v>1.7730000000000001E-3</v>
      </c>
      <c r="H459" s="1">
        <v>0</v>
      </c>
      <c r="I459" s="1">
        <v>0</v>
      </c>
      <c r="J459" s="1">
        <v>6.6670000000000002E-3</v>
      </c>
      <c r="K459" s="1" t="s">
        <v>47</v>
      </c>
      <c r="L459" s="1" t="s">
        <v>48</v>
      </c>
      <c r="M459" s="1" t="s">
        <v>3429</v>
      </c>
      <c r="N459" s="1" t="s">
        <v>3430</v>
      </c>
      <c r="O459" s="1" t="s">
        <v>51</v>
      </c>
      <c r="P459" s="1" t="s">
        <v>3431</v>
      </c>
      <c r="Q459" s="1" t="s">
        <v>3432</v>
      </c>
      <c r="R459" s="1" t="s">
        <v>3433</v>
      </c>
      <c r="S459" s="1" t="s">
        <v>3434</v>
      </c>
      <c r="T459" s="1" t="s">
        <v>3435</v>
      </c>
      <c r="U459" s="1" t="s">
        <v>3436</v>
      </c>
      <c r="V459" s="1" t="s">
        <v>58</v>
      </c>
      <c r="W459" s="1" t="s">
        <v>58</v>
      </c>
      <c r="X459" s="1" t="s">
        <v>58</v>
      </c>
      <c r="Y459" s="1" t="s">
        <v>58</v>
      </c>
      <c r="Z459" s="7">
        <v>4.1359999999999997E-5</v>
      </c>
      <c r="AA459" s="1">
        <v>3.9936099999999999E-4</v>
      </c>
      <c r="AB459" s="1">
        <v>0.99960099999999996</v>
      </c>
      <c r="AC459" s="1" t="s">
        <v>74</v>
      </c>
      <c r="AD459" s="1">
        <v>0</v>
      </c>
      <c r="AE459" s="1">
        <v>1.99681E-4</v>
      </c>
      <c r="AF459" s="1" t="s">
        <v>58</v>
      </c>
      <c r="AG459" s="1" t="s">
        <v>58</v>
      </c>
      <c r="AH459" s="1" t="s">
        <v>58</v>
      </c>
      <c r="AI459" s="1" t="s">
        <v>58</v>
      </c>
      <c r="AJ459" s="1" t="s">
        <v>58</v>
      </c>
      <c r="AK459" s="1" t="s">
        <v>58</v>
      </c>
      <c r="AL459" s="1" t="s">
        <v>61</v>
      </c>
      <c r="AM459" s="1" t="s">
        <v>61</v>
      </c>
      <c r="AN459" s="1">
        <v>0</v>
      </c>
      <c r="AO459" s="1">
        <v>-8.3800000000000008</v>
      </c>
      <c r="AP459" s="1" t="s">
        <v>3437</v>
      </c>
      <c r="AQ459" s="1" t="s">
        <v>95</v>
      </c>
      <c r="AR459" s="1" t="s">
        <v>95</v>
      </c>
      <c r="AS459" s="1">
        <v>5.74</v>
      </c>
      <c r="AT459" s="1">
        <v>158</v>
      </c>
      <c r="AU459" s="1">
        <v>2E-3</v>
      </c>
      <c r="AV459" s="1">
        <v>-0.25900000000000001</v>
      </c>
      <c r="AW459" s="1" t="s">
        <v>64</v>
      </c>
      <c r="AX459" s="1" t="s">
        <v>3438</v>
      </c>
      <c r="AY459" s="1" t="s">
        <v>58</v>
      </c>
      <c r="AZ459" s="1" t="s">
        <v>58</v>
      </c>
      <c r="BA459" s="1">
        <v>78.284972870000004</v>
      </c>
      <c r="BB459" s="1">
        <v>0.45941132600000001</v>
      </c>
      <c r="BC459" s="1" t="s">
        <v>58</v>
      </c>
      <c r="BD459" s="1">
        <v>4.8657199999999996</v>
      </c>
    </row>
    <row r="460" spans="1:56" x14ac:dyDescent="0.2">
      <c r="A460" s="1" t="s">
        <v>4565</v>
      </c>
      <c r="B460" s="1">
        <v>10</v>
      </c>
      <c r="C460" s="1" t="s">
        <v>45</v>
      </c>
      <c r="D460" s="1" t="s">
        <v>64</v>
      </c>
      <c r="E460" s="1">
        <v>6.6670000000000002E-3</v>
      </c>
      <c r="F460" s="1">
        <v>4.3860000000000001E-3</v>
      </c>
      <c r="G460" s="1">
        <v>1.7730000000000001E-3</v>
      </c>
      <c r="H460" s="1">
        <v>0</v>
      </c>
      <c r="I460" s="1">
        <v>0</v>
      </c>
      <c r="J460" s="1">
        <v>6.6670000000000002E-3</v>
      </c>
      <c r="K460" s="1" t="s">
        <v>489</v>
      </c>
      <c r="L460" s="1" t="s">
        <v>215</v>
      </c>
      <c r="M460" s="1" t="s">
        <v>4566</v>
      </c>
      <c r="N460" s="1" t="s">
        <v>4567</v>
      </c>
      <c r="O460" s="1" t="s">
        <v>313</v>
      </c>
      <c r="P460" s="1" t="s">
        <v>9305</v>
      </c>
      <c r="Q460" s="1" t="s">
        <v>4568</v>
      </c>
      <c r="R460" s="1" t="s">
        <v>58</v>
      </c>
      <c r="S460" s="1" t="s">
        <v>58</v>
      </c>
      <c r="T460" s="1" t="s">
        <v>58</v>
      </c>
      <c r="U460" s="1" t="s">
        <v>58</v>
      </c>
      <c r="V460" s="1" t="s">
        <v>58</v>
      </c>
      <c r="W460" s="1" t="s">
        <v>58</v>
      </c>
      <c r="X460" s="1" t="s">
        <v>58</v>
      </c>
      <c r="Y460" s="1" t="s">
        <v>58</v>
      </c>
      <c r="Z460" s="1">
        <v>4.6119999999999999E-4</v>
      </c>
      <c r="AA460" s="1" t="s">
        <v>58</v>
      </c>
      <c r="AB460" s="1" t="s">
        <v>58</v>
      </c>
      <c r="AC460" s="1" t="s">
        <v>58</v>
      </c>
      <c r="AD460" s="1" t="s">
        <v>58</v>
      </c>
      <c r="AE460" s="1" t="s">
        <v>58</v>
      </c>
      <c r="AF460" s="1" t="s">
        <v>58</v>
      </c>
      <c r="AG460" s="1" t="s">
        <v>58</v>
      </c>
      <c r="AH460" s="1" t="s">
        <v>58</v>
      </c>
      <c r="AI460" s="1" t="s">
        <v>58</v>
      </c>
      <c r="AJ460" s="1" t="s">
        <v>58</v>
      </c>
      <c r="AK460" s="1" t="s">
        <v>58</v>
      </c>
      <c r="AL460" s="1" t="s">
        <v>58</v>
      </c>
      <c r="AM460" s="1" t="s">
        <v>58</v>
      </c>
      <c r="AN460" s="1" t="s">
        <v>58</v>
      </c>
      <c r="AO460" s="1" t="s">
        <v>58</v>
      </c>
      <c r="AP460" s="1" t="s">
        <v>58</v>
      </c>
      <c r="AQ460" s="1" t="s">
        <v>58</v>
      </c>
      <c r="AR460" s="1" t="s">
        <v>58</v>
      </c>
      <c r="AS460" s="1" t="s">
        <v>58</v>
      </c>
      <c r="AT460" s="1" t="s">
        <v>58</v>
      </c>
      <c r="AU460" s="1" t="s">
        <v>58</v>
      </c>
      <c r="AV460" s="1" t="s">
        <v>58</v>
      </c>
      <c r="AW460" s="1" t="s">
        <v>58</v>
      </c>
      <c r="AX460" s="1" t="s">
        <v>4569</v>
      </c>
      <c r="AY460" s="1" t="s">
        <v>77</v>
      </c>
      <c r="AZ460" s="7">
        <v>0.39700000000000002</v>
      </c>
      <c r="BA460" s="1">
        <v>76.810568529999998</v>
      </c>
      <c r="BB460" s="1">
        <v>0.415317661</v>
      </c>
      <c r="BC460" s="1" t="s">
        <v>78</v>
      </c>
      <c r="BD460" s="1">
        <v>1.1508799999999999</v>
      </c>
    </row>
    <row r="461" spans="1:56" x14ac:dyDescent="0.2">
      <c r="A461" s="1" t="s">
        <v>4800</v>
      </c>
      <c r="B461" s="1">
        <v>11</v>
      </c>
      <c r="C461" s="1" t="s">
        <v>64</v>
      </c>
      <c r="D461" s="1" t="s">
        <v>45</v>
      </c>
      <c r="E461" s="1">
        <v>6.6670000000000002E-3</v>
      </c>
      <c r="F461" s="1">
        <v>4.3860000000000001E-3</v>
      </c>
      <c r="G461" s="1">
        <v>1.7730000000000001E-3</v>
      </c>
      <c r="H461" s="1">
        <v>3.3939999999999999E-3</v>
      </c>
      <c r="I461" s="1">
        <v>0</v>
      </c>
      <c r="J461" s="1">
        <v>6.6670000000000002E-3</v>
      </c>
      <c r="K461" s="1" t="s">
        <v>489</v>
      </c>
      <c r="L461" s="1" t="s">
        <v>215</v>
      </c>
      <c r="M461" s="1" t="s">
        <v>4801</v>
      </c>
      <c r="N461" s="1" t="s">
        <v>4802</v>
      </c>
      <c r="O461" s="1" t="s">
        <v>313</v>
      </c>
      <c r="P461" s="1" t="s">
        <v>9310</v>
      </c>
      <c r="Q461" s="1" t="s">
        <v>4803</v>
      </c>
      <c r="R461" s="1" t="s">
        <v>58</v>
      </c>
      <c r="S461" s="1" t="s">
        <v>58</v>
      </c>
      <c r="T461" s="1" t="s">
        <v>58</v>
      </c>
      <c r="U461" s="1" t="s">
        <v>58</v>
      </c>
      <c r="V461" s="1" t="s">
        <v>58</v>
      </c>
      <c r="W461" s="1" t="s">
        <v>58</v>
      </c>
      <c r="X461" s="1" t="s">
        <v>4804</v>
      </c>
      <c r="Y461" s="1" t="s">
        <v>4804</v>
      </c>
      <c r="Z461" s="1">
        <v>1.31E-3</v>
      </c>
      <c r="AA461" s="1">
        <v>7.9872199999999997E-4</v>
      </c>
      <c r="AB461" s="1">
        <v>0.99920100000000001</v>
      </c>
      <c r="AC461" s="1" t="s">
        <v>110</v>
      </c>
      <c r="AD461" s="1">
        <v>0</v>
      </c>
      <c r="AE461" s="1">
        <v>3.9936099999999999E-4</v>
      </c>
      <c r="AF461" s="1" t="s">
        <v>58</v>
      </c>
      <c r="AG461" s="1" t="s">
        <v>58</v>
      </c>
      <c r="AH461" s="1" t="s">
        <v>58</v>
      </c>
      <c r="AI461" s="1" t="s">
        <v>58</v>
      </c>
      <c r="AJ461" s="1" t="s">
        <v>58</v>
      </c>
      <c r="AK461" s="1" t="s">
        <v>58</v>
      </c>
      <c r="AL461" s="1" t="s">
        <v>58</v>
      </c>
      <c r="AM461" s="1" t="s">
        <v>3716</v>
      </c>
      <c r="AN461" s="1">
        <v>0.85199999999999998</v>
      </c>
      <c r="AO461" s="1">
        <v>4.58</v>
      </c>
      <c r="AP461" s="1" t="s">
        <v>58</v>
      </c>
      <c r="AQ461" s="1" t="s">
        <v>58</v>
      </c>
      <c r="AR461" s="1" t="s">
        <v>58</v>
      </c>
      <c r="AS461" s="1">
        <v>5.52</v>
      </c>
      <c r="AT461" s="1" t="s">
        <v>58</v>
      </c>
      <c r="AU461" s="1">
        <v>40</v>
      </c>
      <c r="AV461" s="1">
        <v>0.02</v>
      </c>
      <c r="AW461" s="1" t="s">
        <v>58</v>
      </c>
      <c r="AX461" s="1" t="s">
        <v>4805</v>
      </c>
      <c r="AY461" s="1" t="s">
        <v>61</v>
      </c>
      <c r="AZ461" s="7">
        <v>0.88500000000000001</v>
      </c>
      <c r="BA461" s="1">
        <v>76.309271050000007</v>
      </c>
      <c r="BB461" s="1">
        <v>0.39690658899999998</v>
      </c>
      <c r="BC461" s="1" t="s">
        <v>58</v>
      </c>
      <c r="BD461" s="1">
        <v>7.0597700000000003</v>
      </c>
    </row>
    <row r="462" spans="1:56" x14ac:dyDescent="0.2">
      <c r="A462" s="1" t="s">
        <v>4800</v>
      </c>
      <c r="B462" s="1">
        <v>11</v>
      </c>
      <c r="C462" s="1" t="s">
        <v>64</v>
      </c>
      <c r="D462" s="1" t="s">
        <v>45</v>
      </c>
      <c r="E462" s="1">
        <v>6.6670000000000002E-3</v>
      </c>
      <c r="F462" s="1">
        <v>4.3860000000000001E-3</v>
      </c>
      <c r="G462" s="1">
        <v>1.7730000000000001E-3</v>
      </c>
      <c r="H462" s="1">
        <v>3.3939999999999999E-3</v>
      </c>
      <c r="I462" s="1">
        <v>0</v>
      </c>
      <c r="J462" s="1">
        <v>6.6670000000000002E-3</v>
      </c>
      <c r="K462" s="1" t="s">
        <v>214</v>
      </c>
      <c r="L462" s="1" t="s">
        <v>215</v>
      </c>
      <c r="M462" s="1" t="s">
        <v>4801</v>
      </c>
      <c r="N462" s="1" t="s">
        <v>4802</v>
      </c>
      <c r="O462" s="1" t="s">
        <v>51</v>
      </c>
      <c r="P462" s="1" t="s">
        <v>4806</v>
      </c>
      <c r="Q462" s="1" t="s">
        <v>4803</v>
      </c>
      <c r="R462" s="1" t="s">
        <v>4807</v>
      </c>
      <c r="S462" s="1" t="s">
        <v>4808</v>
      </c>
      <c r="T462" s="1" t="s">
        <v>4809</v>
      </c>
      <c r="U462" s="1" t="s">
        <v>4810</v>
      </c>
      <c r="V462" s="1" t="s">
        <v>58</v>
      </c>
      <c r="W462" s="1" t="s">
        <v>58</v>
      </c>
      <c r="X462" s="1" t="s">
        <v>4804</v>
      </c>
      <c r="Y462" s="1" t="s">
        <v>4804</v>
      </c>
      <c r="Z462" s="1">
        <v>1.31E-3</v>
      </c>
      <c r="AA462" s="1">
        <v>7.9872199999999997E-4</v>
      </c>
      <c r="AB462" s="1">
        <v>0.99920100000000001</v>
      </c>
      <c r="AC462" s="1" t="s">
        <v>110</v>
      </c>
      <c r="AD462" s="1">
        <v>0</v>
      </c>
      <c r="AE462" s="1">
        <v>3.9936099999999999E-4</v>
      </c>
      <c r="AF462" s="1" t="s">
        <v>58</v>
      </c>
      <c r="AG462" s="1" t="s">
        <v>58</v>
      </c>
      <c r="AH462" s="1" t="s">
        <v>58</v>
      </c>
      <c r="AI462" s="1" t="s">
        <v>58</v>
      </c>
      <c r="AJ462" s="1" t="s">
        <v>58</v>
      </c>
      <c r="AK462" s="1" t="s">
        <v>58</v>
      </c>
      <c r="AL462" s="1" t="s">
        <v>58</v>
      </c>
      <c r="AM462" s="1" t="s">
        <v>3716</v>
      </c>
      <c r="AN462" s="1">
        <v>0.85199999999999998</v>
      </c>
      <c r="AO462" s="1">
        <v>4.58</v>
      </c>
      <c r="AP462" s="1" t="s">
        <v>58</v>
      </c>
      <c r="AQ462" s="1" t="s">
        <v>58</v>
      </c>
      <c r="AR462" s="1" t="s">
        <v>58</v>
      </c>
      <c r="AS462" s="1">
        <v>5.52</v>
      </c>
      <c r="AT462" s="1" t="s">
        <v>58</v>
      </c>
      <c r="AU462" s="1">
        <v>40</v>
      </c>
      <c r="AV462" s="1">
        <v>0.02</v>
      </c>
      <c r="AW462" s="1" t="s">
        <v>58</v>
      </c>
      <c r="AX462" s="1" t="s">
        <v>4805</v>
      </c>
      <c r="AY462" s="1" t="s">
        <v>61</v>
      </c>
      <c r="AZ462" s="7">
        <v>0.88500000000000001</v>
      </c>
      <c r="BA462" s="1">
        <v>76.309271050000007</v>
      </c>
      <c r="BB462" s="1">
        <v>0.39690658899999998</v>
      </c>
      <c r="BC462" s="1" t="s">
        <v>58</v>
      </c>
      <c r="BD462" s="1">
        <v>7.0597700000000003</v>
      </c>
    </row>
    <row r="463" spans="1:56" x14ac:dyDescent="0.2">
      <c r="A463" s="1" t="s">
        <v>3450</v>
      </c>
      <c r="B463" s="1">
        <v>7</v>
      </c>
      <c r="C463" s="1" t="s">
        <v>64</v>
      </c>
      <c r="D463" s="1" t="s">
        <v>45</v>
      </c>
      <c r="E463" s="1">
        <v>6.6670000000000002E-3</v>
      </c>
      <c r="F463" s="1">
        <v>0</v>
      </c>
      <c r="G463" s="1">
        <v>1.7730000000000001E-3</v>
      </c>
      <c r="H463" s="1">
        <v>0</v>
      </c>
      <c r="I463" s="1">
        <v>0</v>
      </c>
      <c r="J463" s="1">
        <v>6.6670000000000002E-3</v>
      </c>
      <c r="K463" s="1" t="s">
        <v>47</v>
      </c>
      <c r="L463" s="1" t="s">
        <v>48</v>
      </c>
      <c r="M463" s="1" t="s">
        <v>3451</v>
      </c>
      <c r="N463" s="1" t="s">
        <v>3452</v>
      </c>
      <c r="O463" s="1" t="s">
        <v>51</v>
      </c>
      <c r="P463" s="1" t="s">
        <v>3455</v>
      </c>
      <c r="Q463" s="1" t="s">
        <v>3453</v>
      </c>
      <c r="R463" s="1" t="s">
        <v>3456</v>
      </c>
      <c r="S463" s="1" t="s">
        <v>3457</v>
      </c>
      <c r="T463" s="1" t="s">
        <v>3458</v>
      </c>
      <c r="U463" s="1" t="s">
        <v>3459</v>
      </c>
      <c r="V463" s="1" t="s">
        <v>58</v>
      </c>
      <c r="W463" s="1" t="s">
        <v>58</v>
      </c>
      <c r="X463" s="1" t="s">
        <v>58</v>
      </c>
      <c r="Y463" s="1" t="s">
        <v>58</v>
      </c>
      <c r="Z463" s="7">
        <v>3.2950000000000001E-5</v>
      </c>
      <c r="AA463" s="1">
        <v>3.9936099999999999E-4</v>
      </c>
      <c r="AB463" s="1">
        <v>0.99960099999999996</v>
      </c>
      <c r="AC463" s="1" t="s">
        <v>74</v>
      </c>
      <c r="AD463" s="1">
        <v>0</v>
      </c>
      <c r="AE463" s="1">
        <v>1.99681E-4</v>
      </c>
      <c r="AF463" s="1" t="s">
        <v>58</v>
      </c>
      <c r="AG463" s="1" t="s">
        <v>58</v>
      </c>
      <c r="AH463" s="1" t="s">
        <v>58</v>
      </c>
      <c r="AI463" s="1" t="s">
        <v>58</v>
      </c>
      <c r="AJ463" s="1" t="s">
        <v>58</v>
      </c>
      <c r="AK463" s="1" t="s">
        <v>58</v>
      </c>
      <c r="AL463" s="1" t="s">
        <v>58</v>
      </c>
      <c r="AM463" s="1" t="s">
        <v>102</v>
      </c>
      <c r="AN463" s="1">
        <v>0.997</v>
      </c>
      <c r="AO463" s="1">
        <v>1.08</v>
      </c>
      <c r="AP463" s="1" t="s">
        <v>58</v>
      </c>
      <c r="AQ463" s="1" t="s">
        <v>95</v>
      </c>
      <c r="AR463" s="1" t="s">
        <v>95</v>
      </c>
      <c r="AS463" s="1">
        <v>6.02</v>
      </c>
      <c r="AT463" s="1">
        <v>6</v>
      </c>
      <c r="AU463" s="1">
        <v>17.850000000000001</v>
      </c>
      <c r="AV463" s="1">
        <v>7.6999999999999999E-2</v>
      </c>
      <c r="AW463" s="1" t="s">
        <v>62</v>
      </c>
      <c r="AX463" s="1" t="s">
        <v>3454</v>
      </c>
      <c r="AY463" s="1" t="s">
        <v>58</v>
      </c>
      <c r="AZ463" s="7">
        <v>0.32200000000000001</v>
      </c>
      <c r="BA463" s="1">
        <v>58.262561920000003</v>
      </c>
      <c r="BB463" s="1">
        <v>5.8937497999999998E-2</v>
      </c>
      <c r="BC463" s="1" t="s">
        <v>58</v>
      </c>
      <c r="BD463" s="1">
        <v>0.72001999999999999</v>
      </c>
    </row>
    <row r="464" spans="1:56" x14ac:dyDescent="0.2">
      <c r="A464" s="1" t="s">
        <v>3460</v>
      </c>
      <c r="B464" s="1">
        <v>7</v>
      </c>
      <c r="C464" s="1" t="s">
        <v>70</v>
      </c>
      <c r="D464" s="1" t="s">
        <v>64</v>
      </c>
      <c r="E464" s="1">
        <v>6.6670000000000002E-3</v>
      </c>
      <c r="F464" s="1">
        <v>0</v>
      </c>
      <c r="G464" s="1">
        <v>1.7730000000000001E-3</v>
      </c>
      <c r="H464" s="1">
        <v>0</v>
      </c>
      <c r="I464" s="1">
        <v>0</v>
      </c>
      <c r="J464" s="1">
        <v>6.6670000000000002E-3</v>
      </c>
      <c r="K464" s="1" t="s">
        <v>47</v>
      </c>
      <c r="L464" s="1" t="s">
        <v>48</v>
      </c>
      <c r="M464" s="1" t="s">
        <v>3461</v>
      </c>
      <c r="N464" s="1" t="s">
        <v>3462</v>
      </c>
      <c r="O464" s="1" t="s">
        <v>51</v>
      </c>
      <c r="P464" s="1" t="s">
        <v>3463</v>
      </c>
      <c r="Q464" s="1" t="s">
        <v>3464</v>
      </c>
      <c r="R464" s="1" t="s">
        <v>3465</v>
      </c>
      <c r="S464" s="1" t="s">
        <v>3466</v>
      </c>
      <c r="T464" s="1" t="s">
        <v>3467</v>
      </c>
      <c r="U464" s="1" t="s">
        <v>3468</v>
      </c>
      <c r="V464" s="1" t="s">
        <v>58</v>
      </c>
      <c r="W464" s="1" t="s">
        <v>58</v>
      </c>
      <c r="X464" s="1" t="s">
        <v>58</v>
      </c>
      <c r="Y464" s="1" t="s">
        <v>58</v>
      </c>
      <c r="Z464" s="7">
        <v>6.5889999999999994E-5</v>
      </c>
      <c r="AA464" s="1" t="s">
        <v>58</v>
      </c>
      <c r="AB464" s="1" t="s">
        <v>58</v>
      </c>
      <c r="AC464" s="1" t="s">
        <v>58</v>
      </c>
      <c r="AD464" s="1" t="s">
        <v>58</v>
      </c>
      <c r="AE464" s="1" t="s">
        <v>58</v>
      </c>
      <c r="AF464" s="1" t="s">
        <v>58</v>
      </c>
      <c r="AG464" s="1" t="s">
        <v>58</v>
      </c>
      <c r="AH464" s="1" t="s">
        <v>58</v>
      </c>
      <c r="AI464" s="1" t="s">
        <v>58</v>
      </c>
      <c r="AJ464" s="1" t="s">
        <v>58</v>
      </c>
      <c r="AK464" s="1" t="s">
        <v>58</v>
      </c>
      <c r="AL464" s="1" t="s">
        <v>60</v>
      </c>
      <c r="AM464" s="1" t="s">
        <v>61</v>
      </c>
      <c r="AN464" s="1">
        <v>0.629</v>
      </c>
      <c r="AO464" s="1">
        <v>-3.15</v>
      </c>
      <c r="AP464" s="1" t="s">
        <v>3469</v>
      </c>
      <c r="AQ464" s="1" t="s">
        <v>95</v>
      </c>
      <c r="AR464" s="1" t="s">
        <v>95</v>
      </c>
      <c r="AS464" s="1">
        <v>5.63</v>
      </c>
      <c r="AT464" s="1">
        <v>257</v>
      </c>
      <c r="AU464" s="1">
        <v>6.9539999999999997</v>
      </c>
      <c r="AV464" s="1">
        <v>1.0609999999999999</v>
      </c>
      <c r="AW464" s="1" t="s">
        <v>64</v>
      </c>
      <c r="AX464" s="1" t="s">
        <v>3470</v>
      </c>
      <c r="AY464" s="1" t="s">
        <v>58</v>
      </c>
      <c r="AZ464" s="7">
        <v>0.88300000000000001</v>
      </c>
      <c r="BA464" s="1">
        <v>71.59707478</v>
      </c>
      <c r="BB464" s="1">
        <v>0.29213360300000002</v>
      </c>
      <c r="BC464" s="1" t="s">
        <v>58</v>
      </c>
      <c r="BD464" s="1">
        <v>5.7674300000000001</v>
      </c>
    </row>
    <row r="465" spans="1:56" x14ac:dyDescent="0.2">
      <c r="A465" s="1" t="s">
        <v>3471</v>
      </c>
      <c r="B465" s="1">
        <v>7</v>
      </c>
      <c r="C465" s="1" t="s">
        <v>70</v>
      </c>
      <c r="D465" s="1" t="s">
        <v>46</v>
      </c>
      <c r="E465" s="1">
        <v>6.6670000000000002E-3</v>
      </c>
      <c r="F465" s="1">
        <v>0</v>
      </c>
      <c r="G465" s="1">
        <v>1.7730000000000001E-3</v>
      </c>
      <c r="H465" s="1">
        <v>0</v>
      </c>
      <c r="I465" s="1">
        <v>0</v>
      </c>
      <c r="J465" s="1">
        <v>6.6670000000000002E-3</v>
      </c>
      <c r="K465" s="1" t="s">
        <v>47</v>
      </c>
      <c r="L465" s="1" t="s">
        <v>48</v>
      </c>
      <c r="M465" s="1" t="s">
        <v>3472</v>
      </c>
      <c r="N465" s="1" t="s">
        <v>3473</v>
      </c>
      <c r="O465" s="1" t="s">
        <v>51</v>
      </c>
      <c r="P465" s="1" t="s">
        <v>3474</v>
      </c>
      <c r="Q465" s="1" t="s">
        <v>3475</v>
      </c>
      <c r="R465" s="1" t="s">
        <v>3476</v>
      </c>
      <c r="S465" s="1" t="s">
        <v>3477</v>
      </c>
      <c r="T465" s="1" t="s">
        <v>3478</v>
      </c>
      <c r="U465" s="1" t="s">
        <v>3479</v>
      </c>
      <c r="V465" s="1" t="s">
        <v>58</v>
      </c>
      <c r="W465" s="1" t="s">
        <v>58</v>
      </c>
      <c r="X465" s="1" t="s">
        <v>58</v>
      </c>
      <c r="Y465" s="1" t="s">
        <v>58</v>
      </c>
      <c r="Z465" s="1">
        <v>9.928999999999999E-4</v>
      </c>
      <c r="AA465" s="1" t="s">
        <v>58</v>
      </c>
      <c r="AB465" s="1" t="s">
        <v>58</v>
      </c>
      <c r="AC465" s="1" t="s">
        <v>58</v>
      </c>
      <c r="AD465" s="1" t="s">
        <v>58</v>
      </c>
      <c r="AE465" s="1" t="s">
        <v>58</v>
      </c>
      <c r="AF465" s="1" t="s">
        <v>58</v>
      </c>
      <c r="AG465" s="1" t="s">
        <v>58</v>
      </c>
      <c r="AH465" s="1" t="s">
        <v>58</v>
      </c>
      <c r="AI465" s="1" t="s">
        <v>58</v>
      </c>
      <c r="AJ465" s="1" t="s">
        <v>58</v>
      </c>
      <c r="AK465" s="1" t="s">
        <v>58</v>
      </c>
      <c r="AL465" s="1" t="s">
        <v>58</v>
      </c>
      <c r="AM465" s="1" t="s">
        <v>58</v>
      </c>
      <c r="AN465" s="1">
        <v>0.98699999999999999</v>
      </c>
      <c r="AO465" s="1">
        <v>1.1100000000000001</v>
      </c>
      <c r="AP465" s="1" t="s">
        <v>3480</v>
      </c>
      <c r="AQ465" s="1" t="s">
        <v>95</v>
      </c>
      <c r="AR465" s="1" t="s">
        <v>95</v>
      </c>
      <c r="AS465" s="1">
        <v>4.53</v>
      </c>
      <c r="AT465" s="1">
        <v>4078</v>
      </c>
      <c r="AU465" s="1">
        <v>16.87</v>
      </c>
      <c r="AV465" s="1">
        <v>6.7000000000000004E-2</v>
      </c>
      <c r="AW465" s="1" t="s">
        <v>58</v>
      </c>
      <c r="AX465" s="1" t="s">
        <v>3481</v>
      </c>
      <c r="AY465" s="1" t="s">
        <v>58</v>
      </c>
      <c r="AZ465" s="1" t="s">
        <v>58</v>
      </c>
      <c r="BA465" s="1" t="s">
        <v>58</v>
      </c>
      <c r="BB465" s="1" t="s">
        <v>58</v>
      </c>
      <c r="BC465" s="1" t="s">
        <v>58</v>
      </c>
      <c r="BD465" s="1" t="s">
        <v>58</v>
      </c>
    </row>
    <row r="466" spans="1:56" x14ac:dyDescent="0.2">
      <c r="A466" s="1" t="s">
        <v>3482</v>
      </c>
      <c r="B466" s="1">
        <v>7</v>
      </c>
      <c r="C466" s="1" t="s">
        <v>70</v>
      </c>
      <c r="D466" s="1" t="s">
        <v>46</v>
      </c>
      <c r="E466" s="1">
        <v>6.6670000000000002E-3</v>
      </c>
      <c r="F466" s="1">
        <v>4.3860000000000001E-3</v>
      </c>
      <c r="G466" s="1">
        <v>1.7730000000000001E-3</v>
      </c>
      <c r="H466" s="1">
        <v>1.1310000000000001E-3</v>
      </c>
      <c r="I466" s="1">
        <v>0</v>
      </c>
      <c r="J466" s="1">
        <v>6.6670000000000002E-3</v>
      </c>
      <c r="K466" s="1" t="s">
        <v>47</v>
      </c>
      <c r="L466" s="1" t="s">
        <v>48</v>
      </c>
      <c r="M466" s="1" t="s">
        <v>3483</v>
      </c>
      <c r="N466" s="1" t="s">
        <v>3484</v>
      </c>
      <c r="O466" s="1" t="s">
        <v>51</v>
      </c>
      <c r="P466" s="1" t="s">
        <v>3485</v>
      </c>
      <c r="Q466" s="1" t="s">
        <v>3486</v>
      </c>
      <c r="R466" s="1" t="s">
        <v>3487</v>
      </c>
      <c r="S466" s="1" t="s">
        <v>3488</v>
      </c>
      <c r="T466" s="1" t="s">
        <v>3489</v>
      </c>
      <c r="U466" s="1" t="s">
        <v>3490</v>
      </c>
      <c r="V466" s="1" t="s">
        <v>58</v>
      </c>
      <c r="W466" s="1" t="s">
        <v>58</v>
      </c>
      <c r="X466" s="1" t="s">
        <v>58</v>
      </c>
      <c r="Y466" s="1" t="s">
        <v>58</v>
      </c>
      <c r="Z466" s="7">
        <v>5.7649999999999999E-5</v>
      </c>
      <c r="AA466" s="1" t="s">
        <v>58</v>
      </c>
      <c r="AB466" s="1" t="s">
        <v>58</v>
      </c>
      <c r="AC466" s="1" t="s">
        <v>58</v>
      </c>
      <c r="AD466" s="1" t="s">
        <v>58</v>
      </c>
      <c r="AE466" s="1" t="s">
        <v>58</v>
      </c>
      <c r="AF466" s="1" t="s">
        <v>58</v>
      </c>
      <c r="AG466" s="1" t="s">
        <v>58</v>
      </c>
      <c r="AH466" s="1" t="s">
        <v>58</v>
      </c>
      <c r="AI466" s="1" t="s">
        <v>58</v>
      </c>
      <c r="AJ466" s="1" t="s">
        <v>58</v>
      </c>
      <c r="AK466" s="1" t="s">
        <v>58</v>
      </c>
      <c r="AL466" s="1" t="s">
        <v>60</v>
      </c>
      <c r="AM466" s="1" t="s">
        <v>465</v>
      </c>
      <c r="AN466" s="1">
        <v>0.153</v>
      </c>
      <c r="AO466" s="1">
        <v>0.96699999999999997</v>
      </c>
      <c r="AP466" s="1" t="s">
        <v>3491</v>
      </c>
      <c r="AQ466" s="1" t="s">
        <v>95</v>
      </c>
      <c r="AR466" s="1" t="s">
        <v>95</v>
      </c>
      <c r="AS466" s="1">
        <v>5.28</v>
      </c>
      <c r="AT466" s="8">
        <v>180261261</v>
      </c>
      <c r="AU466" s="1">
        <v>11.54</v>
      </c>
      <c r="AV466" s="1">
        <v>-0.28699999999999998</v>
      </c>
      <c r="AW466" s="1" t="s">
        <v>64</v>
      </c>
      <c r="AX466" s="1" t="s">
        <v>3492</v>
      </c>
      <c r="AY466" s="1" t="s">
        <v>58</v>
      </c>
      <c r="AZ466" s="7">
        <v>0.41199999999999998</v>
      </c>
      <c r="BA466" s="1">
        <v>24.634347720000001</v>
      </c>
      <c r="BB466" s="1">
        <v>-0.43902968999999997</v>
      </c>
      <c r="BC466" s="1" t="s">
        <v>58</v>
      </c>
      <c r="BD466" s="1">
        <v>4.5386199999999999</v>
      </c>
    </row>
    <row r="467" spans="1:56" x14ac:dyDescent="0.2">
      <c r="A467" s="1" t="s">
        <v>3493</v>
      </c>
      <c r="B467" s="1">
        <v>7</v>
      </c>
      <c r="C467" s="1" t="s">
        <v>70</v>
      </c>
      <c r="D467" s="1" t="s">
        <v>46</v>
      </c>
      <c r="E467" s="1">
        <v>6.6670000000000002E-3</v>
      </c>
      <c r="F467" s="1">
        <v>0</v>
      </c>
      <c r="G467" s="1">
        <v>1.7730000000000001E-3</v>
      </c>
      <c r="H467" s="1">
        <v>0</v>
      </c>
      <c r="I467" s="1">
        <v>0</v>
      </c>
      <c r="J467" s="1">
        <v>6.6670000000000002E-3</v>
      </c>
      <c r="K467" s="1" t="s">
        <v>47</v>
      </c>
      <c r="L467" s="1" t="s">
        <v>48</v>
      </c>
      <c r="M467" s="1" t="s">
        <v>3494</v>
      </c>
      <c r="N467" s="1" t="s">
        <v>3495</v>
      </c>
      <c r="O467" s="1" t="s">
        <v>51</v>
      </c>
      <c r="P467" s="1" t="s">
        <v>3496</v>
      </c>
      <c r="Q467" s="1" t="s">
        <v>3497</v>
      </c>
      <c r="R467" s="1" t="s">
        <v>3498</v>
      </c>
      <c r="S467" s="1" t="s">
        <v>3499</v>
      </c>
      <c r="T467" s="1" t="s">
        <v>3500</v>
      </c>
      <c r="U467" s="1" t="s">
        <v>3501</v>
      </c>
      <c r="V467" s="1" t="s">
        <v>58</v>
      </c>
      <c r="W467" s="1" t="s">
        <v>58</v>
      </c>
      <c r="X467" s="1" t="s">
        <v>58</v>
      </c>
      <c r="Y467" s="1" t="s">
        <v>58</v>
      </c>
      <c r="Z467" s="1">
        <v>1.483E-4</v>
      </c>
      <c r="AA467" s="1">
        <v>7.9872199999999997E-4</v>
      </c>
      <c r="AB467" s="1">
        <v>0.99920100000000001</v>
      </c>
      <c r="AC467" s="1" t="s">
        <v>110</v>
      </c>
      <c r="AD467" s="1">
        <v>0</v>
      </c>
      <c r="AE467" s="1">
        <v>3.9936099999999999E-4</v>
      </c>
      <c r="AF467" s="1" t="s">
        <v>58</v>
      </c>
      <c r="AG467" s="1" t="s">
        <v>58</v>
      </c>
      <c r="AH467" s="1" t="s">
        <v>58</v>
      </c>
      <c r="AI467" s="1" t="s">
        <v>58</v>
      </c>
      <c r="AJ467" s="1" t="s">
        <v>58</v>
      </c>
      <c r="AK467" s="1" t="s">
        <v>58</v>
      </c>
      <c r="AL467" s="1" t="s">
        <v>60</v>
      </c>
      <c r="AM467" s="1" t="s">
        <v>62</v>
      </c>
      <c r="AN467" s="1">
        <v>0.99099999999999999</v>
      </c>
      <c r="AO467" s="1">
        <v>5.47</v>
      </c>
      <c r="AP467" s="1" t="s">
        <v>3502</v>
      </c>
      <c r="AQ467" s="1" t="s">
        <v>95</v>
      </c>
      <c r="AR467" s="1" t="s">
        <v>95</v>
      </c>
      <c r="AS467" s="1">
        <v>5.47</v>
      </c>
      <c r="AT467" s="1">
        <v>326</v>
      </c>
      <c r="AU467" s="1">
        <v>22.8</v>
      </c>
      <c r="AV467" s="1">
        <v>1.048</v>
      </c>
      <c r="AW467" s="1" t="s">
        <v>62</v>
      </c>
      <c r="AX467" s="1" t="s">
        <v>3503</v>
      </c>
      <c r="AY467" s="1" t="s">
        <v>58</v>
      </c>
      <c r="AZ467" s="1" t="s">
        <v>58</v>
      </c>
      <c r="BA467" s="1">
        <v>76.450813870000005</v>
      </c>
      <c r="BB467" s="1">
        <v>0.40236459200000002</v>
      </c>
      <c r="BC467" s="1" t="s">
        <v>58</v>
      </c>
      <c r="BD467" s="1">
        <v>4.75481</v>
      </c>
    </row>
    <row r="468" spans="1:56" x14ac:dyDescent="0.2">
      <c r="A468" s="1" t="s">
        <v>3504</v>
      </c>
      <c r="B468" s="1">
        <v>7</v>
      </c>
      <c r="C468" s="1" t="s">
        <v>64</v>
      </c>
      <c r="D468" s="1" t="s">
        <v>45</v>
      </c>
      <c r="E468" s="1">
        <v>6.6670000000000002E-3</v>
      </c>
      <c r="F468" s="1">
        <v>4.3860000000000001E-3</v>
      </c>
      <c r="G468" s="1">
        <v>1.7730000000000001E-3</v>
      </c>
      <c r="H468" s="1">
        <v>0</v>
      </c>
      <c r="I468" s="1">
        <v>1.8519999999999998E-2</v>
      </c>
      <c r="J468" s="1">
        <v>6.6670000000000002E-3</v>
      </c>
      <c r="K468" s="1" t="s">
        <v>47</v>
      </c>
      <c r="L468" s="1" t="s">
        <v>48</v>
      </c>
      <c r="M468" s="1" t="s">
        <v>3505</v>
      </c>
      <c r="N468" s="1" t="s">
        <v>3506</v>
      </c>
      <c r="O468" s="1" t="s">
        <v>51</v>
      </c>
      <c r="P468" s="1" t="s">
        <v>3507</v>
      </c>
      <c r="Q468" s="1" t="s">
        <v>3508</v>
      </c>
      <c r="R468" s="1" t="s">
        <v>3509</v>
      </c>
      <c r="S468" s="1" t="s">
        <v>3510</v>
      </c>
      <c r="T468" s="1" t="s">
        <v>3511</v>
      </c>
      <c r="U468" s="1" t="s">
        <v>3512</v>
      </c>
      <c r="V468" s="1" t="s">
        <v>58</v>
      </c>
      <c r="W468" s="1" t="s">
        <v>58</v>
      </c>
      <c r="X468" s="1" t="s">
        <v>58</v>
      </c>
      <c r="Y468" s="1" t="s">
        <v>58</v>
      </c>
      <c r="Z468" s="1">
        <v>5.6010000000000001E-4</v>
      </c>
      <c r="AA468" s="1">
        <v>2.39617E-3</v>
      </c>
      <c r="AB468" s="1">
        <v>0.99760400000000005</v>
      </c>
      <c r="AC468" s="1" t="s">
        <v>88</v>
      </c>
      <c r="AD468" s="1">
        <v>0</v>
      </c>
      <c r="AE468" s="1">
        <v>1.19808E-3</v>
      </c>
      <c r="AF468" s="1" t="s">
        <v>58</v>
      </c>
      <c r="AG468" s="1" t="s">
        <v>58</v>
      </c>
      <c r="AH468" s="1" t="s">
        <v>58</v>
      </c>
      <c r="AI468" s="1" t="s">
        <v>58</v>
      </c>
      <c r="AJ468" s="1" t="s">
        <v>58</v>
      </c>
      <c r="AK468" s="1">
        <v>2</v>
      </c>
      <c r="AL468" s="1" t="s">
        <v>61</v>
      </c>
      <c r="AM468" s="1" t="s">
        <v>132</v>
      </c>
      <c r="AN468" s="1">
        <v>0.46500000000000002</v>
      </c>
      <c r="AO468" s="1">
        <v>-1.56</v>
      </c>
      <c r="AP468" s="1" t="s">
        <v>3513</v>
      </c>
      <c r="AQ468" s="1" t="s">
        <v>95</v>
      </c>
      <c r="AR468" s="1" t="s">
        <v>95</v>
      </c>
      <c r="AS468" s="1">
        <v>4.75</v>
      </c>
      <c r="AT468" s="1">
        <v>163</v>
      </c>
      <c r="AU468" s="1">
        <v>0.90400000000000003</v>
      </c>
      <c r="AV468" s="1">
        <v>-0.68600000000000005</v>
      </c>
      <c r="AW468" s="1" t="s">
        <v>64</v>
      </c>
      <c r="AX468" s="1" t="s">
        <v>3514</v>
      </c>
      <c r="AY468" s="1" t="s">
        <v>129</v>
      </c>
      <c r="AZ468" s="1" t="s">
        <v>9284</v>
      </c>
      <c r="BA468" s="1" t="s">
        <v>3515</v>
      </c>
      <c r="BB468" s="1" t="s">
        <v>9285</v>
      </c>
      <c r="BC468" s="1" t="s">
        <v>58</v>
      </c>
      <c r="BD468" s="1" t="s">
        <v>3516</v>
      </c>
    </row>
    <row r="469" spans="1:56" x14ac:dyDescent="0.2">
      <c r="A469" s="1" t="s">
        <v>3529</v>
      </c>
      <c r="B469" s="1">
        <v>7</v>
      </c>
      <c r="C469" s="1" t="s">
        <v>46</v>
      </c>
      <c r="D469" s="1" t="s">
        <v>45</v>
      </c>
      <c r="E469" s="1">
        <v>6.6670000000000002E-3</v>
      </c>
      <c r="F469" s="1">
        <v>0</v>
      </c>
      <c r="G469" s="1">
        <v>1.7730000000000001E-3</v>
      </c>
      <c r="H469" s="1">
        <v>1.1310000000000001E-3</v>
      </c>
      <c r="I469" s="1">
        <v>1.8519999999999998E-2</v>
      </c>
      <c r="J469" s="1">
        <v>6.6670000000000002E-3</v>
      </c>
      <c r="K469" s="1" t="s">
        <v>47</v>
      </c>
      <c r="L469" s="1" t="s">
        <v>48</v>
      </c>
      <c r="M469" s="1" t="s">
        <v>3530</v>
      </c>
      <c r="N469" s="1" t="s">
        <v>3531</v>
      </c>
      <c r="O469" s="1" t="s">
        <v>51</v>
      </c>
      <c r="P469" s="1" t="s">
        <v>3532</v>
      </c>
      <c r="Q469" s="1" t="s">
        <v>3533</v>
      </c>
      <c r="R469" s="1" t="s">
        <v>3534</v>
      </c>
      <c r="S469" s="1" t="s">
        <v>3535</v>
      </c>
      <c r="T469" s="1" t="s">
        <v>3536</v>
      </c>
      <c r="U469" s="1" t="s">
        <v>3537</v>
      </c>
      <c r="V469" s="1" t="s">
        <v>58</v>
      </c>
      <c r="W469" s="1" t="s">
        <v>58</v>
      </c>
      <c r="X469" s="1" t="s">
        <v>58</v>
      </c>
      <c r="Y469" s="1" t="s">
        <v>58</v>
      </c>
      <c r="Z469" s="1">
        <v>3.3769999999999998E-3</v>
      </c>
      <c r="AA469" s="1">
        <v>2.39617E-3</v>
      </c>
      <c r="AB469" s="1">
        <v>0.99760400000000005</v>
      </c>
      <c r="AC469" s="1" t="s">
        <v>88</v>
      </c>
      <c r="AD469" s="1">
        <v>0</v>
      </c>
      <c r="AE469" s="1">
        <v>1.19808E-3</v>
      </c>
      <c r="AF469" s="1" t="s">
        <v>58</v>
      </c>
      <c r="AG469" s="1" t="s">
        <v>58</v>
      </c>
      <c r="AH469" s="1" t="s">
        <v>58</v>
      </c>
      <c r="AI469" s="1" t="s">
        <v>58</v>
      </c>
      <c r="AJ469" s="1" t="s">
        <v>58</v>
      </c>
      <c r="AK469" s="1" t="s">
        <v>58</v>
      </c>
      <c r="AL469" s="1" t="s">
        <v>93</v>
      </c>
      <c r="AM469" s="1" t="s">
        <v>156</v>
      </c>
      <c r="AN469" s="1">
        <v>0.97299999999999998</v>
      </c>
      <c r="AO469" s="1">
        <v>4.93</v>
      </c>
      <c r="AP469" s="1" t="s">
        <v>3538</v>
      </c>
      <c r="AQ469" s="1" t="s">
        <v>127</v>
      </c>
      <c r="AR469" s="1" t="s">
        <v>127</v>
      </c>
      <c r="AS469" s="1">
        <v>5.82</v>
      </c>
      <c r="AT469" s="1">
        <v>709</v>
      </c>
      <c r="AU469" s="1">
        <v>21</v>
      </c>
      <c r="AV469" s="1">
        <v>0.93500000000000005</v>
      </c>
      <c r="AW469" s="1" t="s">
        <v>64</v>
      </c>
      <c r="AX469" s="1" t="s">
        <v>3539</v>
      </c>
      <c r="AY469" s="1" t="s">
        <v>58</v>
      </c>
      <c r="AZ469" s="1" t="s">
        <v>58</v>
      </c>
      <c r="BA469" s="1">
        <v>17.30950696</v>
      </c>
      <c r="BB469" s="1">
        <v>-0.62267694600000001</v>
      </c>
      <c r="BC469" s="1" t="s">
        <v>78</v>
      </c>
      <c r="BD469" s="1">
        <v>3.5546500000000001</v>
      </c>
    </row>
    <row r="470" spans="1:56" x14ac:dyDescent="0.2">
      <c r="A470" s="1" t="s">
        <v>3540</v>
      </c>
      <c r="B470" s="1">
        <v>7</v>
      </c>
      <c r="C470" s="1" t="s">
        <v>46</v>
      </c>
      <c r="D470" s="1" t="s">
        <v>3541</v>
      </c>
      <c r="E470" s="1">
        <v>6.6670000000000002E-3</v>
      </c>
      <c r="F470" s="1">
        <v>4.3860000000000001E-3</v>
      </c>
      <c r="G470" s="1">
        <v>3.571E-3</v>
      </c>
      <c r="H470" s="1">
        <v>2.3149999999999998E-3</v>
      </c>
      <c r="I470" s="1">
        <v>0</v>
      </c>
      <c r="J470" s="1">
        <v>6.757E-3</v>
      </c>
      <c r="K470" s="1" t="s">
        <v>810</v>
      </c>
      <c r="L470" s="1" t="s">
        <v>48</v>
      </c>
      <c r="M470" s="1" t="s">
        <v>3542</v>
      </c>
      <c r="N470" s="1" t="s">
        <v>3543</v>
      </c>
      <c r="O470" s="1" t="s">
        <v>51</v>
      </c>
      <c r="P470" s="1" t="s">
        <v>3544</v>
      </c>
      <c r="Q470" s="1" t="s">
        <v>3545</v>
      </c>
      <c r="R470" s="1" t="s">
        <v>3546</v>
      </c>
      <c r="S470" s="1" t="s">
        <v>3547</v>
      </c>
      <c r="T470" s="1" t="s">
        <v>3548</v>
      </c>
      <c r="U470" s="1" t="s">
        <v>3549</v>
      </c>
      <c r="V470" s="1" t="s">
        <v>58</v>
      </c>
      <c r="W470" s="1" t="s">
        <v>58</v>
      </c>
      <c r="X470" s="1" t="s">
        <v>58</v>
      </c>
      <c r="Y470" s="1" t="s">
        <v>58</v>
      </c>
      <c r="Z470" s="1" t="s">
        <v>58</v>
      </c>
      <c r="AA470" s="1" t="s">
        <v>58</v>
      </c>
      <c r="AB470" s="1" t="s">
        <v>58</v>
      </c>
      <c r="AC470" s="1" t="s">
        <v>58</v>
      </c>
      <c r="AD470" s="1" t="s">
        <v>58</v>
      </c>
      <c r="AE470" s="1" t="s">
        <v>58</v>
      </c>
      <c r="AF470" s="1" t="s">
        <v>58</v>
      </c>
      <c r="AG470" s="1" t="s">
        <v>58</v>
      </c>
      <c r="AH470" s="1" t="s">
        <v>58</v>
      </c>
      <c r="AI470" s="1" t="s">
        <v>58</v>
      </c>
      <c r="AJ470" s="1" t="s">
        <v>58</v>
      </c>
      <c r="AK470" s="1" t="s">
        <v>58</v>
      </c>
      <c r="AL470" s="1" t="s">
        <v>58</v>
      </c>
      <c r="AM470" s="1" t="s">
        <v>58</v>
      </c>
      <c r="AN470" s="1" t="s">
        <v>58</v>
      </c>
      <c r="AO470" s="1" t="s">
        <v>58</v>
      </c>
      <c r="AP470" s="1" t="s">
        <v>58</v>
      </c>
      <c r="AQ470" s="1" t="s">
        <v>58</v>
      </c>
      <c r="AR470" s="1" t="s">
        <v>58</v>
      </c>
      <c r="AS470" s="1" t="s">
        <v>58</v>
      </c>
      <c r="AT470" s="1" t="s">
        <v>58</v>
      </c>
      <c r="AU470" s="1" t="s">
        <v>58</v>
      </c>
      <c r="AV470" s="1" t="s">
        <v>58</v>
      </c>
      <c r="AW470" s="1" t="s">
        <v>58</v>
      </c>
      <c r="AX470" s="1" t="s">
        <v>3550</v>
      </c>
      <c r="AY470" s="1" t="s">
        <v>972</v>
      </c>
      <c r="AZ470" s="1" t="s">
        <v>58</v>
      </c>
      <c r="BA470" s="1" t="s">
        <v>58</v>
      </c>
      <c r="BB470" s="1" t="s">
        <v>58</v>
      </c>
      <c r="BC470" s="1" t="s">
        <v>488</v>
      </c>
      <c r="BD470" s="1" t="s">
        <v>3551</v>
      </c>
    </row>
    <row r="471" spans="1:56" x14ac:dyDescent="0.2">
      <c r="A471" s="1" t="s">
        <v>5240</v>
      </c>
      <c r="B471" s="1">
        <v>12</v>
      </c>
      <c r="C471" s="1" t="s">
        <v>45</v>
      </c>
      <c r="D471" s="1" t="s">
        <v>64</v>
      </c>
      <c r="E471" s="1">
        <v>6.6670000000000002E-3</v>
      </c>
      <c r="F471" s="1">
        <v>0</v>
      </c>
      <c r="G471" s="1">
        <v>1.7730000000000001E-3</v>
      </c>
      <c r="H471" s="1">
        <v>0</v>
      </c>
      <c r="I471" s="1">
        <v>0</v>
      </c>
      <c r="J471" s="1">
        <v>6.6670000000000002E-3</v>
      </c>
      <c r="K471" s="1" t="s">
        <v>2765</v>
      </c>
      <c r="L471" s="1" t="s">
        <v>215</v>
      </c>
      <c r="M471" s="1" t="s">
        <v>5241</v>
      </c>
      <c r="N471" s="1" t="s">
        <v>5242</v>
      </c>
      <c r="O471" s="1" t="s">
        <v>51</v>
      </c>
      <c r="P471" s="1" t="s">
        <v>5243</v>
      </c>
      <c r="Q471" s="1" t="s">
        <v>9316</v>
      </c>
      <c r="R471" s="1" t="s">
        <v>58</v>
      </c>
      <c r="S471" s="1" t="s">
        <v>58</v>
      </c>
      <c r="T471" s="1" t="s">
        <v>58</v>
      </c>
      <c r="U471" s="1" t="s">
        <v>58</v>
      </c>
      <c r="V471" s="1" t="s">
        <v>58</v>
      </c>
      <c r="W471" s="1" t="s">
        <v>58</v>
      </c>
      <c r="X471" s="1" t="s">
        <v>5244</v>
      </c>
      <c r="Y471" s="1" t="s">
        <v>58</v>
      </c>
      <c r="Z471" s="1" t="s">
        <v>58</v>
      </c>
      <c r="AA471" s="1" t="s">
        <v>58</v>
      </c>
      <c r="AB471" s="1" t="s">
        <v>58</v>
      </c>
      <c r="AC471" s="1" t="s">
        <v>58</v>
      </c>
      <c r="AD471" s="1" t="s">
        <v>58</v>
      </c>
      <c r="AE471" s="1" t="s">
        <v>58</v>
      </c>
      <c r="AF471" s="1" t="s">
        <v>58</v>
      </c>
      <c r="AG471" s="1" t="s">
        <v>58</v>
      </c>
      <c r="AH471" s="1" t="s">
        <v>58</v>
      </c>
      <c r="AI471" s="1" t="s">
        <v>58</v>
      </c>
      <c r="AJ471" s="1" t="s">
        <v>58</v>
      </c>
      <c r="AK471" s="1" t="s">
        <v>58</v>
      </c>
      <c r="AL471" s="1" t="s">
        <v>58</v>
      </c>
      <c r="AM471" s="1" t="s">
        <v>156</v>
      </c>
      <c r="AN471" s="1">
        <v>0.995</v>
      </c>
      <c r="AO471" s="1">
        <v>4.72</v>
      </c>
      <c r="AP471" s="1" t="s">
        <v>58</v>
      </c>
      <c r="AQ471" s="1" t="s">
        <v>58</v>
      </c>
      <c r="AR471" s="1" t="s">
        <v>58</v>
      </c>
      <c r="AS471" s="1">
        <v>4.72</v>
      </c>
      <c r="AT471" s="1" t="s">
        <v>58</v>
      </c>
      <c r="AU471" s="1">
        <v>24.4</v>
      </c>
      <c r="AV471" s="1">
        <v>1.0609999999999999</v>
      </c>
      <c r="AW471" s="1" t="s">
        <v>58</v>
      </c>
      <c r="AX471" s="1" t="s">
        <v>5245</v>
      </c>
      <c r="AY471" s="1" t="s">
        <v>58</v>
      </c>
      <c r="AZ471" s="7">
        <v>0.51100000000000001</v>
      </c>
      <c r="BA471" s="1">
        <v>61.276244400000003</v>
      </c>
      <c r="BB471" s="1">
        <v>0.103030231</v>
      </c>
      <c r="BC471" s="1" t="s">
        <v>58</v>
      </c>
      <c r="BD471" s="1">
        <v>0.15598999999999999</v>
      </c>
    </row>
    <row r="472" spans="1:56" x14ac:dyDescent="0.2">
      <c r="A472" s="1" t="s">
        <v>3563</v>
      </c>
      <c r="B472" s="1">
        <v>7</v>
      </c>
      <c r="C472" s="1" t="s">
        <v>64</v>
      </c>
      <c r="D472" s="1" t="s">
        <v>45</v>
      </c>
      <c r="E472" s="1">
        <v>6.6670000000000002E-3</v>
      </c>
      <c r="F472" s="1">
        <v>4.3860000000000001E-3</v>
      </c>
      <c r="G472" s="1">
        <v>1.7730000000000001E-3</v>
      </c>
      <c r="H472" s="1">
        <v>0</v>
      </c>
      <c r="I472" s="1">
        <v>1.8519999999999998E-2</v>
      </c>
      <c r="J472" s="1">
        <v>6.6670000000000002E-3</v>
      </c>
      <c r="K472" s="1" t="s">
        <v>47</v>
      </c>
      <c r="L472" s="1" t="s">
        <v>48</v>
      </c>
      <c r="M472" s="1" t="s">
        <v>3564</v>
      </c>
      <c r="N472" s="1" t="s">
        <v>3565</v>
      </c>
      <c r="O472" s="1" t="s">
        <v>51</v>
      </c>
      <c r="P472" s="1" t="s">
        <v>3566</v>
      </c>
      <c r="Q472" s="1" t="s">
        <v>3567</v>
      </c>
      <c r="R472" s="1" t="s">
        <v>3568</v>
      </c>
      <c r="S472" s="1" t="s">
        <v>3569</v>
      </c>
      <c r="T472" s="1" t="s">
        <v>3570</v>
      </c>
      <c r="U472" s="1" t="s">
        <v>3569</v>
      </c>
      <c r="V472" s="1" t="s">
        <v>58</v>
      </c>
      <c r="W472" s="1" t="s">
        <v>58</v>
      </c>
      <c r="X472" s="1" t="s">
        <v>58</v>
      </c>
      <c r="Y472" s="1" t="s">
        <v>58</v>
      </c>
      <c r="Z472" s="7">
        <v>8.9730000000000003E-6</v>
      </c>
      <c r="AA472" s="1" t="s">
        <v>58</v>
      </c>
      <c r="AB472" s="1" t="s">
        <v>58</v>
      </c>
      <c r="AC472" s="1" t="s">
        <v>58</v>
      </c>
      <c r="AD472" s="1" t="s">
        <v>58</v>
      </c>
      <c r="AE472" s="1" t="s">
        <v>58</v>
      </c>
      <c r="AF472" s="1" t="s">
        <v>58</v>
      </c>
      <c r="AG472" s="1" t="s">
        <v>58</v>
      </c>
      <c r="AH472" s="1" t="s">
        <v>58</v>
      </c>
      <c r="AI472" s="1" t="s">
        <v>58</v>
      </c>
      <c r="AJ472" s="1" t="s">
        <v>58</v>
      </c>
      <c r="AK472" s="1">
        <v>1</v>
      </c>
      <c r="AL472" s="1" t="s">
        <v>60</v>
      </c>
      <c r="AM472" s="1" t="s">
        <v>89</v>
      </c>
      <c r="AN472" s="1">
        <v>0.95099999999999996</v>
      </c>
      <c r="AO472" s="1">
        <v>4.87</v>
      </c>
      <c r="AP472" s="1" t="s">
        <v>3571</v>
      </c>
      <c r="AQ472" s="1" t="s">
        <v>127</v>
      </c>
      <c r="AR472" s="1" t="s">
        <v>655</v>
      </c>
      <c r="AS472" s="1">
        <v>4.87</v>
      </c>
      <c r="AT472" s="8">
        <v>156156124</v>
      </c>
      <c r="AU472" s="1">
        <v>23.8</v>
      </c>
      <c r="AV472" s="1">
        <v>0.92</v>
      </c>
      <c r="AW472" s="1" t="s">
        <v>3572</v>
      </c>
      <c r="AX472" s="1" t="s">
        <v>3573</v>
      </c>
      <c r="AY472" s="1" t="s">
        <v>58</v>
      </c>
      <c r="AZ472" s="7">
        <v>3.73E-2</v>
      </c>
      <c r="BA472" s="1">
        <v>47.15145081</v>
      </c>
      <c r="BB472" s="1">
        <v>-8.4469559999999999E-2</v>
      </c>
      <c r="BC472" s="1" t="s">
        <v>78</v>
      </c>
      <c r="BD472" s="1">
        <v>7.6189400000000003</v>
      </c>
    </row>
    <row r="473" spans="1:56" x14ac:dyDescent="0.2">
      <c r="A473" s="1" t="s">
        <v>3574</v>
      </c>
      <c r="B473" s="1">
        <v>7</v>
      </c>
      <c r="C473" s="1" t="s">
        <v>46</v>
      </c>
      <c r="D473" s="1" t="s">
        <v>70</v>
      </c>
      <c r="E473" s="1">
        <v>6.6670000000000002E-3</v>
      </c>
      <c r="F473" s="1">
        <v>0</v>
      </c>
      <c r="G473" s="1">
        <v>1.7730000000000001E-3</v>
      </c>
      <c r="H473" s="1">
        <v>0</v>
      </c>
      <c r="I473" s="1">
        <v>0</v>
      </c>
      <c r="J473" s="1">
        <v>6.6670000000000002E-3</v>
      </c>
      <c r="K473" s="1" t="s">
        <v>47</v>
      </c>
      <c r="L473" s="1" t="s">
        <v>48</v>
      </c>
      <c r="M473" s="1" t="s">
        <v>3575</v>
      </c>
      <c r="N473" s="1" t="s">
        <v>3576</v>
      </c>
      <c r="O473" s="1" t="s">
        <v>51</v>
      </c>
      <c r="P473" s="1" t="s">
        <v>3577</v>
      </c>
      <c r="Q473" s="1" t="s">
        <v>3578</v>
      </c>
      <c r="R473" s="1" t="s">
        <v>3579</v>
      </c>
      <c r="S473" s="1" t="s">
        <v>3580</v>
      </c>
      <c r="T473" s="1" t="s">
        <v>3581</v>
      </c>
      <c r="U473" s="1" t="s">
        <v>3582</v>
      </c>
      <c r="V473" s="1" t="s">
        <v>58</v>
      </c>
      <c r="W473" s="1" t="s">
        <v>58</v>
      </c>
      <c r="X473" s="1" t="s">
        <v>58</v>
      </c>
      <c r="Y473" s="1" t="s">
        <v>58</v>
      </c>
      <c r="Z473" s="1">
        <v>5.2709999999999996E-4</v>
      </c>
      <c r="AA473" s="1">
        <v>2.7955300000000001E-3</v>
      </c>
      <c r="AB473" s="1">
        <v>0.99720399999999998</v>
      </c>
      <c r="AC473" s="1" t="s">
        <v>443</v>
      </c>
      <c r="AD473" s="1">
        <v>0</v>
      </c>
      <c r="AE473" s="1">
        <v>1.3977600000000001E-3</v>
      </c>
      <c r="AF473" s="1" t="s">
        <v>58</v>
      </c>
      <c r="AG473" s="1" t="s">
        <v>58</v>
      </c>
      <c r="AH473" s="1" t="s">
        <v>58</v>
      </c>
      <c r="AI473" s="1" t="s">
        <v>58</v>
      </c>
      <c r="AJ473" s="1" t="s">
        <v>58</v>
      </c>
      <c r="AK473" s="1" t="s">
        <v>58</v>
      </c>
      <c r="AL473" s="1" t="s">
        <v>60</v>
      </c>
      <c r="AM473" s="1" t="s">
        <v>61</v>
      </c>
      <c r="AN473" s="1">
        <v>0.38100000000000001</v>
      </c>
      <c r="AO473" s="1">
        <v>4.43</v>
      </c>
      <c r="AP473" s="1" t="s">
        <v>3583</v>
      </c>
      <c r="AQ473" s="1" t="s">
        <v>127</v>
      </c>
      <c r="AR473" s="1" t="s">
        <v>62</v>
      </c>
      <c r="AS473" s="1">
        <v>4.43</v>
      </c>
      <c r="AT473" s="1">
        <v>1159</v>
      </c>
      <c r="AU473" s="1">
        <v>20.7</v>
      </c>
      <c r="AV473" s="1">
        <v>1.1990000000000001</v>
      </c>
      <c r="AW473" s="1" t="s">
        <v>64</v>
      </c>
      <c r="AX473" s="1" t="s">
        <v>3584</v>
      </c>
      <c r="AY473" s="1" t="s">
        <v>77</v>
      </c>
      <c r="AZ473" s="1" t="s">
        <v>9287</v>
      </c>
      <c r="BA473" s="1" t="s">
        <v>3585</v>
      </c>
      <c r="BB473" s="1" t="s">
        <v>3586</v>
      </c>
      <c r="BC473" s="1" t="s">
        <v>58</v>
      </c>
      <c r="BD473" s="1" t="s">
        <v>3587</v>
      </c>
    </row>
    <row r="474" spans="1:56" x14ac:dyDescent="0.2">
      <c r="A474" s="1" t="s">
        <v>5690</v>
      </c>
      <c r="B474" s="1">
        <v>13</v>
      </c>
      <c r="C474" s="1" t="s">
        <v>64</v>
      </c>
      <c r="D474" s="1" t="s">
        <v>5691</v>
      </c>
      <c r="E474" s="1">
        <v>6.6670000000000002E-3</v>
      </c>
      <c r="F474" s="1">
        <v>8.7720000000000003E-3</v>
      </c>
      <c r="G474" s="1">
        <v>1.7730000000000001E-3</v>
      </c>
      <c r="H474" s="1">
        <v>3.3939999999999999E-3</v>
      </c>
      <c r="I474" s="1">
        <v>0</v>
      </c>
      <c r="J474" s="1">
        <v>6.6670000000000002E-3</v>
      </c>
      <c r="K474" s="1" t="s">
        <v>348</v>
      </c>
      <c r="L474" s="1" t="s">
        <v>215</v>
      </c>
      <c r="M474" s="1" t="s">
        <v>5692</v>
      </c>
      <c r="N474" s="1" t="s">
        <v>5693</v>
      </c>
      <c r="O474" s="1" t="s">
        <v>51</v>
      </c>
      <c r="P474" s="1" t="s">
        <v>5694</v>
      </c>
      <c r="Q474" s="1" t="s">
        <v>5695</v>
      </c>
      <c r="R474" s="1" t="s">
        <v>5696</v>
      </c>
      <c r="S474" s="1" t="s">
        <v>5697</v>
      </c>
      <c r="T474" s="1" t="s">
        <v>5698</v>
      </c>
      <c r="U474" s="1" t="s">
        <v>5699</v>
      </c>
      <c r="V474" s="1" t="s">
        <v>58</v>
      </c>
      <c r="W474" s="1" t="s">
        <v>58</v>
      </c>
      <c r="X474" s="1" t="s">
        <v>5700</v>
      </c>
      <c r="Y474" s="1" t="s">
        <v>58</v>
      </c>
      <c r="Z474" s="1">
        <v>5.2130000000000004E-4</v>
      </c>
      <c r="AA474" s="1">
        <v>1.19808E-3</v>
      </c>
      <c r="AB474" s="1">
        <v>0.99880199999999997</v>
      </c>
      <c r="AC474" s="1" t="s">
        <v>157</v>
      </c>
      <c r="AD474" s="1">
        <v>0</v>
      </c>
      <c r="AE474" s="1">
        <v>5.9904200000000004E-4</v>
      </c>
      <c r="AF474" s="1" t="s">
        <v>58</v>
      </c>
      <c r="AG474" s="1" t="s">
        <v>58</v>
      </c>
      <c r="AH474" s="1" t="s">
        <v>58</v>
      </c>
      <c r="AI474" s="1" t="s">
        <v>58</v>
      </c>
      <c r="AJ474" s="1" t="s">
        <v>58</v>
      </c>
      <c r="AK474" s="1" t="s">
        <v>58</v>
      </c>
      <c r="AL474" s="1" t="s">
        <v>58</v>
      </c>
      <c r="AM474" s="1" t="s">
        <v>58</v>
      </c>
      <c r="AN474" s="1" t="s">
        <v>58</v>
      </c>
      <c r="AO474" s="1" t="s">
        <v>58</v>
      </c>
      <c r="AP474" s="1" t="s">
        <v>58</v>
      </c>
      <c r="AQ474" s="1" t="s">
        <v>58</v>
      </c>
      <c r="AR474" s="1" t="s">
        <v>58</v>
      </c>
      <c r="AS474" s="1" t="s">
        <v>58</v>
      </c>
      <c r="AT474" s="1" t="s">
        <v>58</v>
      </c>
      <c r="AU474" s="1" t="s">
        <v>58</v>
      </c>
      <c r="AV474" s="1" t="s">
        <v>58</v>
      </c>
      <c r="AW474" s="1" t="s">
        <v>58</v>
      </c>
      <c r="AX474" s="1" t="s">
        <v>5701</v>
      </c>
      <c r="AY474" s="1" t="s">
        <v>58</v>
      </c>
      <c r="AZ474" s="7">
        <v>0.41799999999999998</v>
      </c>
      <c r="BA474" s="1">
        <v>97.033498469999998</v>
      </c>
      <c r="BB474" s="1">
        <v>1.8280587740000001</v>
      </c>
      <c r="BC474" s="1" t="s">
        <v>58</v>
      </c>
      <c r="BD474" s="1">
        <v>5.7033899999999997</v>
      </c>
    </row>
    <row r="475" spans="1:56" x14ac:dyDescent="0.2">
      <c r="A475" s="1" t="s">
        <v>3588</v>
      </c>
      <c r="B475" s="1">
        <v>7</v>
      </c>
      <c r="C475" s="1" t="s">
        <v>64</v>
      </c>
      <c r="D475" s="1" t="s">
        <v>46</v>
      </c>
      <c r="E475" s="1">
        <v>6.6670000000000002E-3</v>
      </c>
      <c r="F475" s="1">
        <v>0</v>
      </c>
      <c r="G475" s="1">
        <v>1.7730000000000001E-3</v>
      </c>
      <c r="H475" s="1">
        <v>0</v>
      </c>
      <c r="I475" s="1">
        <v>1.8519999999999998E-2</v>
      </c>
      <c r="J475" s="1">
        <v>6.6670000000000002E-3</v>
      </c>
      <c r="K475" s="1" t="s">
        <v>47</v>
      </c>
      <c r="L475" s="1" t="s">
        <v>48</v>
      </c>
      <c r="M475" s="1" t="s">
        <v>3589</v>
      </c>
      <c r="N475" s="1" t="s">
        <v>3590</v>
      </c>
      <c r="O475" s="1" t="s">
        <v>51</v>
      </c>
      <c r="P475" s="1" t="s">
        <v>3591</v>
      </c>
      <c r="Q475" s="1" t="s">
        <v>3592</v>
      </c>
      <c r="R475" s="1" t="s">
        <v>3593</v>
      </c>
      <c r="S475" s="1" t="s">
        <v>3594</v>
      </c>
      <c r="T475" s="1" t="s">
        <v>3595</v>
      </c>
      <c r="U475" s="1" t="s">
        <v>3596</v>
      </c>
      <c r="V475" s="1" t="s">
        <v>58</v>
      </c>
      <c r="W475" s="1" t="s">
        <v>58</v>
      </c>
      <c r="X475" s="1" t="s">
        <v>58</v>
      </c>
      <c r="Y475" s="1" t="s">
        <v>58</v>
      </c>
      <c r="Z475" s="7">
        <v>8.2700000000000004E-6</v>
      </c>
      <c r="AA475" s="1" t="s">
        <v>58</v>
      </c>
      <c r="AB475" s="1" t="s">
        <v>58</v>
      </c>
      <c r="AC475" s="1" t="s">
        <v>58</v>
      </c>
      <c r="AD475" s="1" t="s">
        <v>58</v>
      </c>
      <c r="AE475" s="1" t="s">
        <v>58</v>
      </c>
      <c r="AF475" s="1" t="s">
        <v>58</v>
      </c>
      <c r="AG475" s="1" t="s">
        <v>58</v>
      </c>
      <c r="AH475" s="1" t="s">
        <v>58</v>
      </c>
      <c r="AI475" s="1" t="s">
        <v>58</v>
      </c>
      <c r="AJ475" s="1" t="s">
        <v>58</v>
      </c>
      <c r="AK475" s="1" t="s">
        <v>58</v>
      </c>
      <c r="AL475" s="1" t="s">
        <v>61</v>
      </c>
      <c r="AM475" s="1" t="s">
        <v>132</v>
      </c>
      <c r="AN475" s="1">
        <v>0.98199999999999998</v>
      </c>
      <c r="AO475" s="1">
        <v>2.85</v>
      </c>
      <c r="AP475" s="1" t="s">
        <v>3597</v>
      </c>
      <c r="AQ475" s="1" t="s">
        <v>95</v>
      </c>
      <c r="AR475" s="1" t="s">
        <v>95</v>
      </c>
      <c r="AS475" s="1">
        <v>5.71</v>
      </c>
      <c r="AT475" s="8">
        <v>159183159</v>
      </c>
      <c r="AU475" s="1">
        <v>11.69</v>
      </c>
      <c r="AV475" s="1">
        <v>0.104</v>
      </c>
      <c r="AW475" s="1" t="s">
        <v>96</v>
      </c>
      <c r="AX475" s="1" t="s">
        <v>3598</v>
      </c>
      <c r="AY475" s="1" t="s">
        <v>58</v>
      </c>
      <c r="AZ475" s="7">
        <v>0.64900000000000002</v>
      </c>
      <c r="BA475" s="1">
        <v>17.03231894</v>
      </c>
      <c r="BB475" s="1">
        <v>-0.62631843399999998</v>
      </c>
      <c r="BC475" s="1" t="s">
        <v>58</v>
      </c>
      <c r="BD475" s="1">
        <v>0.61029</v>
      </c>
    </row>
    <row r="476" spans="1:56" x14ac:dyDescent="0.2">
      <c r="A476" s="1" t="s">
        <v>3599</v>
      </c>
      <c r="B476" s="1">
        <v>7</v>
      </c>
      <c r="C476" s="1" t="s">
        <v>45</v>
      </c>
      <c r="D476" s="1" t="s">
        <v>64</v>
      </c>
      <c r="E476" s="1">
        <v>6.6670000000000002E-3</v>
      </c>
      <c r="F476" s="1">
        <v>0</v>
      </c>
      <c r="G476" s="1">
        <v>3.5460000000000001E-3</v>
      </c>
      <c r="H476" s="1">
        <v>2.2620000000000001E-3</v>
      </c>
      <c r="I476" s="1">
        <v>1.8519999999999998E-2</v>
      </c>
      <c r="J476" s="1">
        <v>6.6670000000000002E-3</v>
      </c>
      <c r="K476" s="1" t="s">
        <v>47</v>
      </c>
      <c r="L476" s="1" t="s">
        <v>48</v>
      </c>
      <c r="M476" s="1" t="s">
        <v>3600</v>
      </c>
      <c r="N476" s="1" t="s">
        <v>3601</v>
      </c>
      <c r="O476" s="1" t="s">
        <v>51</v>
      </c>
      <c r="P476" s="1" t="s">
        <v>3602</v>
      </c>
      <c r="Q476" s="1" t="s">
        <v>3603</v>
      </c>
      <c r="R476" s="1" t="s">
        <v>3604</v>
      </c>
      <c r="S476" s="1" t="s">
        <v>3605</v>
      </c>
      <c r="T476" s="1" t="s">
        <v>3606</v>
      </c>
      <c r="U476" s="1" t="s">
        <v>3607</v>
      </c>
      <c r="V476" s="1" t="s">
        <v>58</v>
      </c>
      <c r="W476" s="1" t="s">
        <v>58</v>
      </c>
      <c r="X476" s="1" t="s">
        <v>58</v>
      </c>
      <c r="Y476" s="1" t="s">
        <v>58</v>
      </c>
      <c r="Z476" s="1">
        <v>1.071E-4</v>
      </c>
      <c r="AA476" s="1">
        <v>3.9936099999999999E-4</v>
      </c>
      <c r="AB476" s="1">
        <v>0.99960099999999996</v>
      </c>
      <c r="AC476" s="1" t="s">
        <v>74</v>
      </c>
      <c r="AD476" s="1">
        <v>0</v>
      </c>
      <c r="AE476" s="1">
        <v>1.99681E-4</v>
      </c>
      <c r="AF476" s="1" t="s">
        <v>58</v>
      </c>
      <c r="AG476" s="1" t="s">
        <v>58</v>
      </c>
      <c r="AH476" s="1" t="s">
        <v>58</v>
      </c>
      <c r="AI476" s="1" t="s">
        <v>58</v>
      </c>
      <c r="AJ476" s="1" t="s">
        <v>58</v>
      </c>
      <c r="AK476" s="1" t="s">
        <v>58</v>
      </c>
      <c r="AL476" s="1" t="s">
        <v>60</v>
      </c>
      <c r="AM476" s="1" t="s">
        <v>147</v>
      </c>
      <c r="AN476" s="1">
        <v>0</v>
      </c>
      <c r="AO476" s="1">
        <v>-0.23599999999999999</v>
      </c>
      <c r="AP476" s="1" t="s">
        <v>3608</v>
      </c>
      <c r="AQ476" s="1" t="s">
        <v>3609</v>
      </c>
      <c r="AR476" s="1" t="s">
        <v>3610</v>
      </c>
      <c r="AS476" s="1">
        <v>5.31</v>
      </c>
      <c r="AT476" s="8">
        <v>880937880962422</v>
      </c>
      <c r="AU476" s="1">
        <v>8.2149999999999999</v>
      </c>
      <c r="AV476" s="1">
        <v>7.1999999999999995E-2</v>
      </c>
      <c r="AW476" s="1" t="s">
        <v>736</v>
      </c>
      <c r="AX476" s="1" t="s">
        <v>3611</v>
      </c>
      <c r="AY476" s="1" t="s">
        <v>61</v>
      </c>
      <c r="AZ476" s="7">
        <v>0.41699999999999998</v>
      </c>
      <c r="BA476" s="1">
        <v>81.552252890000005</v>
      </c>
      <c r="BB476" s="1">
        <v>0.55471575500000003</v>
      </c>
      <c r="BC476" s="1" t="s">
        <v>78</v>
      </c>
      <c r="BD476" s="1">
        <v>5.4570299999999996</v>
      </c>
    </row>
    <row r="477" spans="1:56" x14ac:dyDescent="0.2">
      <c r="A477" s="1" t="s">
        <v>3612</v>
      </c>
      <c r="B477" s="1">
        <v>7</v>
      </c>
      <c r="C477" s="1" t="s">
        <v>46</v>
      </c>
      <c r="D477" s="1" t="s">
        <v>45</v>
      </c>
      <c r="E477" s="1">
        <v>6.6670000000000002E-3</v>
      </c>
      <c r="F477" s="1">
        <v>2.1930000000000002E-2</v>
      </c>
      <c r="G477" s="1">
        <v>3.5460000000000001E-3</v>
      </c>
      <c r="H477" s="1">
        <v>2.2620000000000001E-3</v>
      </c>
      <c r="I477" s="1">
        <v>0</v>
      </c>
      <c r="J477" s="1">
        <v>6.6670000000000002E-3</v>
      </c>
      <c r="K477" s="1" t="s">
        <v>47</v>
      </c>
      <c r="L477" s="1" t="s">
        <v>48</v>
      </c>
      <c r="M477" s="1" t="s">
        <v>3600</v>
      </c>
      <c r="N477" s="1" t="s">
        <v>3601</v>
      </c>
      <c r="O477" s="1" t="s">
        <v>51</v>
      </c>
      <c r="P477" s="1" t="s">
        <v>3602</v>
      </c>
      <c r="Q477" s="1" t="s">
        <v>3613</v>
      </c>
      <c r="R477" s="1" t="s">
        <v>3614</v>
      </c>
      <c r="S477" s="1" t="s">
        <v>3615</v>
      </c>
      <c r="T477" s="1" t="s">
        <v>3616</v>
      </c>
      <c r="U477" s="1" t="s">
        <v>3617</v>
      </c>
      <c r="V477" s="1" t="s">
        <v>58</v>
      </c>
      <c r="W477" s="1" t="s">
        <v>58</v>
      </c>
      <c r="X477" s="1" t="s">
        <v>58</v>
      </c>
      <c r="Y477" s="1" t="s">
        <v>58</v>
      </c>
      <c r="Z477" s="7">
        <v>9.8839999999999996E-5</v>
      </c>
      <c r="AA477" s="1">
        <v>7.9872199999999997E-4</v>
      </c>
      <c r="AB477" s="1">
        <v>0.99920100000000001</v>
      </c>
      <c r="AC477" s="1" t="s">
        <v>110</v>
      </c>
      <c r="AD477" s="1">
        <v>0</v>
      </c>
      <c r="AE477" s="1">
        <v>3.9936099999999999E-4</v>
      </c>
      <c r="AF477" s="1" t="s">
        <v>58</v>
      </c>
      <c r="AG477" s="1" t="s">
        <v>58</v>
      </c>
      <c r="AH477" s="1" t="s">
        <v>58</v>
      </c>
      <c r="AI477" s="1" t="s">
        <v>58</v>
      </c>
      <c r="AJ477" s="1" t="s">
        <v>58</v>
      </c>
      <c r="AK477" s="1" t="s">
        <v>58</v>
      </c>
      <c r="AL477" s="1" t="s">
        <v>93</v>
      </c>
      <c r="AM477" s="1" t="s">
        <v>147</v>
      </c>
      <c r="AN477" s="1">
        <v>1E-3</v>
      </c>
      <c r="AO477" s="1">
        <v>2.02</v>
      </c>
      <c r="AP477" s="1" t="s">
        <v>3608</v>
      </c>
      <c r="AQ477" s="1" t="s">
        <v>3618</v>
      </c>
      <c r="AR477" s="1" t="s">
        <v>62</v>
      </c>
      <c r="AS477" s="1">
        <v>5.83</v>
      </c>
      <c r="AT477" s="1" t="s">
        <v>3619</v>
      </c>
      <c r="AU477" s="1">
        <v>23.4</v>
      </c>
      <c r="AV477" s="1">
        <v>3.7999999999999999E-2</v>
      </c>
      <c r="AW477" s="1" t="s">
        <v>736</v>
      </c>
      <c r="AX477" s="1" t="s">
        <v>3611</v>
      </c>
      <c r="AY477" s="1" t="s">
        <v>61</v>
      </c>
      <c r="AZ477" s="7">
        <v>0.41699999999999998</v>
      </c>
      <c r="BA477" s="1">
        <v>81.552252890000005</v>
      </c>
      <c r="BB477" s="1">
        <v>0.55471575500000003</v>
      </c>
      <c r="BC477" s="1" t="s">
        <v>78</v>
      </c>
      <c r="BD477" s="1">
        <v>5.4570299999999996</v>
      </c>
    </row>
    <row r="478" spans="1:56" x14ac:dyDescent="0.2">
      <c r="A478" s="1" t="s">
        <v>3620</v>
      </c>
      <c r="B478" s="1">
        <v>7</v>
      </c>
      <c r="C478" s="1" t="s">
        <v>70</v>
      </c>
      <c r="D478" s="1" t="s">
        <v>46</v>
      </c>
      <c r="E478" s="1">
        <v>6.6670000000000002E-3</v>
      </c>
      <c r="F478" s="1">
        <v>4.3860000000000001E-3</v>
      </c>
      <c r="G478" s="1">
        <v>1.779E-3</v>
      </c>
      <c r="H478" s="1">
        <v>3.4640000000000001E-3</v>
      </c>
      <c r="I478" s="1">
        <v>0</v>
      </c>
      <c r="J478" s="1">
        <v>6.757E-3</v>
      </c>
      <c r="K478" s="1" t="s">
        <v>47</v>
      </c>
      <c r="L478" s="1" t="s">
        <v>48</v>
      </c>
      <c r="M478" s="1" t="s">
        <v>3621</v>
      </c>
      <c r="N478" s="1" t="s">
        <v>3622</v>
      </c>
      <c r="O478" s="1" t="s">
        <v>51</v>
      </c>
      <c r="P478" s="1" t="s">
        <v>3623</v>
      </c>
      <c r="Q478" s="1" t="s">
        <v>3624</v>
      </c>
      <c r="R478" s="1" t="s">
        <v>3625</v>
      </c>
      <c r="S478" s="1" t="s">
        <v>3626</v>
      </c>
      <c r="T478" s="1" t="s">
        <v>3627</v>
      </c>
      <c r="U478" s="1" t="s">
        <v>3628</v>
      </c>
      <c r="V478" s="1" t="s">
        <v>58</v>
      </c>
      <c r="W478" s="1" t="s">
        <v>58</v>
      </c>
      <c r="X478" s="1" t="s">
        <v>58</v>
      </c>
      <c r="Y478" s="1" t="s">
        <v>58</v>
      </c>
      <c r="Z478" s="1" t="s">
        <v>58</v>
      </c>
      <c r="AA478" s="1" t="s">
        <v>58</v>
      </c>
      <c r="AB478" s="1" t="s">
        <v>58</v>
      </c>
      <c r="AC478" s="1" t="s">
        <v>58</v>
      </c>
      <c r="AD478" s="1" t="s">
        <v>58</v>
      </c>
      <c r="AE478" s="1" t="s">
        <v>58</v>
      </c>
      <c r="AF478" s="1" t="s">
        <v>58</v>
      </c>
      <c r="AG478" s="1" t="s">
        <v>58</v>
      </c>
      <c r="AH478" s="1" t="s">
        <v>58</v>
      </c>
      <c r="AI478" s="1" t="s">
        <v>58</v>
      </c>
      <c r="AJ478" s="1" t="s">
        <v>58</v>
      </c>
      <c r="AK478" s="1" t="s">
        <v>58</v>
      </c>
      <c r="AL478" s="1" t="s">
        <v>61</v>
      </c>
      <c r="AM478" s="1" t="s">
        <v>147</v>
      </c>
      <c r="AN478" s="1">
        <v>0.03</v>
      </c>
      <c r="AO478" s="1">
        <v>-0.85399999999999998</v>
      </c>
      <c r="AP478" s="1" t="s">
        <v>3629</v>
      </c>
      <c r="AQ478" s="1" t="s">
        <v>95</v>
      </c>
      <c r="AR478" s="1" t="s">
        <v>95</v>
      </c>
      <c r="AS478" s="1">
        <v>2.81</v>
      </c>
      <c r="AT478" s="1">
        <v>20</v>
      </c>
      <c r="AU478" s="1">
        <v>9.6940000000000008</v>
      </c>
      <c r="AV478" s="1">
        <v>-0.878</v>
      </c>
      <c r="AW478" s="1" t="s">
        <v>64</v>
      </c>
      <c r="AX478" s="1" t="s">
        <v>3630</v>
      </c>
      <c r="AY478" s="1" t="s">
        <v>58</v>
      </c>
      <c r="AZ478" s="7">
        <v>0.755</v>
      </c>
      <c r="BA478" s="1">
        <v>59.760556739999998</v>
      </c>
      <c r="BB478" s="1">
        <v>8.0983846999999998E-2</v>
      </c>
      <c r="BC478" s="1" t="s">
        <v>58</v>
      </c>
      <c r="BD478" s="1">
        <v>2.3839999999999999</v>
      </c>
    </row>
    <row r="479" spans="1:56" x14ac:dyDescent="0.2">
      <c r="A479" s="1" t="s">
        <v>3631</v>
      </c>
      <c r="B479" s="1">
        <v>7</v>
      </c>
      <c r="C479" s="1" t="s">
        <v>70</v>
      </c>
      <c r="D479" s="1" t="s">
        <v>46</v>
      </c>
      <c r="E479" s="1">
        <v>6.6670000000000002E-3</v>
      </c>
      <c r="F479" s="1">
        <v>1.754E-2</v>
      </c>
      <c r="G479" s="1">
        <v>3.5460000000000001E-3</v>
      </c>
      <c r="H479" s="1">
        <v>4.5250000000000004E-3</v>
      </c>
      <c r="I479" s="1">
        <v>1.8519999999999998E-2</v>
      </c>
      <c r="J479" s="1">
        <v>6.6670000000000002E-3</v>
      </c>
      <c r="K479" s="1" t="s">
        <v>47</v>
      </c>
      <c r="L479" s="1" t="s">
        <v>48</v>
      </c>
      <c r="M479" s="1" t="s">
        <v>3632</v>
      </c>
      <c r="N479" s="1" t="s">
        <v>3633</v>
      </c>
      <c r="O479" s="1" t="s">
        <v>51</v>
      </c>
      <c r="P479" s="1" t="s">
        <v>3634</v>
      </c>
      <c r="Q479" s="1" t="s">
        <v>664</v>
      </c>
      <c r="R479" s="1" t="s">
        <v>3635</v>
      </c>
      <c r="S479" s="1" t="s">
        <v>3636</v>
      </c>
      <c r="T479" s="1" t="s">
        <v>3637</v>
      </c>
      <c r="U479" s="1" t="s">
        <v>3638</v>
      </c>
      <c r="V479" s="1" t="s">
        <v>58</v>
      </c>
      <c r="W479" s="1" t="s">
        <v>58</v>
      </c>
      <c r="X479" s="1" t="s">
        <v>58</v>
      </c>
      <c r="Y479" s="1" t="s">
        <v>58</v>
      </c>
      <c r="Z479" s="1">
        <v>2.7179999999999999E-4</v>
      </c>
      <c r="AA479" s="1">
        <v>1.19808E-3</v>
      </c>
      <c r="AB479" s="1">
        <v>0.99880199999999997</v>
      </c>
      <c r="AC479" s="1" t="s">
        <v>157</v>
      </c>
      <c r="AD479" s="1">
        <v>0</v>
      </c>
      <c r="AE479" s="1">
        <v>5.9904200000000004E-4</v>
      </c>
      <c r="AF479" s="1" t="s">
        <v>58</v>
      </c>
      <c r="AG479" s="1" t="s">
        <v>58</v>
      </c>
      <c r="AH479" s="1" t="s">
        <v>58</v>
      </c>
      <c r="AI479" s="1" t="s">
        <v>58</v>
      </c>
      <c r="AJ479" s="1" t="s">
        <v>58</v>
      </c>
      <c r="AK479" s="1" t="s">
        <v>58</v>
      </c>
      <c r="AL479" s="1" t="s">
        <v>93</v>
      </c>
      <c r="AM479" s="1" t="s">
        <v>67</v>
      </c>
      <c r="AN479" s="1">
        <v>0.90800000000000003</v>
      </c>
      <c r="AO479" s="1">
        <v>5.4</v>
      </c>
      <c r="AP479" s="1" t="s">
        <v>3639</v>
      </c>
      <c r="AQ479" s="1" t="s">
        <v>95</v>
      </c>
      <c r="AR479" s="1" t="s">
        <v>95</v>
      </c>
      <c r="AS479" s="1">
        <v>5.4</v>
      </c>
      <c r="AT479" s="8">
        <v>325370411379</v>
      </c>
      <c r="AU479" s="1">
        <v>22.5</v>
      </c>
      <c r="AV479" s="1">
        <v>1.048</v>
      </c>
      <c r="AW479" s="1" t="s">
        <v>487</v>
      </c>
      <c r="AX479" s="1" t="s">
        <v>3640</v>
      </c>
      <c r="AY479" s="1" t="s">
        <v>58</v>
      </c>
      <c r="AZ479" s="7">
        <v>0.94599999999999995</v>
      </c>
      <c r="BA479" s="1">
        <v>4.1106393020000001</v>
      </c>
      <c r="BB479" s="1">
        <v>-1.4182328319999999</v>
      </c>
      <c r="BC479" s="1" t="s">
        <v>58</v>
      </c>
      <c r="BD479" s="1">
        <v>1.86564</v>
      </c>
    </row>
    <row r="480" spans="1:56" x14ac:dyDescent="0.2">
      <c r="A480" s="1" t="s">
        <v>3641</v>
      </c>
      <c r="B480" s="1">
        <v>7</v>
      </c>
      <c r="C480" s="1" t="s">
        <v>70</v>
      </c>
      <c r="D480" s="1" t="s">
        <v>45</v>
      </c>
      <c r="E480" s="1">
        <v>6.6670000000000002E-3</v>
      </c>
      <c r="F480" s="1">
        <v>0</v>
      </c>
      <c r="G480" s="1">
        <v>3.5460000000000001E-3</v>
      </c>
      <c r="H480" s="1">
        <v>0</v>
      </c>
      <c r="I480" s="1">
        <v>0</v>
      </c>
      <c r="J480" s="1">
        <v>1.333E-2</v>
      </c>
      <c r="K480" s="1" t="s">
        <v>47</v>
      </c>
      <c r="L480" s="1" t="s">
        <v>48</v>
      </c>
      <c r="M480" s="1" t="s">
        <v>3642</v>
      </c>
      <c r="N480" s="1" t="s">
        <v>3643</v>
      </c>
      <c r="O480" s="1" t="s">
        <v>51</v>
      </c>
      <c r="P480" s="1" t="s">
        <v>3644</v>
      </c>
      <c r="Q480" s="1" t="s">
        <v>3645</v>
      </c>
      <c r="R480" s="1" t="s">
        <v>3646</v>
      </c>
      <c r="S480" s="1" t="s">
        <v>3647</v>
      </c>
      <c r="T480" s="1" t="s">
        <v>3648</v>
      </c>
      <c r="U480" s="1" t="s">
        <v>3649</v>
      </c>
      <c r="V480" s="1" t="s">
        <v>58</v>
      </c>
      <c r="W480" s="1" t="s">
        <v>58</v>
      </c>
      <c r="X480" s="1" t="s">
        <v>58</v>
      </c>
      <c r="Y480" s="1" t="s">
        <v>58</v>
      </c>
      <c r="Z480" s="1" t="s">
        <v>58</v>
      </c>
      <c r="AA480" s="1" t="s">
        <v>58</v>
      </c>
      <c r="AB480" s="1" t="s">
        <v>58</v>
      </c>
      <c r="AC480" s="1" t="s">
        <v>58</v>
      </c>
      <c r="AD480" s="1" t="s">
        <v>58</v>
      </c>
      <c r="AE480" s="1" t="s">
        <v>58</v>
      </c>
      <c r="AF480" s="1" t="s">
        <v>58</v>
      </c>
      <c r="AG480" s="1" t="s">
        <v>58</v>
      </c>
      <c r="AH480" s="1" t="s">
        <v>58</v>
      </c>
      <c r="AI480" s="1" t="s">
        <v>58</v>
      </c>
      <c r="AJ480" s="1" t="s">
        <v>58</v>
      </c>
      <c r="AK480" s="1" t="s">
        <v>58</v>
      </c>
      <c r="AL480" s="1" t="s">
        <v>60</v>
      </c>
      <c r="AM480" s="1" t="s">
        <v>61</v>
      </c>
      <c r="AN480" s="1">
        <v>3.0000000000000001E-3</v>
      </c>
      <c r="AO480" s="1">
        <v>-0.39</v>
      </c>
      <c r="AP480" s="1" t="s">
        <v>3650</v>
      </c>
      <c r="AQ480" s="1" t="s">
        <v>95</v>
      </c>
      <c r="AR480" s="1" t="s">
        <v>127</v>
      </c>
      <c r="AS480" s="1">
        <v>0.19500000000000001</v>
      </c>
      <c r="AT480" s="1">
        <v>369</v>
      </c>
      <c r="AU480" s="1">
        <v>1.21</v>
      </c>
      <c r="AV480" s="1">
        <v>-3.2909999999999999</v>
      </c>
      <c r="AW480" s="1" t="s">
        <v>62</v>
      </c>
      <c r="AX480" s="1" t="s">
        <v>58</v>
      </c>
      <c r="AY480" s="1" t="s">
        <v>58</v>
      </c>
      <c r="AZ480" s="1" t="s">
        <v>58</v>
      </c>
      <c r="BA480" s="1">
        <v>88.623496110000005</v>
      </c>
      <c r="BB480" s="1">
        <v>0.85989657399999997</v>
      </c>
      <c r="BC480" s="1" t="s">
        <v>58</v>
      </c>
      <c r="BD480" s="1">
        <v>5.9865399999999998</v>
      </c>
    </row>
    <row r="481" spans="1:56" x14ac:dyDescent="0.2">
      <c r="A481" s="1" t="s">
        <v>5827</v>
      </c>
      <c r="B481" s="1">
        <v>14</v>
      </c>
      <c r="C481" s="1" t="s">
        <v>64</v>
      </c>
      <c r="D481" s="1" t="s">
        <v>45</v>
      </c>
      <c r="E481" s="1">
        <v>6.6670000000000002E-3</v>
      </c>
      <c r="F481" s="1">
        <v>0</v>
      </c>
      <c r="G481" s="1">
        <v>1.7730000000000001E-3</v>
      </c>
      <c r="H481" s="1">
        <v>0</v>
      </c>
      <c r="I481" s="1">
        <v>0</v>
      </c>
      <c r="J481" s="1">
        <v>6.6670000000000002E-3</v>
      </c>
      <c r="K481" s="1" t="s">
        <v>489</v>
      </c>
      <c r="L481" s="1" t="s">
        <v>215</v>
      </c>
      <c r="M481" s="1" t="s">
        <v>5828</v>
      </c>
      <c r="N481" s="1" t="s">
        <v>5829</v>
      </c>
      <c r="O481" s="1" t="s">
        <v>313</v>
      </c>
      <c r="P481" s="1" t="s">
        <v>9327</v>
      </c>
      <c r="Q481" s="1" t="s">
        <v>5830</v>
      </c>
      <c r="R481" s="1" t="s">
        <v>58</v>
      </c>
      <c r="S481" s="1" t="s">
        <v>58</v>
      </c>
      <c r="T481" s="1" t="s">
        <v>58</v>
      </c>
      <c r="U481" s="1" t="s">
        <v>58</v>
      </c>
      <c r="V481" s="1" t="s">
        <v>58</v>
      </c>
      <c r="W481" s="1" t="s">
        <v>58</v>
      </c>
      <c r="X481" s="1" t="s">
        <v>58</v>
      </c>
      <c r="Y481" s="1" t="s">
        <v>58</v>
      </c>
      <c r="Z481" s="1" t="s">
        <v>58</v>
      </c>
      <c r="AA481" s="1" t="s">
        <v>58</v>
      </c>
      <c r="AB481" s="1" t="s">
        <v>58</v>
      </c>
      <c r="AC481" s="1" t="s">
        <v>58</v>
      </c>
      <c r="AD481" s="1" t="s">
        <v>58</v>
      </c>
      <c r="AE481" s="1" t="s">
        <v>58</v>
      </c>
      <c r="AF481" s="1" t="s">
        <v>58</v>
      </c>
      <c r="AG481" s="1" t="s">
        <v>58</v>
      </c>
      <c r="AH481" s="1" t="s">
        <v>58</v>
      </c>
      <c r="AI481" s="1" t="s">
        <v>58</v>
      </c>
      <c r="AJ481" s="1" t="s">
        <v>58</v>
      </c>
      <c r="AK481" s="1" t="s">
        <v>58</v>
      </c>
      <c r="AL481" s="1" t="s">
        <v>58</v>
      </c>
      <c r="AM481" s="1" t="s">
        <v>58</v>
      </c>
      <c r="AN481" s="1" t="s">
        <v>58</v>
      </c>
      <c r="AO481" s="1" t="s">
        <v>58</v>
      </c>
      <c r="AP481" s="1" t="s">
        <v>58</v>
      </c>
      <c r="AQ481" s="1" t="s">
        <v>58</v>
      </c>
      <c r="AR481" s="1" t="s">
        <v>58</v>
      </c>
      <c r="AS481" s="1" t="s">
        <v>58</v>
      </c>
      <c r="AT481" s="1" t="s">
        <v>58</v>
      </c>
      <c r="AU481" s="1" t="s">
        <v>58</v>
      </c>
      <c r="AV481" s="1" t="s">
        <v>58</v>
      </c>
      <c r="AW481" s="1" t="s">
        <v>58</v>
      </c>
      <c r="AX481" s="1" t="s">
        <v>5831</v>
      </c>
      <c r="AY481" s="1" t="s">
        <v>77</v>
      </c>
      <c r="AZ481" s="7">
        <v>0.88500000000000001</v>
      </c>
      <c r="BA481" s="1">
        <v>60.314932769999999</v>
      </c>
      <c r="BB481" s="1">
        <v>8.4621746999999997E-2</v>
      </c>
      <c r="BC481" s="1" t="s">
        <v>78</v>
      </c>
      <c r="BD481" s="1">
        <v>9.1970299999999998</v>
      </c>
    </row>
    <row r="482" spans="1:56" x14ac:dyDescent="0.2">
      <c r="A482" s="1" t="s">
        <v>5827</v>
      </c>
      <c r="B482" s="1">
        <v>14</v>
      </c>
      <c r="C482" s="1" t="s">
        <v>64</v>
      </c>
      <c r="D482" s="1" t="s">
        <v>45</v>
      </c>
      <c r="E482" s="1">
        <v>6.6670000000000002E-3</v>
      </c>
      <c r="F482" s="1">
        <v>0</v>
      </c>
      <c r="G482" s="1">
        <v>1.7730000000000001E-3</v>
      </c>
      <c r="H482" s="1">
        <v>0</v>
      </c>
      <c r="I482" s="1">
        <v>0</v>
      </c>
      <c r="J482" s="1">
        <v>6.6670000000000002E-3</v>
      </c>
      <c r="K482" s="1" t="s">
        <v>489</v>
      </c>
      <c r="L482" s="1" t="s">
        <v>215</v>
      </c>
      <c r="M482" s="1" t="s">
        <v>5828</v>
      </c>
      <c r="N482" s="1" t="s">
        <v>5829</v>
      </c>
      <c r="O482" s="1" t="s">
        <v>313</v>
      </c>
      <c r="P482" s="1" t="s">
        <v>9328</v>
      </c>
      <c r="Q482" s="1" t="s">
        <v>5830</v>
      </c>
      <c r="R482" s="1" t="s">
        <v>58</v>
      </c>
      <c r="S482" s="1" t="s">
        <v>58</v>
      </c>
      <c r="T482" s="1" t="s">
        <v>58</v>
      </c>
      <c r="U482" s="1" t="s">
        <v>58</v>
      </c>
      <c r="V482" s="1" t="s">
        <v>58</v>
      </c>
      <c r="W482" s="1" t="s">
        <v>58</v>
      </c>
      <c r="X482" s="1" t="s">
        <v>58</v>
      </c>
      <c r="Y482" s="1" t="s">
        <v>58</v>
      </c>
      <c r="Z482" s="1" t="s">
        <v>58</v>
      </c>
      <c r="AA482" s="1" t="s">
        <v>58</v>
      </c>
      <c r="AB482" s="1" t="s">
        <v>58</v>
      </c>
      <c r="AC482" s="1" t="s">
        <v>58</v>
      </c>
      <c r="AD482" s="1" t="s">
        <v>58</v>
      </c>
      <c r="AE482" s="1" t="s">
        <v>58</v>
      </c>
      <c r="AF482" s="1" t="s">
        <v>58</v>
      </c>
      <c r="AG482" s="1" t="s">
        <v>58</v>
      </c>
      <c r="AH482" s="1" t="s">
        <v>58</v>
      </c>
      <c r="AI482" s="1" t="s">
        <v>58</v>
      </c>
      <c r="AJ482" s="1" t="s">
        <v>58</v>
      </c>
      <c r="AK482" s="1" t="s">
        <v>58</v>
      </c>
      <c r="AL482" s="1" t="s">
        <v>58</v>
      </c>
      <c r="AM482" s="1" t="s">
        <v>58</v>
      </c>
      <c r="AN482" s="1" t="s">
        <v>58</v>
      </c>
      <c r="AO482" s="1" t="s">
        <v>58</v>
      </c>
      <c r="AP482" s="1" t="s">
        <v>58</v>
      </c>
      <c r="AQ482" s="1" t="s">
        <v>58</v>
      </c>
      <c r="AR482" s="1" t="s">
        <v>58</v>
      </c>
      <c r="AS482" s="1" t="s">
        <v>58</v>
      </c>
      <c r="AT482" s="1" t="s">
        <v>58</v>
      </c>
      <c r="AU482" s="1" t="s">
        <v>58</v>
      </c>
      <c r="AV482" s="1" t="s">
        <v>58</v>
      </c>
      <c r="AW482" s="1" t="s">
        <v>58</v>
      </c>
      <c r="AX482" s="1" t="s">
        <v>5831</v>
      </c>
      <c r="AY482" s="1" t="s">
        <v>77</v>
      </c>
      <c r="AZ482" s="7">
        <v>0.88500000000000001</v>
      </c>
      <c r="BA482" s="1">
        <v>60.314932769999999</v>
      </c>
      <c r="BB482" s="1">
        <v>8.4621746999999997E-2</v>
      </c>
      <c r="BC482" s="1" t="s">
        <v>78</v>
      </c>
      <c r="BD482" s="1">
        <v>9.1970299999999998</v>
      </c>
    </row>
    <row r="483" spans="1:56" x14ac:dyDescent="0.2">
      <c r="A483" s="1" t="s">
        <v>5827</v>
      </c>
      <c r="B483" s="1">
        <v>14</v>
      </c>
      <c r="C483" s="1" t="s">
        <v>64</v>
      </c>
      <c r="D483" s="1" t="s">
        <v>45</v>
      </c>
      <c r="E483" s="1">
        <v>6.6670000000000002E-3</v>
      </c>
      <c r="F483" s="1">
        <v>0</v>
      </c>
      <c r="G483" s="1">
        <v>1.7730000000000001E-3</v>
      </c>
      <c r="H483" s="1">
        <v>0</v>
      </c>
      <c r="I483" s="1">
        <v>0</v>
      </c>
      <c r="J483" s="1">
        <v>6.6670000000000002E-3</v>
      </c>
      <c r="K483" s="1" t="s">
        <v>489</v>
      </c>
      <c r="L483" s="1" t="s">
        <v>215</v>
      </c>
      <c r="M483" s="1" t="s">
        <v>5828</v>
      </c>
      <c r="N483" s="1" t="s">
        <v>5829</v>
      </c>
      <c r="O483" s="1" t="s">
        <v>313</v>
      </c>
      <c r="P483" s="1" t="s">
        <v>9329</v>
      </c>
      <c r="Q483" s="1" t="s">
        <v>5830</v>
      </c>
      <c r="R483" s="1" t="s">
        <v>58</v>
      </c>
      <c r="S483" s="1" t="s">
        <v>58</v>
      </c>
      <c r="T483" s="1" t="s">
        <v>58</v>
      </c>
      <c r="U483" s="1" t="s">
        <v>58</v>
      </c>
      <c r="V483" s="1" t="s">
        <v>58</v>
      </c>
      <c r="W483" s="1" t="s">
        <v>58</v>
      </c>
      <c r="X483" s="1" t="s">
        <v>58</v>
      </c>
      <c r="Y483" s="1" t="s">
        <v>58</v>
      </c>
      <c r="Z483" s="1" t="s">
        <v>58</v>
      </c>
      <c r="AA483" s="1" t="s">
        <v>58</v>
      </c>
      <c r="AB483" s="1" t="s">
        <v>58</v>
      </c>
      <c r="AC483" s="1" t="s">
        <v>58</v>
      </c>
      <c r="AD483" s="1" t="s">
        <v>58</v>
      </c>
      <c r="AE483" s="1" t="s">
        <v>58</v>
      </c>
      <c r="AF483" s="1" t="s">
        <v>58</v>
      </c>
      <c r="AG483" s="1" t="s">
        <v>58</v>
      </c>
      <c r="AH483" s="1" t="s">
        <v>58</v>
      </c>
      <c r="AI483" s="1" t="s">
        <v>58</v>
      </c>
      <c r="AJ483" s="1" t="s">
        <v>58</v>
      </c>
      <c r="AK483" s="1" t="s">
        <v>58</v>
      </c>
      <c r="AL483" s="1" t="s">
        <v>58</v>
      </c>
      <c r="AM483" s="1" t="s">
        <v>58</v>
      </c>
      <c r="AN483" s="1" t="s">
        <v>58</v>
      </c>
      <c r="AO483" s="1" t="s">
        <v>58</v>
      </c>
      <c r="AP483" s="1" t="s">
        <v>58</v>
      </c>
      <c r="AQ483" s="1" t="s">
        <v>58</v>
      </c>
      <c r="AR483" s="1" t="s">
        <v>58</v>
      </c>
      <c r="AS483" s="1" t="s">
        <v>58</v>
      </c>
      <c r="AT483" s="1" t="s">
        <v>58</v>
      </c>
      <c r="AU483" s="1" t="s">
        <v>58</v>
      </c>
      <c r="AV483" s="1" t="s">
        <v>58</v>
      </c>
      <c r="AW483" s="1" t="s">
        <v>58</v>
      </c>
      <c r="AX483" s="1" t="s">
        <v>5831</v>
      </c>
      <c r="AY483" s="1" t="s">
        <v>77</v>
      </c>
      <c r="AZ483" s="7">
        <v>0.88500000000000001</v>
      </c>
      <c r="BA483" s="1">
        <v>60.314932769999999</v>
      </c>
      <c r="BB483" s="1">
        <v>8.4621746999999997E-2</v>
      </c>
      <c r="BC483" s="1" t="s">
        <v>78</v>
      </c>
      <c r="BD483" s="1">
        <v>9.1970299999999998</v>
      </c>
    </row>
    <row r="484" spans="1:56" x14ac:dyDescent="0.2">
      <c r="A484" s="1" t="s">
        <v>3651</v>
      </c>
      <c r="B484" s="1">
        <v>7</v>
      </c>
      <c r="C484" s="1" t="s">
        <v>45</v>
      </c>
      <c r="D484" s="1" t="s">
        <v>64</v>
      </c>
      <c r="E484" s="1">
        <v>6.6670000000000002E-3</v>
      </c>
      <c r="F484" s="1">
        <v>0</v>
      </c>
      <c r="G484" s="1">
        <v>3.5460000000000001E-3</v>
      </c>
      <c r="H484" s="1">
        <v>2.2620000000000001E-3</v>
      </c>
      <c r="I484" s="1">
        <v>1.8519999999999998E-2</v>
      </c>
      <c r="J484" s="1">
        <v>6.6670000000000002E-3</v>
      </c>
      <c r="K484" s="1" t="s">
        <v>47</v>
      </c>
      <c r="L484" s="1" t="s">
        <v>48</v>
      </c>
      <c r="M484" s="1" t="s">
        <v>3652</v>
      </c>
      <c r="N484" s="1" t="s">
        <v>3653</v>
      </c>
      <c r="O484" s="1" t="s">
        <v>51</v>
      </c>
      <c r="P484" s="1" t="s">
        <v>3660</v>
      </c>
      <c r="Q484" s="1" t="s">
        <v>3654</v>
      </c>
      <c r="R484" s="1" t="s">
        <v>3661</v>
      </c>
      <c r="S484" s="1" t="s">
        <v>3662</v>
      </c>
      <c r="T484" s="1" t="s">
        <v>3663</v>
      </c>
      <c r="U484" s="1" t="s">
        <v>3664</v>
      </c>
      <c r="V484" s="1" t="s">
        <v>58</v>
      </c>
      <c r="W484" s="1" t="s">
        <v>58</v>
      </c>
      <c r="X484" s="1" t="s">
        <v>58</v>
      </c>
      <c r="Y484" s="1" t="s">
        <v>58</v>
      </c>
      <c r="Z484" s="1">
        <v>3.5419999999999999E-4</v>
      </c>
      <c r="AA484" s="1">
        <v>3.9936099999999999E-4</v>
      </c>
      <c r="AB484" s="1">
        <v>0.99960099999999996</v>
      </c>
      <c r="AC484" s="1" t="s">
        <v>74</v>
      </c>
      <c r="AD484" s="1">
        <v>0</v>
      </c>
      <c r="AE484" s="1">
        <v>1.99681E-4</v>
      </c>
      <c r="AF484" s="1" t="s">
        <v>3655</v>
      </c>
      <c r="AG484" s="1" t="s">
        <v>9289</v>
      </c>
      <c r="AH484" s="1" t="s">
        <v>3656</v>
      </c>
      <c r="AI484" s="1" t="s">
        <v>3657</v>
      </c>
      <c r="AJ484" s="1" t="s">
        <v>58</v>
      </c>
      <c r="AK484" s="1" t="s">
        <v>58</v>
      </c>
      <c r="AL484" s="1" t="s">
        <v>93</v>
      </c>
      <c r="AM484" s="1" t="s">
        <v>89</v>
      </c>
      <c r="AN484" s="1">
        <v>0.997</v>
      </c>
      <c r="AO484" s="1">
        <v>5.4</v>
      </c>
      <c r="AP484" s="1" t="s">
        <v>3658</v>
      </c>
      <c r="AQ484" s="1" t="s">
        <v>349</v>
      </c>
      <c r="AR484" s="1" t="s">
        <v>349</v>
      </c>
      <c r="AS484" s="1">
        <v>5.4</v>
      </c>
      <c r="AT484" s="8">
        <v>318318212</v>
      </c>
      <c r="AU484" s="1">
        <v>23.6</v>
      </c>
      <c r="AV484" s="1">
        <v>1.0069999999999999</v>
      </c>
      <c r="AW484" s="1" t="s">
        <v>62</v>
      </c>
      <c r="AX484" s="1" t="s">
        <v>3659</v>
      </c>
      <c r="AY484" s="1" t="s">
        <v>61</v>
      </c>
      <c r="AZ484" s="7">
        <v>0.38200000000000001</v>
      </c>
      <c r="BA484" s="1">
        <v>95.287803729999993</v>
      </c>
      <c r="BB484" s="1">
        <v>1.4770804310000001</v>
      </c>
      <c r="BC484" s="1" t="s">
        <v>58</v>
      </c>
      <c r="BD484" s="1">
        <v>5.5421100000000001</v>
      </c>
    </row>
    <row r="485" spans="1:56" x14ac:dyDescent="0.2">
      <c r="A485" s="1" t="s">
        <v>5827</v>
      </c>
      <c r="B485" s="1">
        <v>14</v>
      </c>
      <c r="C485" s="1" t="s">
        <v>64</v>
      </c>
      <c r="D485" s="1" t="s">
        <v>45</v>
      </c>
      <c r="E485" s="1">
        <v>6.6670000000000002E-3</v>
      </c>
      <c r="F485" s="1">
        <v>0</v>
      </c>
      <c r="G485" s="1">
        <v>1.7730000000000001E-3</v>
      </c>
      <c r="H485" s="1">
        <v>0</v>
      </c>
      <c r="I485" s="1">
        <v>0</v>
      </c>
      <c r="J485" s="1">
        <v>6.6670000000000002E-3</v>
      </c>
      <c r="K485" s="1" t="s">
        <v>489</v>
      </c>
      <c r="L485" s="1" t="s">
        <v>215</v>
      </c>
      <c r="M485" s="1" t="s">
        <v>5828</v>
      </c>
      <c r="N485" s="1" t="s">
        <v>5829</v>
      </c>
      <c r="O485" s="1" t="s">
        <v>313</v>
      </c>
      <c r="P485" s="1" t="s">
        <v>9330</v>
      </c>
      <c r="Q485" s="1" t="s">
        <v>5830</v>
      </c>
      <c r="R485" s="1" t="s">
        <v>58</v>
      </c>
      <c r="S485" s="1" t="s">
        <v>58</v>
      </c>
      <c r="T485" s="1" t="s">
        <v>58</v>
      </c>
      <c r="U485" s="1" t="s">
        <v>58</v>
      </c>
      <c r="V485" s="1" t="s">
        <v>58</v>
      </c>
      <c r="W485" s="1" t="s">
        <v>58</v>
      </c>
      <c r="X485" s="1" t="s">
        <v>58</v>
      </c>
      <c r="Y485" s="1" t="s">
        <v>58</v>
      </c>
      <c r="Z485" s="1" t="s">
        <v>58</v>
      </c>
      <c r="AA485" s="1" t="s">
        <v>58</v>
      </c>
      <c r="AB485" s="1" t="s">
        <v>58</v>
      </c>
      <c r="AC485" s="1" t="s">
        <v>58</v>
      </c>
      <c r="AD485" s="1" t="s">
        <v>58</v>
      </c>
      <c r="AE485" s="1" t="s">
        <v>58</v>
      </c>
      <c r="AF485" s="1" t="s">
        <v>58</v>
      </c>
      <c r="AG485" s="1" t="s">
        <v>58</v>
      </c>
      <c r="AH485" s="1" t="s">
        <v>58</v>
      </c>
      <c r="AI485" s="1" t="s">
        <v>58</v>
      </c>
      <c r="AJ485" s="1" t="s">
        <v>58</v>
      </c>
      <c r="AK485" s="1" t="s">
        <v>58</v>
      </c>
      <c r="AL485" s="1" t="s">
        <v>58</v>
      </c>
      <c r="AM485" s="1" t="s">
        <v>58</v>
      </c>
      <c r="AN485" s="1" t="s">
        <v>58</v>
      </c>
      <c r="AO485" s="1" t="s">
        <v>58</v>
      </c>
      <c r="AP485" s="1" t="s">
        <v>58</v>
      </c>
      <c r="AQ485" s="1" t="s">
        <v>58</v>
      </c>
      <c r="AR485" s="1" t="s">
        <v>58</v>
      </c>
      <c r="AS485" s="1" t="s">
        <v>58</v>
      </c>
      <c r="AT485" s="1" t="s">
        <v>58</v>
      </c>
      <c r="AU485" s="1" t="s">
        <v>58</v>
      </c>
      <c r="AV485" s="1" t="s">
        <v>58</v>
      </c>
      <c r="AW485" s="1" t="s">
        <v>58</v>
      </c>
      <c r="AX485" s="1" t="s">
        <v>5831</v>
      </c>
      <c r="AY485" s="1" t="s">
        <v>77</v>
      </c>
      <c r="AZ485" s="7">
        <v>0.88500000000000001</v>
      </c>
      <c r="BA485" s="1">
        <v>60.314932769999999</v>
      </c>
      <c r="BB485" s="1">
        <v>8.4621746999999997E-2</v>
      </c>
      <c r="BC485" s="1" t="s">
        <v>78</v>
      </c>
      <c r="BD485" s="1">
        <v>9.1970299999999998</v>
      </c>
    </row>
    <row r="486" spans="1:56" x14ac:dyDescent="0.2">
      <c r="A486" s="1" t="s">
        <v>5827</v>
      </c>
      <c r="B486" s="1">
        <v>14</v>
      </c>
      <c r="C486" s="1" t="s">
        <v>64</v>
      </c>
      <c r="D486" s="1" t="s">
        <v>45</v>
      </c>
      <c r="E486" s="1">
        <v>6.6670000000000002E-3</v>
      </c>
      <c r="F486" s="1">
        <v>0</v>
      </c>
      <c r="G486" s="1">
        <v>1.7730000000000001E-3</v>
      </c>
      <c r="H486" s="1">
        <v>0</v>
      </c>
      <c r="I486" s="1">
        <v>0</v>
      </c>
      <c r="J486" s="1">
        <v>6.6670000000000002E-3</v>
      </c>
      <c r="K486" s="1" t="s">
        <v>489</v>
      </c>
      <c r="L486" s="1" t="s">
        <v>215</v>
      </c>
      <c r="M486" s="1" t="s">
        <v>5828</v>
      </c>
      <c r="N486" s="1" t="s">
        <v>5829</v>
      </c>
      <c r="O486" s="1" t="s">
        <v>313</v>
      </c>
      <c r="P486" s="1" t="s">
        <v>9331</v>
      </c>
      <c r="Q486" s="1" t="s">
        <v>5830</v>
      </c>
      <c r="R486" s="1" t="s">
        <v>58</v>
      </c>
      <c r="S486" s="1" t="s">
        <v>58</v>
      </c>
      <c r="T486" s="1" t="s">
        <v>58</v>
      </c>
      <c r="U486" s="1" t="s">
        <v>58</v>
      </c>
      <c r="V486" s="1" t="s">
        <v>58</v>
      </c>
      <c r="W486" s="1" t="s">
        <v>58</v>
      </c>
      <c r="X486" s="1" t="s">
        <v>58</v>
      </c>
      <c r="Y486" s="1" t="s">
        <v>58</v>
      </c>
      <c r="Z486" s="1" t="s">
        <v>58</v>
      </c>
      <c r="AA486" s="1" t="s">
        <v>58</v>
      </c>
      <c r="AB486" s="1" t="s">
        <v>58</v>
      </c>
      <c r="AC486" s="1" t="s">
        <v>58</v>
      </c>
      <c r="AD486" s="1" t="s">
        <v>58</v>
      </c>
      <c r="AE486" s="1" t="s">
        <v>58</v>
      </c>
      <c r="AF486" s="1" t="s">
        <v>58</v>
      </c>
      <c r="AG486" s="1" t="s">
        <v>58</v>
      </c>
      <c r="AH486" s="1" t="s">
        <v>58</v>
      </c>
      <c r="AI486" s="1" t="s">
        <v>58</v>
      </c>
      <c r="AJ486" s="1" t="s">
        <v>58</v>
      </c>
      <c r="AK486" s="1" t="s">
        <v>58</v>
      </c>
      <c r="AL486" s="1" t="s">
        <v>58</v>
      </c>
      <c r="AM486" s="1" t="s">
        <v>58</v>
      </c>
      <c r="AN486" s="1" t="s">
        <v>58</v>
      </c>
      <c r="AO486" s="1" t="s">
        <v>58</v>
      </c>
      <c r="AP486" s="1" t="s">
        <v>58</v>
      </c>
      <c r="AQ486" s="1" t="s">
        <v>58</v>
      </c>
      <c r="AR486" s="1" t="s">
        <v>58</v>
      </c>
      <c r="AS486" s="1" t="s">
        <v>58</v>
      </c>
      <c r="AT486" s="1" t="s">
        <v>58</v>
      </c>
      <c r="AU486" s="1" t="s">
        <v>58</v>
      </c>
      <c r="AV486" s="1" t="s">
        <v>58</v>
      </c>
      <c r="AW486" s="1" t="s">
        <v>58</v>
      </c>
      <c r="AX486" s="1" t="s">
        <v>5831</v>
      </c>
      <c r="AY486" s="1" t="s">
        <v>77</v>
      </c>
      <c r="AZ486" s="7">
        <v>0.88500000000000001</v>
      </c>
      <c r="BA486" s="1">
        <v>60.314932769999999</v>
      </c>
      <c r="BB486" s="1">
        <v>8.4621746999999997E-2</v>
      </c>
      <c r="BC486" s="1" t="s">
        <v>78</v>
      </c>
      <c r="BD486" s="1">
        <v>9.1970299999999998</v>
      </c>
    </row>
    <row r="487" spans="1:56" x14ac:dyDescent="0.2">
      <c r="A487" s="1" t="s">
        <v>5827</v>
      </c>
      <c r="B487" s="1">
        <v>14</v>
      </c>
      <c r="C487" s="1" t="s">
        <v>64</v>
      </c>
      <c r="D487" s="1" t="s">
        <v>45</v>
      </c>
      <c r="E487" s="1">
        <v>6.6670000000000002E-3</v>
      </c>
      <c r="F487" s="1">
        <v>0</v>
      </c>
      <c r="G487" s="1">
        <v>1.7730000000000001E-3</v>
      </c>
      <c r="H487" s="1">
        <v>0</v>
      </c>
      <c r="I487" s="1">
        <v>0</v>
      </c>
      <c r="J487" s="1">
        <v>6.6670000000000002E-3</v>
      </c>
      <c r="K487" s="1" t="s">
        <v>489</v>
      </c>
      <c r="L487" s="1" t="s">
        <v>215</v>
      </c>
      <c r="M487" s="1" t="s">
        <v>5828</v>
      </c>
      <c r="N487" s="1" t="s">
        <v>5829</v>
      </c>
      <c r="O487" s="1" t="s">
        <v>313</v>
      </c>
      <c r="P487" s="1" t="s">
        <v>9332</v>
      </c>
      <c r="Q487" s="1" t="s">
        <v>5830</v>
      </c>
      <c r="R487" s="1" t="s">
        <v>58</v>
      </c>
      <c r="S487" s="1" t="s">
        <v>58</v>
      </c>
      <c r="T487" s="1" t="s">
        <v>58</v>
      </c>
      <c r="U487" s="1" t="s">
        <v>58</v>
      </c>
      <c r="V487" s="1" t="s">
        <v>58</v>
      </c>
      <c r="W487" s="1" t="s">
        <v>58</v>
      </c>
      <c r="X487" s="1" t="s">
        <v>58</v>
      </c>
      <c r="Y487" s="1" t="s">
        <v>58</v>
      </c>
      <c r="Z487" s="1" t="s">
        <v>58</v>
      </c>
      <c r="AA487" s="1" t="s">
        <v>58</v>
      </c>
      <c r="AB487" s="1" t="s">
        <v>58</v>
      </c>
      <c r="AC487" s="1" t="s">
        <v>58</v>
      </c>
      <c r="AD487" s="1" t="s">
        <v>58</v>
      </c>
      <c r="AE487" s="1" t="s">
        <v>58</v>
      </c>
      <c r="AF487" s="1" t="s">
        <v>58</v>
      </c>
      <c r="AG487" s="1" t="s">
        <v>58</v>
      </c>
      <c r="AH487" s="1" t="s">
        <v>58</v>
      </c>
      <c r="AI487" s="1" t="s">
        <v>58</v>
      </c>
      <c r="AJ487" s="1" t="s">
        <v>58</v>
      </c>
      <c r="AK487" s="1" t="s">
        <v>58</v>
      </c>
      <c r="AL487" s="1" t="s">
        <v>58</v>
      </c>
      <c r="AM487" s="1" t="s">
        <v>58</v>
      </c>
      <c r="AN487" s="1" t="s">
        <v>58</v>
      </c>
      <c r="AO487" s="1" t="s">
        <v>58</v>
      </c>
      <c r="AP487" s="1" t="s">
        <v>58</v>
      </c>
      <c r="AQ487" s="1" t="s">
        <v>58</v>
      </c>
      <c r="AR487" s="1" t="s">
        <v>58</v>
      </c>
      <c r="AS487" s="1" t="s">
        <v>58</v>
      </c>
      <c r="AT487" s="1" t="s">
        <v>58</v>
      </c>
      <c r="AU487" s="1" t="s">
        <v>58</v>
      </c>
      <c r="AV487" s="1" t="s">
        <v>58</v>
      </c>
      <c r="AW487" s="1" t="s">
        <v>58</v>
      </c>
      <c r="AX487" s="1" t="s">
        <v>5831</v>
      </c>
      <c r="AY487" s="1" t="s">
        <v>77</v>
      </c>
      <c r="AZ487" s="7">
        <v>0.88500000000000001</v>
      </c>
      <c r="BA487" s="1">
        <v>60.314932769999999</v>
      </c>
      <c r="BB487" s="1">
        <v>8.4621746999999997E-2</v>
      </c>
      <c r="BC487" s="1" t="s">
        <v>78</v>
      </c>
      <c r="BD487" s="1">
        <v>9.1970299999999998</v>
      </c>
    </row>
    <row r="488" spans="1:56" x14ac:dyDescent="0.2">
      <c r="A488" s="1" t="s">
        <v>5827</v>
      </c>
      <c r="B488" s="1">
        <v>14</v>
      </c>
      <c r="C488" s="1" t="s">
        <v>64</v>
      </c>
      <c r="D488" s="1" t="s">
        <v>45</v>
      </c>
      <c r="E488" s="1">
        <v>6.6670000000000002E-3</v>
      </c>
      <c r="F488" s="1">
        <v>0</v>
      </c>
      <c r="G488" s="1">
        <v>1.7730000000000001E-3</v>
      </c>
      <c r="H488" s="1">
        <v>0</v>
      </c>
      <c r="I488" s="1">
        <v>0</v>
      </c>
      <c r="J488" s="1">
        <v>6.6670000000000002E-3</v>
      </c>
      <c r="K488" s="1" t="s">
        <v>489</v>
      </c>
      <c r="L488" s="1" t="s">
        <v>215</v>
      </c>
      <c r="M488" s="1" t="s">
        <v>5828</v>
      </c>
      <c r="N488" s="1" t="s">
        <v>5829</v>
      </c>
      <c r="O488" s="1" t="s">
        <v>313</v>
      </c>
      <c r="P488" s="1" t="s">
        <v>9333</v>
      </c>
      <c r="Q488" s="1" t="s">
        <v>5830</v>
      </c>
      <c r="R488" s="1" t="s">
        <v>58</v>
      </c>
      <c r="S488" s="1" t="s">
        <v>58</v>
      </c>
      <c r="T488" s="1" t="s">
        <v>58</v>
      </c>
      <c r="U488" s="1" t="s">
        <v>58</v>
      </c>
      <c r="V488" s="1" t="s">
        <v>58</v>
      </c>
      <c r="W488" s="1" t="s">
        <v>58</v>
      </c>
      <c r="X488" s="1" t="s">
        <v>58</v>
      </c>
      <c r="Y488" s="1" t="s">
        <v>58</v>
      </c>
      <c r="Z488" s="1" t="s">
        <v>58</v>
      </c>
      <c r="AA488" s="1" t="s">
        <v>58</v>
      </c>
      <c r="AB488" s="1" t="s">
        <v>58</v>
      </c>
      <c r="AC488" s="1" t="s">
        <v>58</v>
      </c>
      <c r="AD488" s="1" t="s">
        <v>58</v>
      </c>
      <c r="AE488" s="1" t="s">
        <v>58</v>
      </c>
      <c r="AF488" s="1" t="s">
        <v>58</v>
      </c>
      <c r="AG488" s="1" t="s">
        <v>58</v>
      </c>
      <c r="AH488" s="1" t="s">
        <v>58</v>
      </c>
      <c r="AI488" s="1" t="s">
        <v>58</v>
      </c>
      <c r="AJ488" s="1" t="s">
        <v>58</v>
      </c>
      <c r="AK488" s="1" t="s">
        <v>58</v>
      </c>
      <c r="AL488" s="1" t="s">
        <v>58</v>
      </c>
      <c r="AM488" s="1" t="s">
        <v>58</v>
      </c>
      <c r="AN488" s="1" t="s">
        <v>58</v>
      </c>
      <c r="AO488" s="1" t="s">
        <v>58</v>
      </c>
      <c r="AP488" s="1" t="s">
        <v>58</v>
      </c>
      <c r="AQ488" s="1" t="s">
        <v>58</v>
      </c>
      <c r="AR488" s="1" t="s">
        <v>58</v>
      </c>
      <c r="AS488" s="1" t="s">
        <v>58</v>
      </c>
      <c r="AT488" s="1" t="s">
        <v>58</v>
      </c>
      <c r="AU488" s="1" t="s">
        <v>58</v>
      </c>
      <c r="AV488" s="1" t="s">
        <v>58</v>
      </c>
      <c r="AW488" s="1" t="s">
        <v>58</v>
      </c>
      <c r="AX488" s="1" t="s">
        <v>5831</v>
      </c>
      <c r="AY488" s="1" t="s">
        <v>77</v>
      </c>
      <c r="AZ488" s="7">
        <v>0.88500000000000001</v>
      </c>
      <c r="BA488" s="1">
        <v>60.314932769999999</v>
      </c>
      <c r="BB488" s="1">
        <v>8.4621746999999997E-2</v>
      </c>
      <c r="BC488" s="1" t="s">
        <v>78</v>
      </c>
      <c r="BD488" s="1">
        <v>9.1970299999999998</v>
      </c>
    </row>
    <row r="489" spans="1:56" x14ac:dyDescent="0.2">
      <c r="A489" s="1" t="s">
        <v>5827</v>
      </c>
      <c r="B489" s="1">
        <v>14</v>
      </c>
      <c r="C489" s="1" t="s">
        <v>64</v>
      </c>
      <c r="D489" s="1" t="s">
        <v>45</v>
      </c>
      <c r="E489" s="1">
        <v>6.6670000000000002E-3</v>
      </c>
      <c r="F489" s="1">
        <v>0</v>
      </c>
      <c r="G489" s="1">
        <v>1.7730000000000001E-3</v>
      </c>
      <c r="H489" s="1">
        <v>0</v>
      </c>
      <c r="I489" s="1">
        <v>0</v>
      </c>
      <c r="J489" s="1">
        <v>6.6670000000000002E-3</v>
      </c>
      <c r="K489" s="1" t="s">
        <v>489</v>
      </c>
      <c r="L489" s="1" t="s">
        <v>215</v>
      </c>
      <c r="M489" s="1" t="s">
        <v>5828</v>
      </c>
      <c r="N489" s="1" t="s">
        <v>5829</v>
      </c>
      <c r="O489" s="1" t="s">
        <v>313</v>
      </c>
      <c r="P489" s="1" t="s">
        <v>9334</v>
      </c>
      <c r="Q489" s="1" t="s">
        <v>5830</v>
      </c>
      <c r="R489" s="1" t="s">
        <v>58</v>
      </c>
      <c r="S489" s="1" t="s">
        <v>58</v>
      </c>
      <c r="T489" s="1" t="s">
        <v>58</v>
      </c>
      <c r="U489" s="1" t="s">
        <v>58</v>
      </c>
      <c r="V489" s="1" t="s">
        <v>58</v>
      </c>
      <c r="W489" s="1" t="s">
        <v>58</v>
      </c>
      <c r="X489" s="1" t="s">
        <v>58</v>
      </c>
      <c r="Y489" s="1" t="s">
        <v>58</v>
      </c>
      <c r="Z489" s="1" t="s">
        <v>58</v>
      </c>
      <c r="AA489" s="1" t="s">
        <v>58</v>
      </c>
      <c r="AB489" s="1" t="s">
        <v>58</v>
      </c>
      <c r="AC489" s="1" t="s">
        <v>58</v>
      </c>
      <c r="AD489" s="1" t="s">
        <v>58</v>
      </c>
      <c r="AE489" s="1" t="s">
        <v>58</v>
      </c>
      <c r="AF489" s="1" t="s">
        <v>58</v>
      </c>
      <c r="AG489" s="1" t="s">
        <v>58</v>
      </c>
      <c r="AH489" s="1" t="s">
        <v>58</v>
      </c>
      <c r="AI489" s="1" t="s">
        <v>58</v>
      </c>
      <c r="AJ489" s="1" t="s">
        <v>58</v>
      </c>
      <c r="AK489" s="1" t="s">
        <v>58</v>
      </c>
      <c r="AL489" s="1" t="s">
        <v>58</v>
      </c>
      <c r="AM489" s="1" t="s">
        <v>58</v>
      </c>
      <c r="AN489" s="1" t="s">
        <v>58</v>
      </c>
      <c r="AO489" s="1" t="s">
        <v>58</v>
      </c>
      <c r="AP489" s="1" t="s">
        <v>58</v>
      </c>
      <c r="AQ489" s="1" t="s">
        <v>58</v>
      </c>
      <c r="AR489" s="1" t="s">
        <v>58</v>
      </c>
      <c r="AS489" s="1" t="s">
        <v>58</v>
      </c>
      <c r="AT489" s="1" t="s">
        <v>58</v>
      </c>
      <c r="AU489" s="1" t="s">
        <v>58</v>
      </c>
      <c r="AV489" s="1" t="s">
        <v>58</v>
      </c>
      <c r="AW489" s="1" t="s">
        <v>58</v>
      </c>
      <c r="AX489" s="1" t="s">
        <v>5831</v>
      </c>
      <c r="AY489" s="1" t="s">
        <v>77</v>
      </c>
      <c r="AZ489" s="7">
        <v>0.88500000000000001</v>
      </c>
      <c r="BA489" s="1">
        <v>60.314932769999999</v>
      </c>
      <c r="BB489" s="1">
        <v>8.4621746999999997E-2</v>
      </c>
      <c r="BC489" s="1" t="s">
        <v>78</v>
      </c>
      <c r="BD489" s="1">
        <v>9.1970299999999998</v>
      </c>
    </row>
    <row r="490" spans="1:56" x14ac:dyDescent="0.2">
      <c r="A490" s="1" t="s">
        <v>3680</v>
      </c>
      <c r="B490" s="1">
        <v>7</v>
      </c>
      <c r="C490" s="1" t="s">
        <v>70</v>
      </c>
      <c r="D490" s="1" t="s">
        <v>46</v>
      </c>
      <c r="E490" s="1">
        <v>6.6670000000000002E-3</v>
      </c>
      <c r="F490" s="1">
        <v>0</v>
      </c>
      <c r="G490" s="1">
        <v>3.5460000000000001E-3</v>
      </c>
      <c r="H490" s="1">
        <v>0</v>
      </c>
      <c r="I490" s="1">
        <v>0</v>
      </c>
      <c r="J490" s="1">
        <v>6.6670000000000002E-3</v>
      </c>
      <c r="K490" s="1" t="s">
        <v>371</v>
      </c>
      <c r="L490" s="1" t="s">
        <v>48</v>
      </c>
      <c r="M490" s="1" t="s">
        <v>3681</v>
      </c>
      <c r="N490" s="1" t="s">
        <v>3682</v>
      </c>
      <c r="O490" s="1" t="s">
        <v>51</v>
      </c>
      <c r="P490" s="1" t="s">
        <v>3683</v>
      </c>
      <c r="Q490" s="1" t="s">
        <v>3684</v>
      </c>
      <c r="R490" s="1" t="s">
        <v>3685</v>
      </c>
      <c r="S490" s="1" t="s">
        <v>3686</v>
      </c>
      <c r="T490" s="1" t="s">
        <v>3687</v>
      </c>
      <c r="U490" s="1" t="s">
        <v>3688</v>
      </c>
      <c r="V490" s="1" t="s">
        <v>58</v>
      </c>
      <c r="W490" s="1" t="s">
        <v>58</v>
      </c>
      <c r="X490" s="1" t="s">
        <v>58</v>
      </c>
      <c r="Y490" s="1" t="s">
        <v>58</v>
      </c>
      <c r="Z490" s="1">
        <v>2.7179999999999999E-4</v>
      </c>
      <c r="AA490" s="1">
        <v>1.9968099999999999E-3</v>
      </c>
      <c r="AB490" s="1">
        <v>0.99800299999999997</v>
      </c>
      <c r="AC490" s="1" t="s">
        <v>101</v>
      </c>
      <c r="AD490" s="1">
        <v>0</v>
      </c>
      <c r="AE490" s="1">
        <v>9.9840299999999992E-4</v>
      </c>
      <c r="AF490" s="1" t="s">
        <v>58</v>
      </c>
      <c r="AG490" s="1" t="s">
        <v>58</v>
      </c>
      <c r="AH490" s="1" t="s">
        <v>58</v>
      </c>
      <c r="AI490" s="1" t="s">
        <v>58</v>
      </c>
      <c r="AJ490" s="1" t="s">
        <v>58</v>
      </c>
      <c r="AK490" s="1" t="s">
        <v>58</v>
      </c>
      <c r="AL490" s="1" t="s">
        <v>61</v>
      </c>
      <c r="AM490" s="1" t="s">
        <v>234</v>
      </c>
      <c r="AN490" s="1">
        <v>0.45100000000000001</v>
      </c>
      <c r="AO490" s="1">
        <v>0.52400000000000002</v>
      </c>
      <c r="AP490" s="1" t="s">
        <v>3689</v>
      </c>
      <c r="AQ490" s="1" t="s">
        <v>95</v>
      </c>
      <c r="AR490" s="1" t="s">
        <v>95</v>
      </c>
      <c r="AS490" s="1">
        <v>1.51</v>
      </c>
      <c r="AT490" s="1">
        <v>27</v>
      </c>
      <c r="AU490" s="1">
        <v>18.04</v>
      </c>
      <c r="AV490" s="1">
        <v>0.63500000000000001</v>
      </c>
      <c r="AW490" s="1" t="s">
        <v>62</v>
      </c>
      <c r="AX490" s="1" t="s">
        <v>3690</v>
      </c>
      <c r="AY490" s="1" t="s">
        <v>58</v>
      </c>
      <c r="AZ490" s="7">
        <v>0.32800000000000001</v>
      </c>
      <c r="BA490" s="1">
        <v>19.544703940000002</v>
      </c>
      <c r="BB490" s="1">
        <v>-0.55835743699999996</v>
      </c>
      <c r="BC490" s="1" t="s">
        <v>58</v>
      </c>
      <c r="BD490" s="1">
        <v>1.6137699999999999</v>
      </c>
    </row>
    <row r="491" spans="1:56" x14ac:dyDescent="0.2">
      <c r="A491" s="1" t="s">
        <v>3691</v>
      </c>
      <c r="B491" s="1">
        <v>8</v>
      </c>
      <c r="C491" s="1" t="s">
        <v>46</v>
      </c>
      <c r="D491" s="1" t="s">
        <v>45</v>
      </c>
      <c r="E491" s="1">
        <v>6.6670000000000002E-3</v>
      </c>
      <c r="F491" s="1">
        <v>0</v>
      </c>
      <c r="G491" s="1">
        <v>5.3189999999999999E-3</v>
      </c>
      <c r="H491" s="1">
        <v>6.7869999999999996E-3</v>
      </c>
      <c r="I491" s="1">
        <v>0</v>
      </c>
      <c r="J491" s="1">
        <v>6.6670000000000002E-3</v>
      </c>
      <c r="K491" s="1" t="s">
        <v>47</v>
      </c>
      <c r="L491" s="1" t="s">
        <v>48</v>
      </c>
      <c r="M491" s="1" t="s">
        <v>3692</v>
      </c>
      <c r="N491" s="1" t="s">
        <v>3693</v>
      </c>
      <c r="O491" s="1" t="s">
        <v>51</v>
      </c>
      <c r="P491" s="1" t="s">
        <v>3694</v>
      </c>
      <c r="Q491" s="1" t="s">
        <v>3695</v>
      </c>
      <c r="R491" s="1" t="s">
        <v>3696</v>
      </c>
      <c r="S491" s="1" t="s">
        <v>3697</v>
      </c>
      <c r="T491" s="1" t="s">
        <v>3698</v>
      </c>
      <c r="U491" s="1" t="s">
        <v>3699</v>
      </c>
      <c r="V491" s="1" t="s">
        <v>58</v>
      </c>
      <c r="W491" s="1" t="s">
        <v>58</v>
      </c>
      <c r="X491" s="1" t="s">
        <v>58</v>
      </c>
      <c r="Y491" s="1" t="s">
        <v>58</v>
      </c>
      <c r="Z491" s="1">
        <v>1.178E-3</v>
      </c>
      <c r="AA491" s="1">
        <v>2.7955300000000001E-3</v>
      </c>
      <c r="AB491" s="1">
        <v>0.99720399999999998</v>
      </c>
      <c r="AC491" s="1" t="s">
        <v>443</v>
      </c>
      <c r="AD491" s="1">
        <v>0</v>
      </c>
      <c r="AE491" s="1">
        <v>1.3977600000000001E-3</v>
      </c>
      <c r="AF491" s="1" t="s">
        <v>58</v>
      </c>
      <c r="AG491" s="1" t="s">
        <v>58</v>
      </c>
      <c r="AH491" s="1" t="s">
        <v>58</v>
      </c>
      <c r="AI491" s="1" t="s">
        <v>58</v>
      </c>
      <c r="AJ491" s="1" t="s">
        <v>58</v>
      </c>
      <c r="AK491" s="1" t="s">
        <v>58</v>
      </c>
      <c r="AL491" s="1" t="s">
        <v>60</v>
      </c>
      <c r="AM491" s="1" t="s">
        <v>61</v>
      </c>
      <c r="AN491" s="1">
        <v>0.95</v>
      </c>
      <c r="AO491" s="1">
        <v>0.53900000000000003</v>
      </c>
      <c r="AP491" s="1" t="s">
        <v>3700</v>
      </c>
      <c r="AQ491" s="1" t="s">
        <v>95</v>
      </c>
      <c r="AR491" s="1" t="s">
        <v>95</v>
      </c>
      <c r="AS491" s="1">
        <v>4.12</v>
      </c>
      <c r="AT491" s="1">
        <v>10</v>
      </c>
      <c r="AU491" s="1">
        <v>14.44</v>
      </c>
      <c r="AV491" s="1">
        <v>-1.0029999999999999</v>
      </c>
      <c r="AW491" s="1" t="s">
        <v>64</v>
      </c>
      <c r="AX491" s="1" t="s">
        <v>3701</v>
      </c>
      <c r="AY491" s="1" t="s">
        <v>61</v>
      </c>
      <c r="AZ491" s="7">
        <v>0.44600000000000001</v>
      </c>
      <c r="BA491" s="1">
        <v>75.430526069999999</v>
      </c>
      <c r="BB491" s="1">
        <v>0.37486018300000001</v>
      </c>
      <c r="BC491" s="1" t="s">
        <v>58</v>
      </c>
      <c r="BD491" s="1">
        <v>3.3410000000000002</v>
      </c>
    </row>
    <row r="492" spans="1:56" x14ac:dyDescent="0.2">
      <c r="A492" s="1" t="s">
        <v>3702</v>
      </c>
      <c r="B492" s="1">
        <v>8</v>
      </c>
      <c r="C492" s="1" t="s">
        <v>45</v>
      </c>
      <c r="D492" s="1" t="s">
        <v>70</v>
      </c>
      <c r="E492" s="1">
        <v>6.6670000000000002E-3</v>
      </c>
      <c r="F492" s="1">
        <v>0</v>
      </c>
      <c r="G492" s="1">
        <v>1.7730000000000001E-3</v>
      </c>
      <c r="H492" s="1">
        <v>0</v>
      </c>
      <c r="I492" s="1">
        <v>0</v>
      </c>
      <c r="J492" s="1">
        <v>6.6670000000000002E-3</v>
      </c>
      <c r="K492" s="1" t="s">
        <v>47</v>
      </c>
      <c r="L492" s="1" t="s">
        <v>48</v>
      </c>
      <c r="M492" s="1" t="s">
        <v>3703</v>
      </c>
      <c r="N492" s="1" t="s">
        <v>3704</v>
      </c>
      <c r="O492" s="1" t="s">
        <v>51</v>
      </c>
      <c r="P492" s="1" t="s">
        <v>3705</v>
      </c>
      <c r="Q492" s="1" t="s">
        <v>3706</v>
      </c>
      <c r="R492" s="1" t="s">
        <v>3707</v>
      </c>
      <c r="S492" s="1" t="s">
        <v>3708</v>
      </c>
      <c r="T492" s="1" t="s">
        <v>3709</v>
      </c>
      <c r="U492" s="1" t="s">
        <v>3710</v>
      </c>
      <c r="V492" s="1" t="s">
        <v>58</v>
      </c>
      <c r="W492" s="1" t="s">
        <v>58</v>
      </c>
      <c r="X492" s="1" t="s">
        <v>58</v>
      </c>
      <c r="Y492" s="1" t="s">
        <v>58</v>
      </c>
      <c r="Z492" s="7">
        <v>3.3099999999999998E-5</v>
      </c>
      <c r="AA492" s="1">
        <v>3.9936099999999999E-4</v>
      </c>
      <c r="AB492" s="1">
        <v>0.99960099999999996</v>
      </c>
      <c r="AC492" s="1" t="s">
        <v>74</v>
      </c>
      <c r="AD492" s="1">
        <v>0</v>
      </c>
      <c r="AE492" s="1">
        <v>1.99681E-4</v>
      </c>
      <c r="AF492" s="1" t="s">
        <v>58</v>
      </c>
      <c r="AG492" s="1" t="s">
        <v>58</v>
      </c>
      <c r="AH492" s="1" t="s">
        <v>58</v>
      </c>
      <c r="AI492" s="1" t="s">
        <v>58</v>
      </c>
      <c r="AJ492" s="1" t="s">
        <v>58</v>
      </c>
      <c r="AK492" s="1" t="s">
        <v>58</v>
      </c>
      <c r="AL492" s="1" t="s">
        <v>60</v>
      </c>
      <c r="AM492" s="1" t="s">
        <v>164</v>
      </c>
      <c r="AN492" s="1">
        <v>1</v>
      </c>
      <c r="AO492" s="1">
        <v>4.13</v>
      </c>
      <c r="AP492" s="1" t="s">
        <v>3711</v>
      </c>
      <c r="AQ492" s="1" t="s">
        <v>3712</v>
      </c>
      <c r="AR492" s="1" t="s">
        <v>3713</v>
      </c>
      <c r="AS492" s="1">
        <v>5.32</v>
      </c>
      <c r="AT492" s="8">
        <v>425172202202394</v>
      </c>
      <c r="AU492" s="1">
        <v>11.48</v>
      </c>
      <c r="AV492" s="1">
        <v>1.1399999999999999</v>
      </c>
      <c r="AW492" s="1" t="s">
        <v>3714</v>
      </c>
      <c r="AX492" s="1" t="s">
        <v>3715</v>
      </c>
      <c r="AY492" s="1" t="s">
        <v>61</v>
      </c>
      <c r="AZ492" s="7">
        <v>0.78300000000000003</v>
      </c>
      <c r="BA492" s="1">
        <v>18.282613820000002</v>
      </c>
      <c r="BB492" s="1">
        <v>-0.58791340000000003</v>
      </c>
      <c r="BC492" s="1" t="s">
        <v>58</v>
      </c>
      <c r="BD492" s="1">
        <v>8.5341500000000003</v>
      </c>
    </row>
    <row r="493" spans="1:56" x14ac:dyDescent="0.2">
      <c r="A493" s="1" t="s">
        <v>3730</v>
      </c>
      <c r="B493" s="1">
        <v>8</v>
      </c>
      <c r="C493" s="1" t="s">
        <v>64</v>
      </c>
      <c r="D493" s="1" t="s">
        <v>46</v>
      </c>
      <c r="E493" s="1">
        <v>6.6670000000000002E-3</v>
      </c>
      <c r="F493" s="1">
        <v>0</v>
      </c>
      <c r="G493" s="1">
        <v>1.7730000000000001E-3</v>
      </c>
      <c r="H493" s="1">
        <v>1.1310000000000001E-3</v>
      </c>
      <c r="I493" s="1">
        <v>0</v>
      </c>
      <c r="J493" s="1">
        <v>6.6670000000000002E-3</v>
      </c>
      <c r="K493" s="1" t="s">
        <v>47</v>
      </c>
      <c r="L493" s="1" t="s">
        <v>48</v>
      </c>
      <c r="M493" s="1" t="s">
        <v>3731</v>
      </c>
      <c r="N493" s="1" t="s">
        <v>3732</v>
      </c>
      <c r="O493" s="1" t="s">
        <v>51</v>
      </c>
      <c r="P493" s="1" t="s">
        <v>3733</v>
      </c>
      <c r="Q493" s="1" t="s">
        <v>3734</v>
      </c>
      <c r="R493" s="1" t="s">
        <v>3735</v>
      </c>
      <c r="S493" s="1" t="s">
        <v>3736</v>
      </c>
      <c r="T493" s="1" t="s">
        <v>3737</v>
      </c>
      <c r="U493" s="1" t="s">
        <v>3738</v>
      </c>
      <c r="V493" s="1" t="s">
        <v>58</v>
      </c>
      <c r="W493" s="1" t="s">
        <v>58</v>
      </c>
      <c r="X493" s="1" t="s">
        <v>58</v>
      </c>
      <c r="Y493" s="1" t="s">
        <v>58</v>
      </c>
      <c r="Z493" s="1">
        <v>1.5650000000000001E-4</v>
      </c>
      <c r="AA493" s="1">
        <v>2.39617E-3</v>
      </c>
      <c r="AB493" s="1">
        <v>0.99760400000000005</v>
      </c>
      <c r="AC493" s="1" t="s">
        <v>88</v>
      </c>
      <c r="AD493" s="1">
        <v>0</v>
      </c>
      <c r="AE493" s="1">
        <v>1.19808E-3</v>
      </c>
      <c r="AF493" s="1" t="s">
        <v>58</v>
      </c>
      <c r="AG493" s="1" t="s">
        <v>58</v>
      </c>
      <c r="AH493" s="1" t="s">
        <v>58</v>
      </c>
      <c r="AI493" s="1" t="s">
        <v>58</v>
      </c>
      <c r="AJ493" s="1" t="s">
        <v>58</v>
      </c>
      <c r="AK493" s="1" t="s">
        <v>58</v>
      </c>
      <c r="AL493" s="1" t="s">
        <v>93</v>
      </c>
      <c r="AM493" s="1" t="s">
        <v>421</v>
      </c>
      <c r="AN493" s="1">
        <v>0.152</v>
      </c>
      <c r="AO493" s="1">
        <v>3.36</v>
      </c>
      <c r="AP493" s="1" t="s">
        <v>3739</v>
      </c>
      <c r="AQ493" s="1" t="s">
        <v>1162</v>
      </c>
      <c r="AR493" s="1" t="s">
        <v>490</v>
      </c>
      <c r="AS493" s="1">
        <v>5.34</v>
      </c>
      <c r="AT493" s="8">
        <v>181297</v>
      </c>
      <c r="AU493" s="1">
        <v>23.1</v>
      </c>
      <c r="AV493" s="1">
        <v>0.12</v>
      </c>
      <c r="AW493" s="1" t="s">
        <v>3740</v>
      </c>
      <c r="AX493" s="1" t="s">
        <v>3741</v>
      </c>
      <c r="AY493" s="1" t="s">
        <v>58</v>
      </c>
      <c r="AZ493" s="7">
        <v>0.94799999999999995</v>
      </c>
      <c r="BA493" s="1">
        <v>63.570417550000002</v>
      </c>
      <c r="BB493" s="1">
        <v>0.13417152199999999</v>
      </c>
      <c r="BC493" s="1" t="s">
        <v>58</v>
      </c>
      <c r="BD493" s="1">
        <v>3.8187500000000001</v>
      </c>
    </row>
    <row r="494" spans="1:56" x14ac:dyDescent="0.2">
      <c r="A494" s="1" t="s">
        <v>3742</v>
      </c>
      <c r="B494" s="1">
        <v>8</v>
      </c>
      <c r="C494" s="1" t="s">
        <v>64</v>
      </c>
      <c r="D494" s="1" t="s">
        <v>45</v>
      </c>
      <c r="E494" s="1">
        <v>6.6670000000000002E-3</v>
      </c>
      <c r="F494" s="1">
        <v>0</v>
      </c>
      <c r="G494" s="1">
        <v>3.5460000000000001E-3</v>
      </c>
      <c r="H494" s="1">
        <v>0</v>
      </c>
      <c r="I494" s="1">
        <v>0</v>
      </c>
      <c r="J494" s="1">
        <v>6.6670000000000002E-3</v>
      </c>
      <c r="K494" s="1" t="s">
        <v>47</v>
      </c>
      <c r="L494" s="1" t="s">
        <v>48</v>
      </c>
      <c r="M494" s="1" t="s">
        <v>3743</v>
      </c>
      <c r="N494" s="1" t="s">
        <v>3744</v>
      </c>
      <c r="O494" s="1" t="s">
        <v>51</v>
      </c>
      <c r="P494" s="1" t="s">
        <v>3745</v>
      </c>
      <c r="Q494" s="1" t="s">
        <v>3746</v>
      </c>
      <c r="R494" s="1" t="s">
        <v>3747</v>
      </c>
      <c r="S494" s="1" t="s">
        <v>3748</v>
      </c>
      <c r="T494" s="1" t="s">
        <v>3749</v>
      </c>
      <c r="U494" s="1" t="s">
        <v>3750</v>
      </c>
      <c r="V494" s="1" t="s">
        <v>58</v>
      </c>
      <c r="W494" s="1" t="s">
        <v>58</v>
      </c>
      <c r="X494" s="1" t="s">
        <v>58</v>
      </c>
      <c r="Y494" s="1" t="s">
        <v>58</v>
      </c>
      <c r="Z494" s="1">
        <v>1.021E-3</v>
      </c>
      <c r="AA494" s="1">
        <v>1.19808E-3</v>
      </c>
      <c r="AB494" s="1">
        <v>0.99880199999999997</v>
      </c>
      <c r="AC494" s="1" t="s">
        <v>157</v>
      </c>
      <c r="AD494" s="1">
        <v>0</v>
      </c>
      <c r="AE494" s="1">
        <v>5.9904200000000004E-4</v>
      </c>
      <c r="AF494" s="1" t="s">
        <v>721</v>
      </c>
      <c r="AG494" s="1" t="s">
        <v>9295</v>
      </c>
      <c r="AH494" s="1" t="s">
        <v>3751</v>
      </c>
      <c r="AI494" s="1" t="s">
        <v>2341</v>
      </c>
      <c r="AJ494" s="1" t="s">
        <v>58</v>
      </c>
      <c r="AK494" s="1" t="s">
        <v>58</v>
      </c>
      <c r="AL494" s="1" t="s">
        <v>61</v>
      </c>
      <c r="AM494" s="1" t="s">
        <v>841</v>
      </c>
      <c r="AN494" s="1">
        <v>0.97</v>
      </c>
      <c r="AO494" s="1">
        <v>5.03</v>
      </c>
      <c r="AP494" s="1" t="s">
        <v>3752</v>
      </c>
      <c r="AQ494" s="1" t="s">
        <v>1141</v>
      </c>
      <c r="AR494" s="1" t="s">
        <v>1141</v>
      </c>
      <c r="AS494" s="1">
        <v>5.03</v>
      </c>
      <c r="AT494" s="1">
        <v>11</v>
      </c>
      <c r="AU494" s="1">
        <v>17.03</v>
      </c>
      <c r="AV494" s="1">
        <v>0.93500000000000005</v>
      </c>
      <c r="AW494" s="1" t="s">
        <v>3753</v>
      </c>
      <c r="AX494" s="1" t="s">
        <v>3754</v>
      </c>
      <c r="AY494" s="1" t="s">
        <v>61</v>
      </c>
      <c r="AZ494" s="7">
        <v>0.73199999999999998</v>
      </c>
      <c r="BA494" s="1">
        <v>34.707478180000003</v>
      </c>
      <c r="BB494" s="1">
        <v>-0.26811522300000001</v>
      </c>
      <c r="BC494" s="1" t="s">
        <v>58</v>
      </c>
      <c r="BD494" s="1">
        <v>2.7810800000000002</v>
      </c>
    </row>
    <row r="495" spans="1:56" x14ac:dyDescent="0.2">
      <c r="A495" s="1" t="s">
        <v>5827</v>
      </c>
      <c r="B495" s="1">
        <v>14</v>
      </c>
      <c r="C495" s="1" t="s">
        <v>64</v>
      </c>
      <c r="D495" s="1" t="s">
        <v>45</v>
      </c>
      <c r="E495" s="1">
        <v>6.6670000000000002E-3</v>
      </c>
      <c r="F495" s="1">
        <v>0</v>
      </c>
      <c r="G495" s="1">
        <v>1.7730000000000001E-3</v>
      </c>
      <c r="H495" s="1">
        <v>0</v>
      </c>
      <c r="I495" s="1">
        <v>0</v>
      </c>
      <c r="J495" s="1">
        <v>6.6670000000000002E-3</v>
      </c>
      <c r="K495" s="1" t="s">
        <v>489</v>
      </c>
      <c r="L495" s="1" t="s">
        <v>215</v>
      </c>
      <c r="M495" s="1" t="s">
        <v>5828</v>
      </c>
      <c r="N495" s="1" t="s">
        <v>5829</v>
      </c>
      <c r="O495" s="1" t="s">
        <v>313</v>
      </c>
      <c r="P495" s="1" t="s">
        <v>9335</v>
      </c>
      <c r="Q495" s="1" t="s">
        <v>5830</v>
      </c>
      <c r="R495" s="1" t="s">
        <v>58</v>
      </c>
      <c r="S495" s="1" t="s">
        <v>58</v>
      </c>
      <c r="T495" s="1" t="s">
        <v>58</v>
      </c>
      <c r="U495" s="1" t="s">
        <v>58</v>
      </c>
      <c r="V495" s="1" t="s">
        <v>58</v>
      </c>
      <c r="W495" s="1" t="s">
        <v>58</v>
      </c>
      <c r="X495" s="1" t="s">
        <v>58</v>
      </c>
      <c r="Y495" s="1" t="s">
        <v>58</v>
      </c>
      <c r="Z495" s="1" t="s">
        <v>58</v>
      </c>
      <c r="AA495" s="1" t="s">
        <v>58</v>
      </c>
      <c r="AB495" s="1" t="s">
        <v>58</v>
      </c>
      <c r="AC495" s="1" t="s">
        <v>58</v>
      </c>
      <c r="AD495" s="1" t="s">
        <v>58</v>
      </c>
      <c r="AE495" s="1" t="s">
        <v>58</v>
      </c>
      <c r="AF495" s="1" t="s">
        <v>58</v>
      </c>
      <c r="AG495" s="1" t="s">
        <v>58</v>
      </c>
      <c r="AH495" s="1" t="s">
        <v>58</v>
      </c>
      <c r="AI495" s="1" t="s">
        <v>58</v>
      </c>
      <c r="AJ495" s="1" t="s">
        <v>58</v>
      </c>
      <c r="AK495" s="1" t="s">
        <v>58</v>
      </c>
      <c r="AL495" s="1" t="s">
        <v>58</v>
      </c>
      <c r="AM495" s="1" t="s">
        <v>58</v>
      </c>
      <c r="AN495" s="1" t="s">
        <v>58</v>
      </c>
      <c r="AO495" s="1" t="s">
        <v>58</v>
      </c>
      <c r="AP495" s="1" t="s">
        <v>58</v>
      </c>
      <c r="AQ495" s="1" t="s">
        <v>58</v>
      </c>
      <c r="AR495" s="1" t="s">
        <v>58</v>
      </c>
      <c r="AS495" s="1" t="s">
        <v>58</v>
      </c>
      <c r="AT495" s="1" t="s">
        <v>58</v>
      </c>
      <c r="AU495" s="1" t="s">
        <v>58</v>
      </c>
      <c r="AV495" s="1" t="s">
        <v>58</v>
      </c>
      <c r="AW495" s="1" t="s">
        <v>58</v>
      </c>
      <c r="AX495" s="1" t="s">
        <v>5831</v>
      </c>
      <c r="AY495" s="1" t="s">
        <v>77</v>
      </c>
      <c r="AZ495" s="7">
        <v>0.88500000000000001</v>
      </c>
      <c r="BA495" s="1">
        <v>60.314932769999999</v>
      </c>
      <c r="BB495" s="1">
        <v>8.4621746999999997E-2</v>
      </c>
      <c r="BC495" s="1" t="s">
        <v>78</v>
      </c>
      <c r="BD495" s="1">
        <v>9.1970299999999998</v>
      </c>
    </row>
    <row r="496" spans="1:56" x14ac:dyDescent="0.2">
      <c r="A496" s="1" t="s">
        <v>3760</v>
      </c>
      <c r="B496" s="1">
        <v>8</v>
      </c>
      <c r="C496" s="1" t="s">
        <v>45</v>
      </c>
      <c r="D496" s="1" t="s">
        <v>46</v>
      </c>
      <c r="E496" s="1">
        <v>6.6670000000000002E-3</v>
      </c>
      <c r="F496" s="1">
        <v>8.7720000000000003E-3</v>
      </c>
      <c r="G496" s="1">
        <v>1.7730000000000001E-3</v>
      </c>
      <c r="H496" s="1">
        <v>1.1310000000000001E-3</v>
      </c>
      <c r="I496" s="1">
        <v>1.8519999999999998E-2</v>
      </c>
      <c r="J496" s="1">
        <v>6.6670000000000002E-3</v>
      </c>
      <c r="K496" s="1" t="s">
        <v>47</v>
      </c>
      <c r="L496" s="1" t="s">
        <v>48</v>
      </c>
      <c r="M496" s="1" t="s">
        <v>3756</v>
      </c>
      <c r="N496" s="1" t="s">
        <v>3757</v>
      </c>
      <c r="O496" s="1" t="s">
        <v>51</v>
      </c>
      <c r="P496" s="1" t="s">
        <v>3758</v>
      </c>
      <c r="Q496" s="1" t="s">
        <v>3761</v>
      </c>
      <c r="R496" s="1" t="s">
        <v>3762</v>
      </c>
      <c r="S496" s="1" t="s">
        <v>3763</v>
      </c>
      <c r="T496" s="1" t="s">
        <v>3764</v>
      </c>
      <c r="U496" s="1" t="s">
        <v>3765</v>
      </c>
      <c r="V496" s="1" t="s">
        <v>58</v>
      </c>
      <c r="W496" s="1" t="s">
        <v>58</v>
      </c>
      <c r="X496" s="1" t="s">
        <v>58</v>
      </c>
      <c r="Y496" s="1" t="s">
        <v>58</v>
      </c>
      <c r="Z496" s="1">
        <v>1.157E-3</v>
      </c>
      <c r="AA496" s="1">
        <v>6.3897800000000003E-3</v>
      </c>
      <c r="AB496" s="1">
        <v>0.99321099999999996</v>
      </c>
      <c r="AC496" s="1" t="s">
        <v>2073</v>
      </c>
      <c r="AD496" s="1">
        <v>3.9936099999999999E-4</v>
      </c>
      <c r="AE496" s="1">
        <v>3.5942499999999998E-3</v>
      </c>
      <c r="AF496" s="1" t="s">
        <v>58</v>
      </c>
      <c r="AG496" s="1" t="s">
        <v>58</v>
      </c>
      <c r="AH496" s="1" t="s">
        <v>58</v>
      </c>
      <c r="AI496" s="1" t="s">
        <v>58</v>
      </c>
      <c r="AJ496" s="1" t="s">
        <v>58</v>
      </c>
      <c r="AK496" s="1" t="s">
        <v>58</v>
      </c>
      <c r="AL496" s="1" t="s">
        <v>60</v>
      </c>
      <c r="AM496" s="1" t="s">
        <v>61</v>
      </c>
      <c r="AN496" s="1">
        <v>6.0000000000000001E-3</v>
      </c>
      <c r="AO496" s="1">
        <v>0.79900000000000004</v>
      </c>
      <c r="AP496" s="1" t="s">
        <v>58</v>
      </c>
      <c r="AQ496" s="1" t="s">
        <v>95</v>
      </c>
      <c r="AR496" s="1" t="s">
        <v>95</v>
      </c>
      <c r="AS496" s="1">
        <v>4.55</v>
      </c>
      <c r="AT496" s="1">
        <v>2165</v>
      </c>
      <c r="AU496" s="1">
        <v>1.2999999999999999E-2</v>
      </c>
      <c r="AV496" s="1">
        <v>-1.7000000000000001E-2</v>
      </c>
      <c r="AW496" s="1" t="s">
        <v>58</v>
      </c>
      <c r="AX496" s="1" t="s">
        <v>3759</v>
      </c>
      <c r="AY496" s="1" t="s">
        <v>61</v>
      </c>
      <c r="AZ496" s="1" t="s">
        <v>58</v>
      </c>
      <c r="BA496" s="1" t="s">
        <v>58</v>
      </c>
      <c r="BB496" s="1" t="s">
        <v>58</v>
      </c>
      <c r="BC496" s="1" t="s">
        <v>58</v>
      </c>
      <c r="BD496" s="1">
        <v>15.64597</v>
      </c>
    </row>
    <row r="497" spans="1:56" x14ac:dyDescent="0.2">
      <c r="A497" s="1" t="s">
        <v>3777</v>
      </c>
      <c r="B497" s="1">
        <v>8</v>
      </c>
      <c r="C497" s="1" t="s">
        <v>70</v>
      </c>
      <c r="D497" s="1" t="s">
        <v>46</v>
      </c>
      <c r="E497" s="1">
        <v>6.6670000000000002E-3</v>
      </c>
      <c r="F497" s="1">
        <v>8.7720000000000003E-3</v>
      </c>
      <c r="G497" s="1">
        <v>1.7730000000000001E-3</v>
      </c>
      <c r="H497" s="1">
        <v>1.1310000000000001E-3</v>
      </c>
      <c r="I497" s="1">
        <v>0</v>
      </c>
      <c r="J497" s="1">
        <v>6.6670000000000002E-3</v>
      </c>
      <c r="K497" s="1" t="s">
        <v>47</v>
      </c>
      <c r="L497" s="1" t="s">
        <v>48</v>
      </c>
      <c r="M497" s="1" t="s">
        <v>3778</v>
      </c>
      <c r="N497" s="1" t="s">
        <v>3779</v>
      </c>
      <c r="O497" s="1" t="s">
        <v>51</v>
      </c>
      <c r="P497" s="1" t="s">
        <v>3780</v>
      </c>
      <c r="Q497" s="1" t="s">
        <v>3781</v>
      </c>
      <c r="R497" s="1" t="s">
        <v>3782</v>
      </c>
      <c r="S497" s="1" t="s">
        <v>3783</v>
      </c>
      <c r="T497" s="1" t="s">
        <v>3784</v>
      </c>
      <c r="U497" s="1" t="s">
        <v>3785</v>
      </c>
      <c r="V497" s="1" t="s">
        <v>58</v>
      </c>
      <c r="W497" s="1" t="s">
        <v>58</v>
      </c>
      <c r="X497" s="1" t="s">
        <v>58</v>
      </c>
      <c r="Y497" s="1" t="s">
        <v>58</v>
      </c>
      <c r="Z497" s="1">
        <v>2.098E-4</v>
      </c>
      <c r="AA497" s="1">
        <v>3.9936099999999999E-4</v>
      </c>
      <c r="AB497" s="1">
        <v>0.99960099999999996</v>
      </c>
      <c r="AC497" s="1" t="s">
        <v>74</v>
      </c>
      <c r="AD497" s="1">
        <v>0</v>
      </c>
      <c r="AE497" s="1">
        <v>1.99681E-4</v>
      </c>
      <c r="AF497" s="1" t="s">
        <v>58</v>
      </c>
      <c r="AG497" s="1" t="s">
        <v>58</v>
      </c>
      <c r="AH497" s="1" t="s">
        <v>58</v>
      </c>
      <c r="AI497" s="1" t="s">
        <v>58</v>
      </c>
      <c r="AJ497" s="1" t="s">
        <v>58</v>
      </c>
      <c r="AK497" s="1" t="s">
        <v>58</v>
      </c>
      <c r="AL497" s="1" t="s">
        <v>93</v>
      </c>
      <c r="AM497" s="1" t="s">
        <v>156</v>
      </c>
      <c r="AN497" s="1">
        <v>0.998</v>
      </c>
      <c r="AO497" s="1">
        <v>4.8099999999999996</v>
      </c>
      <c r="AP497" s="1" t="s">
        <v>3786</v>
      </c>
      <c r="AQ497" s="1" t="s">
        <v>127</v>
      </c>
      <c r="AR497" s="1" t="s">
        <v>62</v>
      </c>
      <c r="AS497" s="1">
        <v>4.8099999999999996</v>
      </c>
      <c r="AT497" s="1">
        <v>3</v>
      </c>
      <c r="AU497" s="1">
        <v>33</v>
      </c>
      <c r="AV497" s="1">
        <v>1.048</v>
      </c>
      <c r="AW497" s="1" t="s">
        <v>853</v>
      </c>
      <c r="AX497" s="1" t="s">
        <v>3787</v>
      </c>
      <c r="AY497" s="1" t="s">
        <v>58</v>
      </c>
      <c r="AZ497" s="7">
        <v>0.51500000000000001</v>
      </c>
      <c r="BA497" s="1">
        <v>12.880396319999999</v>
      </c>
      <c r="BB497" s="1">
        <v>-0.77882532800000004</v>
      </c>
      <c r="BC497" s="1" t="s">
        <v>58</v>
      </c>
      <c r="BD497" s="1">
        <v>2.02338</v>
      </c>
    </row>
    <row r="498" spans="1:56" x14ac:dyDescent="0.2">
      <c r="A498" s="1" t="s">
        <v>3788</v>
      </c>
      <c r="B498" s="1">
        <v>8</v>
      </c>
      <c r="C498" s="1" t="s">
        <v>45</v>
      </c>
      <c r="D498" s="1" t="s">
        <v>64</v>
      </c>
      <c r="E498" s="1">
        <v>6.6670000000000002E-3</v>
      </c>
      <c r="F498" s="1">
        <v>0</v>
      </c>
      <c r="G498" s="1">
        <v>1.7730000000000001E-3</v>
      </c>
      <c r="H498" s="1">
        <v>1.1310000000000001E-3</v>
      </c>
      <c r="I498" s="1">
        <v>0</v>
      </c>
      <c r="J498" s="1">
        <v>6.6670000000000002E-3</v>
      </c>
      <c r="K498" s="1" t="s">
        <v>47</v>
      </c>
      <c r="L498" s="1" t="s">
        <v>48</v>
      </c>
      <c r="M498" s="1" t="s">
        <v>3789</v>
      </c>
      <c r="N498" s="1" t="s">
        <v>3790</v>
      </c>
      <c r="O498" s="1" t="s">
        <v>51</v>
      </c>
      <c r="P498" s="1" t="s">
        <v>3791</v>
      </c>
      <c r="Q498" s="1" t="s">
        <v>3792</v>
      </c>
      <c r="R498" s="1" t="s">
        <v>3793</v>
      </c>
      <c r="S498" s="1" t="s">
        <v>3794</v>
      </c>
      <c r="T498" s="1" t="s">
        <v>3795</v>
      </c>
      <c r="U498" s="1" t="s">
        <v>3796</v>
      </c>
      <c r="V498" s="1" t="s">
        <v>58</v>
      </c>
      <c r="W498" s="1" t="s">
        <v>58</v>
      </c>
      <c r="X498" s="1" t="s">
        <v>58</v>
      </c>
      <c r="Y498" s="1" t="s">
        <v>58</v>
      </c>
      <c r="Z498" s="1">
        <v>8.8949999999999999E-4</v>
      </c>
      <c r="AA498" s="1">
        <v>6.3897800000000003E-3</v>
      </c>
      <c r="AB498" s="1">
        <v>0.99360999999999999</v>
      </c>
      <c r="AC498" s="1" t="s">
        <v>559</v>
      </c>
      <c r="AD498" s="1">
        <v>0</v>
      </c>
      <c r="AE498" s="1">
        <v>3.1948900000000001E-3</v>
      </c>
      <c r="AF498" s="1" t="s">
        <v>58</v>
      </c>
      <c r="AG498" s="1" t="s">
        <v>58</v>
      </c>
      <c r="AH498" s="1" t="s">
        <v>58</v>
      </c>
      <c r="AI498" s="1" t="s">
        <v>58</v>
      </c>
      <c r="AJ498" s="1" t="s">
        <v>58</v>
      </c>
      <c r="AK498" s="1" t="s">
        <v>58</v>
      </c>
      <c r="AL498" s="1" t="s">
        <v>93</v>
      </c>
      <c r="AM498" s="1" t="s">
        <v>67</v>
      </c>
      <c r="AN498" s="1">
        <v>0.999</v>
      </c>
      <c r="AO498" s="1">
        <v>5.44</v>
      </c>
      <c r="AP498" s="1" t="s">
        <v>3797</v>
      </c>
      <c r="AQ498" s="1" t="s">
        <v>95</v>
      </c>
      <c r="AR498" s="1" t="s">
        <v>127</v>
      </c>
      <c r="AS498" s="1">
        <v>5.44</v>
      </c>
      <c r="AT498" s="1">
        <v>193</v>
      </c>
      <c r="AU498" s="1">
        <v>23.4</v>
      </c>
      <c r="AV498" s="1">
        <v>1.0609999999999999</v>
      </c>
      <c r="AW498" s="1" t="s">
        <v>62</v>
      </c>
      <c r="AX498" s="1" t="s">
        <v>3798</v>
      </c>
      <c r="AY498" s="1" t="s">
        <v>58</v>
      </c>
      <c r="AZ498" s="7">
        <v>0.89200000000000002</v>
      </c>
      <c r="BA498" s="1">
        <v>66.236140599999999</v>
      </c>
      <c r="BB498" s="1">
        <v>0.18190304700000001</v>
      </c>
      <c r="BC498" s="1" t="s">
        <v>58</v>
      </c>
      <c r="BD498" s="1">
        <v>3.34436</v>
      </c>
    </row>
    <row r="499" spans="1:56" x14ac:dyDescent="0.2">
      <c r="A499" s="1" t="s">
        <v>3800</v>
      </c>
      <c r="B499" s="1">
        <v>8</v>
      </c>
      <c r="C499" s="1" t="s">
        <v>64</v>
      </c>
      <c r="D499" s="1" t="s">
        <v>45</v>
      </c>
      <c r="E499" s="1">
        <v>6.6670000000000002E-3</v>
      </c>
      <c r="F499" s="1">
        <v>4.3860000000000001E-3</v>
      </c>
      <c r="G499" s="1">
        <v>1.7730000000000001E-3</v>
      </c>
      <c r="H499" s="1">
        <v>0</v>
      </c>
      <c r="I499" s="1">
        <v>1.8519999999999998E-2</v>
      </c>
      <c r="J499" s="1">
        <v>6.6670000000000002E-3</v>
      </c>
      <c r="K499" s="1" t="s">
        <v>47</v>
      </c>
      <c r="L499" s="1" t="s">
        <v>48</v>
      </c>
      <c r="M499" s="1" t="s">
        <v>3801</v>
      </c>
      <c r="N499" s="1" t="s">
        <v>3802</v>
      </c>
      <c r="O499" s="1" t="s">
        <v>51</v>
      </c>
      <c r="P499" s="1" t="s">
        <v>3803</v>
      </c>
      <c r="Q499" s="1" t="s">
        <v>3804</v>
      </c>
      <c r="R499" s="1" t="s">
        <v>3805</v>
      </c>
      <c r="S499" s="1" t="s">
        <v>3806</v>
      </c>
      <c r="T499" s="1" t="s">
        <v>3807</v>
      </c>
      <c r="U499" s="1" t="s">
        <v>3808</v>
      </c>
      <c r="V499" s="1" t="s">
        <v>58</v>
      </c>
      <c r="W499" s="1" t="s">
        <v>58</v>
      </c>
      <c r="X499" s="1" t="s">
        <v>58</v>
      </c>
      <c r="Y499" s="1" t="s">
        <v>58</v>
      </c>
      <c r="Z499" s="1">
        <v>1.73E-4</v>
      </c>
      <c r="AA499" s="1" t="s">
        <v>58</v>
      </c>
      <c r="AB499" s="1" t="s">
        <v>58</v>
      </c>
      <c r="AC499" s="1" t="s">
        <v>58</v>
      </c>
      <c r="AD499" s="1" t="s">
        <v>58</v>
      </c>
      <c r="AE499" s="1" t="s">
        <v>58</v>
      </c>
      <c r="AF499" s="1" t="s">
        <v>58</v>
      </c>
      <c r="AG499" s="1" t="s">
        <v>58</v>
      </c>
      <c r="AH499" s="1" t="s">
        <v>58</v>
      </c>
      <c r="AI499" s="1" t="s">
        <v>58</v>
      </c>
      <c r="AJ499" s="1" t="s">
        <v>58</v>
      </c>
      <c r="AK499" s="1" t="s">
        <v>58</v>
      </c>
      <c r="AL499" s="1" t="s">
        <v>93</v>
      </c>
      <c r="AM499" s="1" t="s">
        <v>156</v>
      </c>
      <c r="AN499" s="1">
        <v>0.51700000000000002</v>
      </c>
      <c r="AO499" s="1">
        <v>2.82</v>
      </c>
      <c r="AP499" s="1" t="s">
        <v>3809</v>
      </c>
      <c r="AQ499" s="1" t="s">
        <v>62</v>
      </c>
      <c r="AR499" s="1" t="s">
        <v>62</v>
      </c>
      <c r="AS499" s="1">
        <v>5.0199999999999996</v>
      </c>
      <c r="AT499" s="1">
        <v>280</v>
      </c>
      <c r="AU499" s="1">
        <v>23.3</v>
      </c>
      <c r="AV499" s="1">
        <v>0.89200000000000002</v>
      </c>
      <c r="AW499" s="1" t="s">
        <v>62</v>
      </c>
      <c r="AX499" s="1" t="s">
        <v>3810</v>
      </c>
      <c r="AY499" s="1" t="s">
        <v>77</v>
      </c>
      <c r="AZ499" s="7">
        <v>8.5099999999999995E-2</v>
      </c>
      <c r="BA499" s="1">
        <v>2.23519698</v>
      </c>
      <c r="BB499" s="1">
        <v>-1.7913037460000001</v>
      </c>
      <c r="BC499" s="1" t="s">
        <v>78</v>
      </c>
      <c r="BD499" s="1">
        <v>1.67767</v>
      </c>
    </row>
    <row r="500" spans="1:56" x14ac:dyDescent="0.2">
      <c r="A500" s="1" t="s">
        <v>3817</v>
      </c>
      <c r="B500" s="1">
        <v>8</v>
      </c>
      <c r="C500" s="1" t="s">
        <v>70</v>
      </c>
      <c r="D500" s="1" t="s">
        <v>46</v>
      </c>
      <c r="E500" s="1">
        <v>6.6670000000000002E-3</v>
      </c>
      <c r="F500" s="1">
        <v>4.3860000000000001E-3</v>
      </c>
      <c r="G500" s="1">
        <v>1.7730000000000001E-3</v>
      </c>
      <c r="H500" s="1">
        <v>0</v>
      </c>
      <c r="I500" s="1">
        <v>1.8519999999999998E-2</v>
      </c>
      <c r="J500" s="1">
        <v>6.6670000000000002E-3</v>
      </c>
      <c r="K500" s="1" t="s">
        <v>47</v>
      </c>
      <c r="L500" s="1" t="s">
        <v>48</v>
      </c>
      <c r="M500" s="1" t="s">
        <v>3818</v>
      </c>
      <c r="N500" s="1" t="s">
        <v>3819</v>
      </c>
      <c r="O500" s="1" t="s">
        <v>51</v>
      </c>
      <c r="P500" s="1" t="s">
        <v>3820</v>
      </c>
      <c r="Q500" s="1" t="s">
        <v>3821</v>
      </c>
      <c r="R500" s="1" t="s">
        <v>3822</v>
      </c>
      <c r="S500" s="1" t="s">
        <v>3823</v>
      </c>
      <c r="T500" s="1" t="s">
        <v>3824</v>
      </c>
      <c r="U500" s="1" t="s">
        <v>3825</v>
      </c>
      <c r="V500" s="1" t="s">
        <v>58</v>
      </c>
      <c r="W500" s="1" t="s">
        <v>58</v>
      </c>
      <c r="X500" s="1" t="s">
        <v>58</v>
      </c>
      <c r="Y500" s="1" t="s">
        <v>58</v>
      </c>
      <c r="Z500" s="7">
        <v>9.6670000000000008E-6</v>
      </c>
      <c r="AA500" s="1" t="s">
        <v>58</v>
      </c>
      <c r="AB500" s="1" t="s">
        <v>58</v>
      </c>
      <c r="AC500" s="1" t="s">
        <v>58</v>
      </c>
      <c r="AD500" s="1" t="s">
        <v>58</v>
      </c>
      <c r="AE500" s="1" t="s">
        <v>58</v>
      </c>
      <c r="AF500" s="1" t="s">
        <v>58</v>
      </c>
      <c r="AG500" s="1" t="s">
        <v>58</v>
      </c>
      <c r="AH500" s="1" t="s">
        <v>58</v>
      </c>
      <c r="AI500" s="1" t="s">
        <v>58</v>
      </c>
      <c r="AJ500" s="1" t="s">
        <v>58</v>
      </c>
      <c r="AK500" s="1" t="s">
        <v>58</v>
      </c>
      <c r="AL500" s="1" t="s">
        <v>93</v>
      </c>
      <c r="AM500" s="1" t="s">
        <v>156</v>
      </c>
      <c r="AN500" s="1">
        <v>0.96199999999999997</v>
      </c>
      <c r="AO500" s="1">
        <v>5.34</v>
      </c>
      <c r="AP500" s="1" t="s">
        <v>3826</v>
      </c>
      <c r="AQ500" s="1" t="s">
        <v>127</v>
      </c>
      <c r="AR500" s="1" t="s">
        <v>62</v>
      </c>
      <c r="AS500" s="1">
        <v>5.34</v>
      </c>
      <c r="AT500" s="1">
        <v>751</v>
      </c>
      <c r="AU500" s="1">
        <v>32</v>
      </c>
      <c r="AV500" s="1">
        <v>1.044</v>
      </c>
      <c r="AW500" s="1" t="s">
        <v>62</v>
      </c>
      <c r="AX500" s="1" t="s">
        <v>3827</v>
      </c>
      <c r="AY500" s="1" t="s">
        <v>77</v>
      </c>
      <c r="AZ500" s="1" t="s">
        <v>58</v>
      </c>
      <c r="BA500" s="1">
        <v>42.350790279999998</v>
      </c>
      <c r="BB500" s="1">
        <v>-0.14333474800000001</v>
      </c>
      <c r="BC500" s="1" t="s">
        <v>78</v>
      </c>
      <c r="BD500" s="1" t="s">
        <v>58</v>
      </c>
    </row>
    <row r="501" spans="1:56" x14ac:dyDescent="0.2">
      <c r="A501" s="1" t="s">
        <v>3829</v>
      </c>
      <c r="B501" s="1">
        <v>8</v>
      </c>
      <c r="C501" s="1" t="s">
        <v>46</v>
      </c>
      <c r="D501" s="1" t="s">
        <v>45</v>
      </c>
      <c r="E501" s="1">
        <v>6.6670000000000002E-3</v>
      </c>
      <c r="F501" s="1">
        <v>0</v>
      </c>
      <c r="G501" s="1">
        <v>1.7730000000000001E-3</v>
      </c>
      <c r="H501" s="1">
        <v>0</v>
      </c>
      <c r="I501" s="1">
        <v>1.8519999999999998E-2</v>
      </c>
      <c r="J501" s="1">
        <v>6.6670000000000002E-3</v>
      </c>
      <c r="K501" s="1" t="s">
        <v>47</v>
      </c>
      <c r="L501" s="1" t="s">
        <v>48</v>
      </c>
      <c r="M501" s="1" t="s">
        <v>3830</v>
      </c>
      <c r="N501" s="1" t="s">
        <v>3831</v>
      </c>
      <c r="O501" s="1" t="s">
        <v>51</v>
      </c>
      <c r="P501" s="1" t="s">
        <v>3832</v>
      </c>
      <c r="Q501" s="1" t="s">
        <v>3833</v>
      </c>
      <c r="R501" s="1" t="s">
        <v>3834</v>
      </c>
      <c r="S501" s="1" t="s">
        <v>3835</v>
      </c>
      <c r="T501" s="1" t="s">
        <v>3836</v>
      </c>
      <c r="U501" s="1" t="s">
        <v>3837</v>
      </c>
      <c r="V501" s="1" t="s">
        <v>58</v>
      </c>
      <c r="W501" s="1" t="s">
        <v>58</v>
      </c>
      <c r="X501" s="1" t="s">
        <v>58</v>
      </c>
      <c r="Y501" s="1" t="s">
        <v>58</v>
      </c>
      <c r="Z501" s="1">
        <v>8.6930000000000004E-4</v>
      </c>
      <c r="AA501" s="1" t="s">
        <v>58</v>
      </c>
      <c r="AB501" s="1" t="s">
        <v>58</v>
      </c>
      <c r="AC501" s="1" t="s">
        <v>58</v>
      </c>
      <c r="AD501" s="1" t="s">
        <v>58</v>
      </c>
      <c r="AE501" s="1" t="s">
        <v>58</v>
      </c>
      <c r="AF501" s="1" t="s">
        <v>58</v>
      </c>
      <c r="AG501" s="1" t="s">
        <v>58</v>
      </c>
      <c r="AH501" s="1" t="s">
        <v>58</v>
      </c>
      <c r="AI501" s="1" t="s">
        <v>58</v>
      </c>
      <c r="AJ501" s="1" t="s">
        <v>58</v>
      </c>
      <c r="AK501" s="1">
        <v>1</v>
      </c>
      <c r="AL501" s="1" t="s">
        <v>60</v>
      </c>
      <c r="AM501" s="1" t="s">
        <v>147</v>
      </c>
      <c r="AN501" s="1">
        <v>0.28299999999999997</v>
      </c>
      <c r="AO501" s="1">
        <v>4.6399999999999997</v>
      </c>
      <c r="AP501" s="1" t="s">
        <v>3838</v>
      </c>
      <c r="AQ501" s="1" t="s">
        <v>95</v>
      </c>
      <c r="AR501" s="1" t="s">
        <v>95</v>
      </c>
      <c r="AS501" s="1">
        <v>5.55</v>
      </c>
      <c r="AT501" s="8">
        <v>28872888</v>
      </c>
      <c r="AU501" s="1">
        <v>16.3</v>
      </c>
      <c r="AV501" s="1">
        <v>0.93500000000000005</v>
      </c>
      <c r="AW501" s="1" t="s">
        <v>58</v>
      </c>
      <c r="AX501" s="1" t="s">
        <v>3839</v>
      </c>
      <c r="AY501" s="1" t="s">
        <v>77</v>
      </c>
      <c r="AZ501" s="1" t="s">
        <v>58</v>
      </c>
      <c r="BA501" s="1" t="s">
        <v>58</v>
      </c>
      <c r="BB501" s="1" t="s">
        <v>58</v>
      </c>
      <c r="BC501" s="1" t="s">
        <v>58</v>
      </c>
      <c r="BD501" s="1">
        <v>6.5775499999999996</v>
      </c>
    </row>
    <row r="502" spans="1:56" x14ac:dyDescent="0.2">
      <c r="A502" s="1" t="s">
        <v>3840</v>
      </c>
      <c r="B502" s="1">
        <v>8</v>
      </c>
      <c r="C502" s="1" t="s">
        <v>64</v>
      </c>
      <c r="D502" s="1" t="s">
        <v>45</v>
      </c>
      <c r="E502" s="1">
        <v>6.6670000000000002E-3</v>
      </c>
      <c r="F502" s="1">
        <v>4.3860000000000001E-3</v>
      </c>
      <c r="G502" s="1">
        <v>1.7730000000000001E-3</v>
      </c>
      <c r="H502" s="1">
        <v>1.1310000000000001E-3</v>
      </c>
      <c r="I502" s="1">
        <v>0</v>
      </c>
      <c r="J502" s="1">
        <v>6.6670000000000002E-3</v>
      </c>
      <c r="K502" s="1" t="s">
        <v>47</v>
      </c>
      <c r="L502" s="1" t="s">
        <v>48</v>
      </c>
      <c r="M502" s="1" t="s">
        <v>3841</v>
      </c>
      <c r="N502" s="1" t="s">
        <v>3842</v>
      </c>
      <c r="O502" s="1" t="s">
        <v>51</v>
      </c>
      <c r="P502" s="1" t="s">
        <v>3843</v>
      </c>
      <c r="Q502" s="1" t="s">
        <v>1304</v>
      </c>
      <c r="R502" s="1" t="s">
        <v>3844</v>
      </c>
      <c r="S502" s="1" t="s">
        <v>3845</v>
      </c>
      <c r="T502" s="1" t="s">
        <v>3846</v>
      </c>
      <c r="U502" s="1" t="s">
        <v>3847</v>
      </c>
      <c r="V502" s="1" t="s">
        <v>58</v>
      </c>
      <c r="W502" s="1" t="s">
        <v>58</v>
      </c>
      <c r="X502" s="1" t="s">
        <v>58</v>
      </c>
      <c r="Y502" s="1" t="s">
        <v>58</v>
      </c>
      <c r="Z502" s="1">
        <v>1.8120000000000001E-4</v>
      </c>
      <c r="AA502" s="1" t="s">
        <v>58</v>
      </c>
      <c r="AB502" s="1" t="s">
        <v>58</v>
      </c>
      <c r="AC502" s="1" t="s">
        <v>58</v>
      </c>
      <c r="AD502" s="1" t="s">
        <v>58</v>
      </c>
      <c r="AE502" s="1" t="s">
        <v>58</v>
      </c>
      <c r="AF502" s="1" t="s">
        <v>58</v>
      </c>
      <c r="AG502" s="1" t="s">
        <v>58</v>
      </c>
      <c r="AH502" s="1" t="s">
        <v>58</v>
      </c>
      <c r="AI502" s="1" t="s">
        <v>58</v>
      </c>
      <c r="AJ502" s="1" t="s">
        <v>58</v>
      </c>
      <c r="AK502" s="1" t="s">
        <v>58</v>
      </c>
      <c r="AL502" s="1" t="s">
        <v>93</v>
      </c>
      <c r="AM502" s="1" t="s">
        <v>67</v>
      </c>
      <c r="AN502" s="1">
        <v>0.98699999999999999</v>
      </c>
      <c r="AO502" s="1">
        <v>5.18</v>
      </c>
      <c r="AP502" s="1" t="s">
        <v>3848</v>
      </c>
      <c r="AQ502" s="1" t="s">
        <v>95</v>
      </c>
      <c r="AR502" s="1" t="s">
        <v>127</v>
      </c>
      <c r="AS502" s="1">
        <v>5.18</v>
      </c>
      <c r="AT502" s="1">
        <v>1045</v>
      </c>
      <c r="AU502" s="1">
        <v>20.7</v>
      </c>
      <c r="AV502" s="1">
        <v>0.93500000000000005</v>
      </c>
      <c r="AW502" s="1" t="s">
        <v>62</v>
      </c>
      <c r="AX502" s="1" t="s">
        <v>3849</v>
      </c>
      <c r="AY502" s="1" t="s">
        <v>77</v>
      </c>
      <c r="AZ502" s="7">
        <v>0.34499999999999997</v>
      </c>
      <c r="BA502" s="1">
        <v>3.1139419670000001</v>
      </c>
      <c r="BB502" s="1">
        <v>-1.5874063810000001</v>
      </c>
      <c r="BC502" s="1" t="s">
        <v>58</v>
      </c>
      <c r="BD502" s="1">
        <v>3.3071100000000002</v>
      </c>
    </row>
    <row r="503" spans="1:56" x14ac:dyDescent="0.2">
      <c r="A503" s="1" t="s">
        <v>3850</v>
      </c>
      <c r="B503" s="1">
        <v>8</v>
      </c>
      <c r="C503" s="1" t="s">
        <v>45</v>
      </c>
      <c r="D503" s="1" t="s">
        <v>64</v>
      </c>
      <c r="E503" s="1">
        <v>6.6670000000000002E-3</v>
      </c>
      <c r="F503" s="1">
        <v>4.3860000000000001E-3</v>
      </c>
      <c r="G503" s="1">
        <v>1.7730000000000001E-3</v>
      </c>
      <c r="H503" s="1">
        <v>0</v>
      </c>
      <c r="I503" s="1">
        <v>0</v>
      </c>
      <c r="J503" s="1">
        <v>6.6670000000000002E-3</v>
      </c>
      <c r="K503" s="1" t="s">
        <v>47</v>
      </c>
      <c r="L503" s="1" t="s">
        <v>48</v>
      </c>
      <c r="M503" s="1" t="s">
        <v>3851</v>
      </c>
      <c r="N503" s="1" t="s">
        <v>3852</v>
      </c>
      <c r="O503" s="1" t="s">
        <v>51</v>
      </c>
      <c r="P503" s="1" t="s">
        <v>3853</v>
      </c>
      <c r="Q503" s="1" t="s">
        <v>3854</v>
      </c>
      <c r="R503" s="1" t="s">
        <v>3855</v>
      </c>
      <c r="S503" s="1" t="s">
        <v>3856</v>
      </c>
      <c r="T503" s="1" t="s">
        <v>3857</v>
      </c>
      <c r="U503" s="1" t="s">
        <v>3858</v>
      </c>
      <c r="V503" s="1" t="s">
        <v>58</v>
      </c>
      <c r="W503" s="1" t="s">
        <v>58</v>
      </c>
      <c r="X503" s="1" t="s">
        <v>58</v>
      </c>
      <c r="Y503" s="1" t="s">
        <v>58</v>
      </c>
      <c r="Z503" s="1">
        <v>1.1620000000000001E-3</v>
      </c>
      <c r="AA503" s="1">
        <v>1.5974400000000001E-3</v>
      </c>
      <c r="AB503" s="1">
        <v>0.99840300000000004</v>
      </c>
      <c r="AC503" s="1" t="s">
        <v>59</v>
      </c>
      <c r="AD503" s="1">
        <v>0</v>
      </c>
      <c r="AE503" s="1">
        <v>7.9872199999999997E-4</v>
      </c>
      <c r="AF503" s="1" t="s">
        <v>58</v>
      </c>
      <c r="AG503" s="1" t="s">
        <v>58</v>
      </c>
      <c r="AH503" s="1" t="s">
        <v>58</v>
      </c>
      <c r="AI503" s="1" t="s">
        <v>58</v>
      </c>
      <c r="AJ503" s="1" t="s">
        <v>58</v>
      </c>
      <c r="AK503" s="1" t="s">
        <v>58</v>
      </c>
      <c r="AL503" s="1" t="s">
        <v>60</v>
      </c>
      <c r="AM503" s="1" t="s">
        <v>61</v>
      </c>
      <c r="AN503" s="1">
        <v>0.13200000000000001</v>
      </c>
      <c r="AO503" s="1">
        <v>3.05</v>
      </c>
      <c r="AP503" s="1" t="s">
        <v>3859</v>
      </c>
      <c r="AQ503" s="1" t="s">
        <v>95</v>
      </c>
      <c r="AR503" s="1" t="s">
        <v>95</v>
      </c>
      <c r="AS503" s="1">
        <v>5.48</v>
      </c>
      <c r="AT503" s="1">
        <v>1417</v>
      </c>
      <c r="AU503" s="1">
        <v>4.7169999999999996</v>
      </c>
      <c r="AV503" s="1">
        <v>8.1000000000000003E-2</v>
      </c>
      <c r="AW503" s="1" t="s">
        <v>62</v>
      </c>
      <c r="AX503" s="1" t="s">
        <v>3860</v>
      </c>
      <c r="AY503" s="1" t="s">
        <v>61</v>
      </c>
      <c r="AZ503" s="7">
        <v>0.497</v>
      </c>
      <c r="BA503" s="1">
        <v>88.381693799999994</v>
      </c>
      <c r="BB503" s="1">
        <v>0.84500945199999999</v>
      </c>
      <c r="BC503" s="1" t="s">
        <v>58</v>
      </c>
      <c r="BD503" s="1">
        <v>17.807790000000001</v>
      </c>
    </row>
    <row r="504" spans="1:56" x14ac:dyDescent="0.2">
      <c r="A504" s="1" t="s">
        <v>3861</v>
      </c>
      <c r="B504" s="1">
        <v>8</v>
      </c>
      <c r="C504" s="1" t="s">
        <v>64</v>
      </c>
      <c r="D504" s="1" t="s">
        <v>45</v>
      </c>
      <c r="E504" s="1">
        <v>6.6670000000000002E-3</v>
      </c>
      <c r="F504" s="1">
        <v>0</v>
      </c>
      <c r="G504" s="1">
        <v>3.5460000000000001E-3</v>
      </c>
      <c r="H504" s="1">
        <v>1.1310000000000001E-3</v>
      </c>
      <c r="I504" s="1">
        <v>1.8519999999999998E-2</v>
      </c>
      <c r="J504" s="1">
        <v>6.6670000000000002E-3</v>
      </c>
      <c r="K504" s="1" t="s">
        <v>47</v>
      </c>
      <c r="L504" s="1" t="s">
        <v>48</v>
      </c>
      <c r="M504" s="1" t="s">
        <v>3862</v>
      </c>
      <c r="N504" s="1" t="s">
        <v>3863</v>
      </c>
      <c r="O504" s="1" t="s">
        <v>51</v>
      </c>
      <c r="P504" s="1" t="s">
        <v>3864</v>
      </c>
      <c r="Q504" s="1" t="s">
        <v>3865</v>
      </c>
      <c r="R504" s="1" t="s">
        <v>3866</v>
      </c>
      <c r="S504" s="1" t="s">
        <v>3867</v>
      </c>
      <c r="T504" s="1" t="s">
        <v>3868</v>
      </c>
      <c r="U504" s="1" t="s">
        <v>3869</v>
      </c>
      <c r="V504" s="1" t="s">
        <v>58</v>
      </c>
      <c r="W504" s="1" t="s">
        <v>58</v>
      </c>
      <c r="X504" s="1" t="s">
        <v>58</v>
      </c>
      <c r="Y504" s="1" t="s">
        <v>58</v>
      </c>
      <c r="Z504" s="1">
        <v>3.7940000000000001E-3</v>
      </c>
      <c r="AA504" s="1">
        <v>6.7891399999999999E-3</v>
      </c>
      <c r="AB504" s="1">
        <v>0.99321099999999996</v>
      </c>
      <c r="AC504" s="1" t="s">
        <v>307</v>
      </c>
      <c r="AD504" s="1">
        <v>0</v>
      </c>
      <c r="AE504" s="1">
        <v>3.39457E-3</v>
      </c>
      <c r="AF504" s="1" t="s">
        <v>58</v>
      </c>
      <c r="AG504" s="1" t="s">
        <v>58</v>
      </c>
      <c r="AH504" s="1" t="s">
        <v>58</v>
      </c>
      <c r="AI504" s="1" t="s">
        <v>58</v>
      </c>
      <c r="AJ504" s="1" t="s">
        <v>58</v>
      </c>
      <c r="AK504" s="1" t="s">
        <v>58</v>
      </c>
      <c r="AL504" s="1" t="s">
        <v>61</v>
      </c>
      <c r="AM504" s="1" t="s">
        <v>132</v>
      </c>
      <c r="AN504" s="1">
        <v>3.0000000000000001E-3</v>
      </c>
      <c r="AO504" s="1">
        <v>2.46</v>
      </c>
      <c r="AP504" s="1" t="s">
        <v>3870</v>
      </c>
      <c r="AQ504" s="1" t="s">
        <v>95</v>
      </c>
      <c r="AR504" s="1" t="s">
        <v>95</v>
      </c>
      <c r="AS504" s="1">
        <v>3.34</v>
      </c>
      <c r="AT504" s="1">
        <v>5</v>
      </c>
      <c r="AU504" s="1">
        <v>14.51</v>
      </c>
      <c r="AV504" s="1">
        <v>0.87</v>
      </c>
      <c r="AW504" s="1" t="s">
        <v>62</v>
      </c>
      <c r="AX504" s="1" t="s">
        <v>3871</v>
      </c>
      <c r="AY504" s="1" t="s">
        <v>58</v>
      </c>
      <c r="AZ504" s="7">
        <v>0.64900000000000002</v>
      </c>
      <c r="BA504" s="1">
        <v>24.333569239999999</v>
      </c>
      <c r="BB504" s="1">
        <v>-0.446304853</v>
      </c>
      <c r="BC504" s="1" t="s">
        <v>58</v>
      </c>
      <c r="BD504" s="1">
        <v>1.91506</v>
      </c>
    </row>
    <row r="505" spans="1:56" x14ac:dyDescent="0.2">
      <c r="A505" s="1" t="s">
        <v>3873</v>
      </c>
      <c r="B505" s="1">
        <v>8</v>
      </c>
      <c r="C505" s="1" t="s">
        <v>46</v>
      </c>
      <c r="D505" s="1" t="s">
        <v>45</v>
      </c>
      <c r="E505" s="1">
        <v>6.6670000000000002E-3</v>
      </c>
      <c r="F505" s="1">
        <v>0</v>
      </c>
      <c r="G505" s="1">
        <v>3.5460000000000001E-3</v>
      </c>
      <c r="H505" s="1">
        <v>0</v>
      </c>
      <c r="I505" s="1">
        <v>0</v>
      </c>
      <c r="J505" s="1">
        <v>6.6670000000000002E-3</v>
      </c>
      <c r="K505" s="1" t="s">
        <v>47</v>
      </c>
      <c r="L505" s="1" t="s">
        <v>48</v>
      </c>
      <c r="M505" s="1" t="s">
        <v>3874</v>
      </c>
      <c r="N505" s="1" t="s">
        <v>3875</v>
      </c>
      <c r="O505" s="1" t="s">
        <v>51</v>
      </c>
      <c r="P505" s="1" t="s">
        <v>3876</v>
      </c>
      <c r="Q505" s="1" t="s">
        <v>3877</v>
      </c>
      <c r="R505" s="1" t="s">
        <v>3878</v>
      </c>
      <c r="S505" s="1" t="s">
        <v>3879</v>
      </c>
      <c r="T505" s="1" t="s">
        <v>3880</v>
      </c>
      <c r="U505" s="1" t="s">
        <v>3881</v>
      </c>
      <c r="V505" s="1" t="s">
        <v>58</v>
      </c>
      <c r="W505" s="1" t="s">
        <v>58</v>
      </c>
      <c r="X505" s="1" t="s">
        <v>58</v>
      </c>
      <c r="Y505" s="1" t="s">
        <v>58</v>
      </c>
      <c r="Z505" s="1">
        <v>7.9589999999999999E-4</v>
      </c>
      <c r="AA505" s="1">
        <v>1.19808E-3</v>
      </c>
      <c r="AB505" s="1">
        <v>0.99880199999999997</v>
      </c>
      <c r="AC505" s="1" t="s">
        <v>157</v>
      </c>
      <c r="AD505" s="1">
        <v>0</v>
      </c>
      <c r="AE505" s="1">
        <v>5.9904200000000004E-4</v>
      </c>
      <c r="AF505" s="1" t="s">
        <v>58</v>
      </c>
      <c r="AG505" s="1" t="s">
        <v>58</v>
      </c>
      <c r="AH505" s="1" t="s">
        <v>58</v>
      </c>
      <c r="AI505" s="1" t="s">
        <v>58</v>
      </c>
      <c r="AJ505" s="1" t="s">
        <v>58</v>
      </c>
      <c r="AK505" s="1" t="s">
        <v>58</v>
      </c>
      <c r="AL505" s="1" t="s">
        <v>58</v>
      </c>
      <c r="AM505" s="1" t="s">
        <v>58</v>
      </c>
      <c r="AN505" s="1">
        <v>1.0999999999999999E-2</v>
      </c>
      <c r="AO505" s="1">
        <v>1.7399999999999999E-2</v>
      </c>
      <c r="AP505" s="1" t="s">
        <v>3882</v>
      </c>
      <c r="AQ505" s="1" t="s">
        <v>95</v>
      </c>
      <c r="AR505" s="1" t="s">
        <v>95</v>
      </c>
      <c r="AS505" s="1">
        <v>4.67</v>
      </c>
      <c r="AT505" s="1">
        <v>89</v>
      </c>
      <c r="AU505" s="1">
        <v>6.6749999999999998</v>
      </c>
      <c r="AV505" s="1">
        <v>0.13600000000000001</v>
      </c>
      <c r="AW505" s="1" t="s">
        <v>58</v>
      </c>
      <c r="AX505" s="1" t="s">
        <v>3883</v>
      </c>
      <c r="AY505" s="1" t="s">
        <v>58</v>
      </c>
      <c r="AZ505" s="1" t="s">
        <v>58</v>
      </c>
      <c r="BA505" s="1" t="s">
        <v>58</v>
      </c>
      <c r="BB505" s="1" t="s">
        <v>58</v>
      </c>
      <c r="BC505" s="1" t="s">
        <v>58</v>
      </c>
      <c r="BD505" s="1" t="s">
        <v>58</v>
      </c>
    </row>
    <row r="506" spans="1:56" x14ac:dyDescent="0.2">
      <c r="A506" s="1" t="s">
        <v>3884</v>
      </c>
      <c r="B506" s="1">
        <v>8</v>
      </c>
      <c r="C506" s="1" t="s">
        <v>45</v>
      </c>
      <c r="D506" s="1" t="s">
        <v>64</v>
      </c>
      <c r="E506" s="1">
        <v>6.6670000000000002E-3</v>
      </c>
      <c r="F506" s="1">
        <v>0</v>
      </c>
      <c r="G506" s="1">
        <v>1.7730000000000001E-3</v>
      </c>
      <c r="H506" s="1">
        <v>0</v>
      </c>
      <c r="I506" s="1">
        <v>0</v>
      </c>
      <c r="J506" s="1">
        <v>6.6670000000000002E-3</v>
      </c>
      <c r="K506" s="1" t="s">
        <v>47</v>
      </c>
      <c r="L506" s="1" t="s">
        <v>48</v>
      </c>
      <c r="M506" s="1" t="s">
        <v>3885</v>
      </c>
      <c r="N506" s="1" t="s">
        <v>3886</v>
      </c>
      <c r="O506" s="1" t="s">
        <v>51</v>
      </c>
      <c r="P506" s="1" t="s">
        <v>3887</v>
      </c>
      <c r="Q506" s="1" t="s">
        <v>3888</v>
      </c>
      <c r="R506" s="1" t="s">
        <v>3889</v>
      </c>
      <c r="S506" s="1" t="s">
        <v>3890</v>
      </c>
      <c r="T506" s="1" t="s">
        <v>3891</v>
      </c>
      <c r="U506" s="1" t="s">
        <v>3892</v>
      </c>
      <c r="V506" s="1" t="s">
        <v>58</v>
      </c>
      <c r="W506" s="1" t="s">
        <v>58</v>
      </c>
      <c r="X506" s="1" t="s">
        <v>58</v>
      </c>
      <c r="Y506" s="1" t="s">
        <v>58</v>
      </c>
      <c r="Z506" s="1" t="s">
        <v>58</v>
      </c>
      <c r="AA506" s="1" t="s">
        <v>58</v>
      </c>
      <c r="AB506" s="1" t="s">
        <v>58</v>
      </c>
      <c r="AC506" s="1" t="s">
        <v>58</v>
      </c>
      <c r="AD506" s="1" t="s">
        <v>58</v>
      </c>
      <c r="AE506" s="1" t="s">
        <v>58</v>
      </c>
      <c r="AF506" s="1" t="s">
        <v>58</v>
      </c>
      <c r="AG506" s="1" t="s">
        <v>58</v>
      </c>
      <c r="AH506" s="1" t="s">
        <v>58</v>
      </c>
      <c r="AI506" s="1" t="s">
        <v>58</v>
      </c>
      <c r="AJ506" s="1" t="s">
        <v>58</v>
      </c>
      <c r="AK506" s="1" t="s">
        <v>58</v>
      </c>
      <c r="AL506" s="1" t="s">
        <v>61</v>
      </c>
      <c r="AM506" s="1" t="s">
        <v>61</v>
      </c>
      <c r="AN506" s="1">
        <v>1E-3</v>
      </c>
      <c r="AO506" s="1">
        <v>2.15</v>
      </c>
      <c r="AP506" s="1" t="s">
        <v>3893</v>
      </c>
      <c r="AQ506" s="1" t="s">
        <v>95</v>
      </c>
      <c r="AR506" s="1" t="s">
        <v>95</v>
      </c>
      <c r="AS506" s="1">
        <v>3.99</v>
      </c>
      <c r="AT506" s="1">
        <v>409</v>
      </c>
      <c r="AU506" s="1">
        <v>0.621</v>
      </c>
      <c r="AV506" s="1">
        <v>-0.255</v>
      </c>
      <c r="AW506" s="1" t="s">
        <v>64</v>
      </c>
      <c r="AX506" s="1" t="s">
        <v>3894</v>
      </c>
      <c r="AY506" s="1" t="s">
        <v>58</v>
      </c>
      <c r="AZ506" s="1" t="s">
        <v>58</v>
      </c>
      <c r="BA506" s="1">
        <v>60.314932769999999</v>
      </c>
      <c r="BB506" s="1">
        <v>8.4621746999999997E-2</v>
      </c>
      <c r="BC506" s="1" t="s">
        <v>58</v>
      </c>
      <c r="BD506" s="1">
        <v>7.7175900000000004</v>
      </c>
    </row>
    <row r="507" spans="1:56" x14ac:dyDescent="0.2">
      <c r="A507" s="1" t="s">
        <v>3906</v>
      </c>
      <c r="B507" s="1">
        <v>9</v>
      </c>
      <c r="C507" s="1" t="s">
        <v>45</v>
      </c>
      <c r="D507" s="1" t="s">
        <v>64</v>
      </c>
      <c r="E507" s="1">
        <v>6.6670000000000002E-3</v>
      </c>
      <c r="F507" s="1">
        <v>8.7720000000000003E-3</v>
      </c>
      <c r="G507" s="1">
        <v>1.7730000000000001E-3</v>
      </c>
      <c r="H507" s="1">
        <v>1.1310000000000001E-3</v>
      </c>
      <c r="I507" s="1">
        <v>1.8519999999999998E-2</v>
      </c>
      <c r="J507" s="1">
        <v>6.6670000000000002E-3</v>
      </c>
      <c r="K507" s="1" t="s">
        <v>47</v>
      </c>
      <c r="L507" s="1" t="s">
        <v>48</v>
      </c>
      <c r="M507" s="1" t="s">
        <v>3907</v>
      </c>
      <c r="N507" s="1" t="s">
        <v>3908</v>
      </c>
      <c r="O507" s="1" t="s">
        <v>51</v>
      </c>
      <c r="P507" s="1" t="s">
        <v>3909</v>
      </c>
      <c r="Q507" s="1" t="s">
        <v>3910</v>
      </c>
      <c r="R507" s="1" t="s">
        <v>3911</v>
      </c>
      <c r="S507" s="1" t="s">
        <v>3912</v>
      </c>
      <c r="T507" s="1" t="s">
        <v>3913</v>
      </c>
      <c r="U507" s="1" t="s">
        <v>3914</v>
      </c>
      <c r="V507" s="1" t="s">
        <v>58</v>
      </c>
      <c r="W507" s="1" t="s">
        <v>58</v>
      </c>
      <c r="X507" s="1" t="s">
        <v>58</v>
      </c>
      <c r="Y507" s="1" t="s">
        <v>58</v>
      </c>
      <c r="Z507" s="1">
        <v>1.5809999999999999E-3</v>
      </c>
      <c r="AA507" s="1">
        <v>1.9968099999999999E-3</v>
      </c>
      <c r="AB507" s="1">
        <v>0.99800299999999997</v>
      </c>
      <c r="AC507" s="1" t="s">
        <v>101</v>
      </c>
      <c r="AD507" s="1">
        <v>0</v>
      </c>
      <c r="AE507" s="1">
        <v>9.9840299999999992E-4</v>
      </c>
      <c r="AF507" s="1" t="s">
        <v>58</v>
      </c>
      <c r="AG507" s="1" t="s">
        <v>58</v>
      </c>
      <c r="AH507" s="1" t="s">
        <v>58</v>
      </c>
      <c r="AI507" s="1" t="s">
        <v>58</v>
      </c>
      <c r="AJ507" s="1" t="s">
        <v>58</v>
      </c>
      <c r="AK507" s="1" t="s">
        <v>58</v>
      </c>
      <c r="AL507" s="1" t="s">
        <v>61</v>
      </c>
      <c r="AM507" s="1" t="s">
        <v>67</v>
      </c>
      <c r="AN507" s="1">
        <v>1</v>
      </c>
      <c r="AO507" s="1">
        <v>3.91</v>
      </c>
      <c r="AP507" s="1" t="s">
        <v>3915</v>
      </c>
      <c r="AQ507" s="1" t="s">
        <v>95</v>
      </c>
      <c r="AR507" s="1" t="s">
        <v>95</v>
      </c>
      <c r="AS507" s="1">
        <v>5.26</v>
      </c>
      <c r="AT507" s="8">
        <v>202270135135267</v>
      </c>
      <c r="AU507" s="1">
        <v>0.06</v>
      </c>
      <c r="AV507" s="1">
        <v>0.96399999999999997</v>
      </c>
      <c r="AW507" s="1" t="s">
        <v>64</v>
      </c>
      <c r="AX507" s="1" t="s">
        <v>3916</v>
      </c>
      <c r="AY507" s="1" t="s">
        <v>58</v>
      </c>
      <c r="AZ507" s="7">
        <v>4.6399999999999997E-2</v>
      </c>
      <c r="BA507" s="1">
        <v>14.673272000000001</v>
      </c>
      <c r="BB507" s="1">
        <v>-0.70904540299999996</v>
      </c>
      <c r="BC507" s="1" t="s">
        <v>58</v>
      </c>
      <c r="BD507" s="1">
        <v>1.4198200000000001</v>
      </c>
    </row>
    <row r="508" spans="1:56" x14ac:dyDescent="0.2">
      <c r="A508" s="1" t="s">
        <v>3928</v>
      </c>
      <c r="B508" s="1">
        <v>9</v>
      </c>
      <c r="C508" s="1" t="s">
        <v>70</v>
      </c>
      <c r="D508" s="1" t="s">
        <v>46</v>
      </c>
      <c r="E508" s="1">
        <v>6.6670000000000002E-3</v>
      </c>
      <c r="F508" s="1">
        <v>4.3860000000000001E-3</v>
      </c>
      <c r="G508" s="1">
        <v>1.7730000000000001E-3</v>
      </c>
      <c r="H508" s="1">
        <v>3.3939999999999999E-3</v>
      </c>
      <c r="I508" s="1">
        <v>0</v>
      </c>
      <c r="J508" s="1">
        <v>6.6670000000000002E-3</v>
      </c>
      <c r="K508" s="1" t="s">
        <v>47</v>
      </c>
      <c r="L508" s="1" t="s">
        <v>48</v>
      </c>
      <c r="M508" s="1" t="s">
        <v>3929</v>
      </c>
      <c r="N508" s="1" t="s">
        <v>3930</v>
      </c>
      <c r="O508" s="1" t="s">
        <v>51</v>
      </c>
      <c r="P508" s="1" t="s">
        <v>3931</v>
      </c>
      <c r="Q508" s="1" t="s">
        <v>3932</v>
      </c>
      <c r="R508" s="1" t="s">
        <v>3933</v>
      </c>
      <c r="S508" s="1" t="s">
        <v>3934</v>
      </c>
      <c r="T508" s="1" t="s">
        <v>3935</v>
      </c>
      <c r="U508" s="1" t="s">
        <v>3936</v>
      </c>
      <c r="V508" s="1" t="s">
        <v>58</v>
      </c>
      <c r="W508" s="1" t="s">
        <v>58</v>
      </c>
      <c r="X508" s="1" t="s">
        <v>58</v>
      </c>
      <c r="Y508" s="1" t="s">
        <v>58</v>
      </c>
      <c r="Z508" s="1">
        <v>3.659E-4</v>
      </c>
      <c r="AA508" s="1">
        <v>2.7955300000000001E-3</v>
      </c>
      <c r="AB508" s="1">
        <v>0.99720399999999998</v>
      </c>
      <c r="AC508" s="1" t="s">
        <v>443</v>
      </c>
      <c r="AD508" s="1">
        <v>0</v>
      </c>
      <c r="AE508" s="1">
        <v>1.3977600000000001E-3</v>
      </c>
      <c r="AF508" s="1" t="s">
        <v>58</v>
      </c>
      <c r="AG508" s="1" t="s">
        <v>58</v>
      </c>
      <c r="AH508" s="1" t="s">
        <v>58</v>
      </c>
      <c r="AI508" s="1" t="s">
        <v>58</v>
      </c>
      <c r="AJ508" s="1" t="s">
        <v>58</v>
      </c>
      <c r="AK508" s="1">
        <v>1</v>
      </c>
      <c r="AL508" s="1" t="s">
        <v>61</v>
      </c>
      <c r="AM508" s="1" t="s">
        <v>61</v>
      </c>
      <c r="AN508" s="1">
        <v>0.99399999999999999</v>
      </c>
      <c r="AO508" s="1">
        <v>4.24</v>
      </c>
      <c r="AP508" s="1" t="s">
        <v>3937</v>
      </c>
      <c r="AQ508" s="1" t="s">
        <v>95</v>
      </c>
      <c r="AR508" s="1" t="s">
        <v>1162</v>
      </c>
      <c r="AS508" s="1">
        <v>4.24</v>
      </c>
      <c r="AT508" s="1">
        <v>238</v>
      </c>
      <c r="AU508" s="1">
        <v>22.1</v>
      </c>
      <c r="AV508" s="1">
        <v>0.93700000000000006</v>
      </c>
      <c r="AW508" s="1" t="s">
        <v>3294</v>
      </c>
      <c r="AX508" s="1" t="s">
        <v>3938</v>
      </c>
      <c r="AY508" s="1" t="s">
        <v>77</v>
      </c>
      <c r="AZ508" s="1" t="s">
        <v>58</v>
      </c>
      <c r="BA508" s="1">
        <v>24.192026420000001</v>
      </c>
      <c r="BB508" s="1">
        <v>-0.44812534500000001</v>
      </c>
      <c r="BC508" s="1" t="s">
        <v>78</v>
      </c>
      <c r="BD508" s="1">
        <v>1.45041</v>
      </c>
    </row>
    <row r="509" spans="1:56" x14ac:dyDescent="0.2">
      <c r="A509" s="1" t="s">
        <v>3944</v>
      </c>
      <c r="B509" s="1">
        <v>9</v>
      </c>
      <c r="C509" s="1" t="s">
        <v>64</v>
      </c>
      <c r="D509" s="1" t="s">
        <v>45</v>
      </c>
      <c r="E509" s="1">
        <v>6.6670000000000002E-3</v>
      </c>
      <c r="F509" s="1">
        <v>0</v>
      </c>
      <c r="G509" s="1">
        <v>1.7730000000000001E-3</v>
      </c>
      <c r="H509" s="1">
        <v>0</v>
      </c>
      <c r="I509" s="1">
        <v>0</v>
      </c>
      <c r="J509" s="1">
        <v>6.6670000000000002E-3</v>
      </c>
      <c r="K509" s="1" t="s">
        <v>47</v>
      </c>
      <c r="L509" s="1" t="s">
        <v>48</v>
      </c>
      <c r="M509" s="1" t="s">
        <v>3939</v>
      </c>
      <c r="N509" s="1" t="s">
        <v>3940</v>
      </c>
      <c r="O509" s="1" t="s">
        <v>51</v>
      </c>
      <c r="P509" s="1" t="s">
        <v>3941</v>
      </c>
      <c r="Q509" s="1" t="s">
        <v>3945</v>
      </c>
      <c r="R509" s="1" t="s">
        <v>3946</v>
      </c>
      <c r="S509" s="1" t="s">
        <v>3947</v>
      </c>
      <c r="T509" s="1" t="s">
        <v>3948</v>
      </c>
      <c r="U509" s="1" t="s">
        <v>3949</v>
      </c>
      <c r="V509" s="1" t="s">
        <v>58</v>
      </c>
      <c r="W509" s="1" t="s">
        <v>58</v>
      </c>
      <c r="X509" s="1" t="s">
        <v>58</v>
      </c>
      <c r="Y509" s="1" t="s">
        <v>58</v>
      </c>
      <c r="Z509" s="7">
        <v>4.9419999999999998E-5</v>
      </c>
      <c r="AA509" s="1">
        <v>3.9936099999999999E-4</v>
      </c>
      <c r="AB509" s="1">
        <v>0.99960099999999996</v>
      </c>
      <c r="AC509" s="1" t="s">
        <v>74</v>
      </c>
      <c r="AD509" s="1">
        <v>0</v>
      </c>
      <c r="AE509" s="1">
        <v>1.99681E-4</v>
      </c>
      <c r="AF509" s="1" t="s">
        <v>58</v>
      </c>
      <c r="AG509" s="1" t="s">
        <v>58</v>
      </c>
      <c r="AH509" s="1" t="s">
        <v>58</v>
      </c>
      <c r="AI509" s="1" t="s">
        <v>58</v>
      </c>
      <c r="AJ509" s="1" t="s">
        <v>58</v>
      </c>
      <c r="AK509" s="1" t="s">
        <v>58</v>
      </c>
      <c r="AL509" s="1" t="s">
        <v>60</v>
      </c>
      <c r="AM509" s="1" t="s">
        <v>156</v>
      </c>
      <c r="AN509" s="1">
        <v>0.77300000000000002</v>
      </c>
      <c r="AO509" s="1">
        <v>3.41</v>
      </c>
      <c r="AP509" s="1" t="s">
        <v>3942</v>
      </c>
      <c r="AQ509" s="1" t="s">
        <v>62</v>
      </c>
      <c r="AR509" s="1" t="s">
        <v>62</v>
      </c>
      <c r="AS509" s="1">
        <v>4.33</v>
      </c>
      <c r="AT509" s="1">
        <v>265</v>
      </c>
      <c r="AU509" s="1">
        <v>26.2</v>
      </c>
      <c r="AV509" s="1">
        <v>0.93500000000000005</v>
      </c>
      <c r="AW509" s="1" t="s">
        <v>62</v>
      </c>
      <c r="AX509" s="1" t="s">
        <v>3943</v>
      </c>
      <c r="AY509" s="1" t="s">
        <v>58</v>
      </c>
      <c r="AZ509" s="7">
        <v>0.91500000000000004</v>
      </c>
      <c r="BA509" s="1">
        <v>95.081387120000002</v>
      </c>
      <c r="BB509" s="1">
        <v>1.4422516940000001</v>
      </c>
      <c r="BC509" s="1" t="s">
        <v>58</v>
      </c>
      <c r="BD509" s="1">
        <v>6.6130399999999998</v>
      </c>
    </row>
    <row r="510" spans="1:56" x14ac:dyDescent="0.2">
      <c r="A510" s="1" t="s">
        <v>3950</v>
      </c>
      <c r="B510" s="1">
        <v>9</v>
      </c>
      <c r="C510" s="1" t="s">
        <v>70</v>
      </c>
      <c r="D510" s="1" t="s">
        <v>46</v>
      </c>
      <c r="E510" s="1">
        <v>6.6670000000000002E-3</v>
      </c>
      <c r="F510" s="1">
        <v>0</v>
      </c>
      <c r="G510" s="1">
        <v>5.3189999999999999E-3</v>
      </c>
      <c r="H510" s="1">
        <v>0</v>
      </c>
      <c r="I510" s="1">
        <v>0</v>
      </c>
      <c r="J510" s="1">
        <v>6.6670000000000002E-3</v>
      </c>
      <c r="K510" s="1" t="s">
        <v>47</v>
      </c>
      <c r="L510" s="1" t="s">
        <v>48</v>
      </c>
      <c r="M510" s="1" t="s">
        <v>3951</v>
      </c>
      <c r="N510" s="1" t="s">
        <v>3952</v>
      </c>
      <c r="O510" s="1" t="s">
        <v>51</v>
      </c>
      <c r="P510" s="1" t="s">
        <v>3953</v>
      </c>
      <c r="Q510" s="1" t="s">
        <v>3954</v>
      </c>
      <c r="R510" s="1" t="s">
        <v>3955</v>
      </c>
      <c r="S510" s="1" t="s">
        <v>3956</v>
      </c>
      <c r="T510" s="1" t="s">
        <v>3957</v>
      </c>
      <c r="U510" s="1" t="s">
        <v>3958</v>
      </c>
      <c r="V510" s="1" t="s">
        <v>58</v>
      </c>
      <c r="W510" s="1" t="s">
        <v>58</v>
      </c>
      <c r="X510" s="1" t="s">
        <v>58</v>
      </c>
      <c r="Y510" s="1" t="s">
        <v>58</v>
      </c>
      <c r="Z510" s="7">
        <v>8.2360000000000004E-6</v>
      </c>
      <c r="AA510" s="1" t="s">
        <v>58</v>
      </c>
      <c r="AB510" s="1" t="s">
        <v>58</v>
      </c>
      <c r="AC510" s="1" t="s">
        <v>58</v>
      </c>
      <c r="AD510" s="1" t="s">
        <v>58</v>
      </c>
      <c r="AE510" s="1" t="s">
        <v>58</v>
      </c>
      <c r="AF510" s="1" t="s">
        <v>58</v>
      </c>
      <c r="AG510" s="1" t="s">
        <v>58</v>
      </c>
      <c r="AH510" s="1" t="s">
        <v>58</v>
      </c>
      <c r="AI510" s="1" t="s">
        <v>58</v>
      </c>
      <c r="AJ510" s="1" t="s">
        <v>58</v>
      </c>
      <c r="AK510" s="1" t="s">
        <v>58</v>
      </c>
      <c r="AL510" s="1" t="s">
        <v>60</v>
      </c>
      <c r="AM510" s="1" t="s">
        <v>2293</v>
      </c>
      <c r="AN510" s="1">
        <v>0.872</v>
      </c>
      <c r="AO510" s="1">
        <v>5.36</v>
      </c>
      <c r="AP510" s="1" t="s">
        <v>3959</v>
      </c>
      <c r="AQ510" s="1" t="s">
        <v>3960</v>
      </c>
      <c r="AR510" s="1" t="s">
        <v>3961</v>
      </c>
      <c r="AS510" s="1">
        <v>5.36</v>
      </c>
      <c r="AT510" s="8">
        <v>5.5427410578801E+20</v>
      </c>
      <c r="AU510" s="1">
        <v>34</v>
      </c>
      <c r="AV510" s="1">
        <v>1.048</v>
      </c>
      <c r="AW510" s="1" t="s">
        <v>3962</v>
      </c>
      <c r="AX510" s="1" t="s">
        <v>3963</v>
      </c>
      <c r="AY510" s="1" t="s">
        <v>58</v>
      </c>
      <c r="AZ510" s="7">
        <v>0.90900000000000003</v>
      </c>
      <c r="BA510" s="1">
        <v>29.169615480000001</v>
      </c>
      <c r="BB510" s="1">
        <v>-0.35655034899999999</v>
      </c>
      <c r="BC510" s="1" t="s">
        <v>78</v>
      </c>
      <c r="BD510" s="1">
        <v>5.1739199999999999</v>
      </c>
    </row>
    <row r="511" spans="1:56" x14ac:dyDescent="0.2">
      <c r="A511" s="1" t="s">
        <v>3964</v>
      </c>
      <c r="B511" s="1">
        <v>9</v>
      </c>
      <c r="C511" s="1" t="s">
        <v>70</v>
      </c>
      <c r="D511" s="1" t="s">
        <v>46</v>
      </c>
      <c r="E511" s="1">
        <v>6.6670000000000002E-3</v>
      </c>
      <c r="F511" s="1">
        <v>0</v>
      </c>
      <c r="G511" s="1">
        <v>5.3189999999999999E-3</v>
      </c>
      <c r="H511" s="1">
        <v>0</v>
      </c>
      <c r="I511" s="1">
        <v>0</v>
      </c>
      <c r="J511" s="1">
        <v>6.6670000000000002E-3</v>
      </c>
      <c r="K511" s="1" t="s">
        <v>47</v>
      </c>
      <c r="L511" s="1" t="s">
        <v>48</v>
      </c>
      <c r="M511" s="1" t="s">
        <v>3965</v>
      </c>
      <c r="N511" s="1" t="s">
        <v>3966</v>
      </c>
      <c r="O511" s="1" t="s">
        <v>51</v>
      </c>
      <c r="P511" s="1" t="s">
        <v>3967</v>
      </c>
      <c r="Q511" s="1" t="s">
        <v>3968</v>
      </c>
      <c r="R511" s="1" t="s">
        <v>3969</v>
      </c>
      <c r="S511" s="1" t="s">
        <v>3970</v>
      </c>
      <c r="T511" s="1" t="s">
        <v>3971</v>
      </c>
      <c r="U511" s="1" t="s">
        <v>3972</v>
      </c>
      <c r="V511" s="1" t="s">
        <v>58</v>
      </c>
      <c r="W511" s="1" t="s">
        <v>58</v>
      </c>
      <c r="X511" s="1" t="s">
        <v>58</v>
      </c>
      <c r="Y511" s="1" t="s">
        <v>58</v>
      </c>
      <c r="Z511" s="1" t="s">
        <v>58</v>
      </c>
      <c r="AA511" s="1">
        <v>3.9936099999999999E-4</v>
      </c>
      <c r="AB511" s="1">
        <v>0.99960099999999996</v>
      </c>
      <c r="AC511" s="1" t="s">
        <v>74</v>
      </c>
      <c r="AD511" s="1">
        <v>0</v>
      </c>
      <c r="AE511" s="1">
        <v>1.99681E-4</v>
      </c>
      <c r="AF511" s="1" t="s">
        <v>58</v>
      </c>
      <c r="AG511" s="1" t="s">
        <v>58</v>
      </c>
      <c r="AH511" s="1" t="s">
        <v>58</v>
      </c>
      <c r="AI511" s="1" t="s">
        <v>58</v>
      </c>
      <c r="AJ511" s="1" t="s">
        <v>58</v>
      </c>
      <c r="AK511" s="1" t="s">
        <v>58</v>
      </c>
      <c r="AL511" s="1" t="s">
        <v>61</v>
      </c>
      <c r="AM511" s="1" t="s">
        <v>62</v>
      </c>
      <c r="AN511" s="1">
        <v>0.98</v>
      </c>
      <c r="AO511" s="1">
        <v>5.04</v>
      </c>
      <c r="AP511" s="1" t="s">
        <v>3973</v>
      </c>
      <c r="AQ511" s="1" t="s">
        <v>95</v>
      </c>
      <c r="AR511" s="1" t="s">
        <v>95</v>
      </c>
      <c r="AS511" s="1">
        <v>6.17</v>
      </c>
      <c r="AT511" s="1">
        <v>66</v>
      </c>
      <c r="AU511" s="1">
        <v>15.75</v>
      </c>
      <c r="AV511" s="1">
        <v>0.22500000000000001</v>
      </c>
      <c r="AW511" s="1" t="s">
        <v>64</v>
      </c>
      <c r="AX511" s="1" t="s">
        <v>3974</v>
      </c>
      <c r="AY511" s="1" t="s">
        <v>58</v>
      </c>
      <c r="AZ511" s="7">
        <v>0.43</v>
      </c>
      <c r="BA511" s="1">
        <v>76.674923329999999</v>
      </c>
      <c r="BB511" s="1">
        <v>0.41350089600000001</v>
      </c>
      <c r="BC511" s="1" t="s">
        <v>58</v>
      </c>
      <c r="BD511" s="1">
        <v>0.70431999999999995</v>
      </c>
    </row>
    <row r="512" spans="1:56" x14ac:dyDescent="0.2">
      <c r="A512" s="1" t="s">
        <v>3977</v>
      </c>
      <c r="B512" s="1">
        <v>9</v>
      </c>
      <c r="C512" s="1" t="s">
        <v>64</v>
      </c>
      <c r="D512" s="1" t="s">
        <v>46</v>
      </c>
      <c r="E512" s="1">
        <v>6.6670000000000002E-3</v>
      </c>
      <c r="F512" s="1">
        <v>0</v>
      </c>
      <c r="G512" s="1">
        <v>1.7730000000000001E-3</v>
      </c>
      <c r="H512" s="1">
        <v>0</v>
      </c>
      <c r="I512" s="1">
        <v>1.8519999999999998E-2</v>
      </c>
      <c r="J512" s="1">
        <v>6.6670000000000002E-3</v>
      </c>
      <c r="K512" s="1" t="s">
        <v>47</v>
      </c>
      <c r="L512" s="1" t="s">
        <v>48</v>
      </c>
      <c r="M512" s="1" t="s">
        <v>3978</v>
      </c>
      <c r="N512" s="1" t="s">
        <v>3979</v>
      </c>
      <c r="O512" s="1" t="s">
        <v>51</v>
      </c>
      <c r="P512" s="1" t="s">
        <v>3980</v>
      </c>
      <c r="Q512" s="1" t="s">
        <v>3981</v>
      </c>
      <c r="R512" s="1" t="s">
        <v>3982</v>
      </c>
      <c r="S512" s="1" t="s">
        <v>3983</v>
      </c>
      <c r="T512" s="1" t="s">
        <v>3984</v>
      </c>
      <c r="U512" s="1" t="s">
        <v>3985</v>
      </c>
      <c r="V512" s="1" t="s">
        <v>58</v>
      </c>
      <c r="W512" s="1" t="s">
        <v>58</v>
      </c>
      <c r="X512" s="1" t="s">
        <v>58</v>
      </c>
      <c r="Y512" s="1" t="s">
        <v>58</v>
      </c>
      <c r="Z512" s="1" t="s">
        <v>58</v>
      </c>
      <c r="AA512" s="1" t="s">
        <v>58</v>
      </c>
      <c r="AB512" s="1" t="s">
        <v>58</v>
      </c>
      <c r="AC512" s="1" t="s">
        <v>58</v>
      </c>
      <c r="AD512" s="1" t="s">
        <v>58</v>
      </c>
      <c r="AE512" s="1" t="s">
        <v>58</v>
      </c>
      <c r="AF512" s="1" t="s">
        <v>58</v>
      </c>
      <c r="AG512" s="1" t="s">
        <v>58</v>
      </c>
      <c r="AH512" s="1" t="s">
        <v>58</v>
      </c>
      <c r="AI512" s="1" t="s">
        <v>58</v>
      </c>
      <c r="AJ512" s="1" t="s">
        <v>58</v>
      </c>
      <c r="AK512" s="1">
        <v>1</v>
      </c>
      <c r="AL512" s="1" t="s">
        <v>93</v>
      </c>
      <c r="AM512" s="1" t="s">
        <v>89</v>
      </c>
      <c r="AN512" s="1">
        <v>1</v>
      </c>
      <c r="AO512" s="1">
        <v>4.47</v>
      </c>
      <c r="AP512" s="1" t="s">
        <v>3986</v>
      </c>
      <c r="AQ512" s="1" t="s">
        <v>3987</v>
      </c>
      <c r="AR512" s="1" t="s">
        <v>62</v>
      </c>
      <c r="AS512" s="1">
        <v>5.38</v>
      </c>
      <c r="AT512" s="1">
        <v>89</v>
      </c>
      <c r="AU512" s="1">
        <v>25.4</v>
      </c>
      <c r="AV512" s="1">
        <v>0.95299999999999996</v>
      </c>
      <c r="AW512" s="1" t="s">
        <v>3988</v>
      </c>
      <c r="AX512" s="1" t="s">
        <v>3989</v>
      </c>
      <c r="AY512" s="1" t="s">
        <v>77</v>
      </c>
      <c r="AZ512" s="7">
        <v>6.3E-2</v>
      </c>
      <c r="BA512" s="1">
        <v>19.544703940000002</v>
      </c>
      <c r="BB512" s="1">
        <v>-0.55835743699999996</v>
      </c>
      <c r="BC512" s="1" t="s">
        <v>58</v>
      </c>
      <c r="BD512" s="1">
        <v>3.1612200000000001</v>
      </c>
    </row>
    <row r="513" spans="1:56" x14ac:dyDescent="0.2">
      <c r="A513" s="1" t="s">
        <v>3990</v>
      </c>
      <c r="B513" s="1">
        <v>9</v>
      </c>
      <c r="C513" s="1" t="s">
        <v>70</v>
      </c>
      <c r="D513" s="1" t="s">
        <v>46</v>
      </c>
      <c r="E513" s="1">
        <v>6.6670000000000002E-3</v>
      </c>
      <c r="F513" s="1">
        <v>0</v>
      </c>
      <c r="G513" s="1">
        <v>1.7730000000000001E-3</v>
      </c>
      <c r="H513" s="1">
        <v>0</v>
      </c>
      <c r="I513" s="1">
        <v>0</v>
      </c>
      <c r="J513" s="1">
        <v>6.6670000000000002E-3</v>
      </c>
      <c r="K513" s="1" t="s">
        <v>47</v>
      </c>
      <c r="L513" s="1" t="s">
        <v>48</v>
      </c>
      <c r="M513" s="1" t="s">
        <v>3991</v>
      </c>
      <c r="N513" s="1" t="s">
        <v>3992</v>
      </c>
      <c r="O513" s="1" t="s">
        <v>51</v>
      </c>
      <c r="P513" s="1" t="s">
        <v>3993</v>
      </c>
      <c r="Q513" s="1" t="s">
        <v>3994</v>
      </c>
      <c r="R513" s="1" t="s">
        <v>3995</v>
      </c>
      <c r="S513" s="1" t="s">
        <v>3996</v>
      </c>
      <c r="T513" s="1" t="s">
        <v>3997</v>
      </c>
      <c r="U513" s="1" t="s">
        <v>3998</v>
      </c>
      <c r="V513" s="1" t="s">
        <v>58</v>
      </c>
      <c r="W513" s="1" t="s">
        <v>58</v>
      </c>
      <c r="X513" s="1" t="s">
        <v>58</v>
      </c>
      <c r="Y513" s="1" t="s">
        <v>58</v>
      </c>
      <c r="Z513" s="1">
        <v>7.6749999999999995E-4</v>
      </c>
      <c r="AA513" s="1">
        <v>3.9936099999999999E-4</v>
      </c>
      <c r="AB513" s="1">
        <v>0.99960099999999996</v>
      </c>
      <c r="AC513" s="1" t="s">
        <v>74</v>
      </c>
      <c r="AD513" s="1">
        <v>0</v>
      </c>
      <c r="AE513" s="1">
        <v>1.99681E-4</v>
      </c>
      <c r="AF513" s="1" t="s">
        <v>58</v>
      </c>
      <c r="AG513" s="1" t="s">
        <v>58</v>
      </c>
      <c r="AH513" s="1" t="s">
        <v>58</v>
      </c>
      <c r="AI513" s="1" t="s">
        <v>58</v>
      </c>
      <c r="AJ513" s="1" t="s">
        <v>58</v>
      </c>
      <c r="AK513" s="1" t="s">
        <v>58</v>
      </c>
      <c r="AL513" s="1" t="s">
        <v>61</v>
      </c>
      <c r="AM513" s="1" t="s">
        <v>234</v>
      </c>
      <c r="AN513" s="1">
        <v>2E-3</v>
      </c>
      <c r="AO513" s="1">
        <v>2.62</v>
      </c>
      <c r="AP513" s="1" t="s">
        <v>3999</v>
      </c>
      <c r="AQ513" s="1" t="s">
        <v>95</v>
      </c>
      <c r="AR513" s="1" t="s">
        <v>95</v>
      </c>
      <c r="AS513" s="1">
        <v>4.6500000000000004</v>
      </c>
      <c r="AT513" s="1">
        <v>24</v>
      </c>
      <c r="AU513" s="1">
        <v>3.9550000000000001</v>
      </c>
      <c r="AV513" s="1">
        <v>5.0000000000000001E-3</v>
      </c>
      <c r="AW513" s="1" t="s">
        <v>64</v>
      </c>
      <c r="AX513" s="1" t="s">
        <v>4000</v>
      </c>
      <c r="AY513" s="1" t="s">
        <v>58</v>
      </c>
      <c r="AZ513" s="7">
        <v>0.35</v>
      </c>
      <c r="BA513" s="1">
        <v>74.699221510000001</v>
      </c>
      <c r="BB513" s="1">
        <v>0.361913759</v>
      </c>
      <c r="BC513" s="1" t="s">
        <v>58</v>
      </c>
      <c r="BD513" s="1">
        <v>5.8829099999999999</v>
      </c>
    </row>
    <row r="514" spans="1:56" x14ac:dyDescent="0.2">
      <c r="A514" s="1" t="s">
        <v>4001</v>
      </c>
      <c r="B514" s="1">
        <v>9</v>
      </c>
      <c r="C514" s="1" t="s">
        <v>70</v>
      </c>
      <c r="D514" s="1" t="s">
        <v>46</v>
      </c>
      <c r="E514" s="1">
        <v>6.6670000000000002E-3</v>
      </c>
      <c r="F514" s="1">
        <v>4.3860000000000001E-3</v>
      </c>
      <c r="G514" s="1">
        <v>1.7730000000000001E-3</v>
      </c>
      <c r="H514" s="1">
        <v>1.1310000000000001E-3</v>
      </c>
      <c r="I514" s="1">
        <v>1.8519999999999998E-2</v>
      </c>
      <c r="J514" s="1">
        <v>6.6670000000000002E-3</v>
      </c>
      <c r="K514" s="1" t="s">
        <v>47</v>
      </c>
      <c r="L514" s="1" t="s">
        <v>48</v>
      </c>
      <c r="M514" s="1" t="s">
        <v>4002</v>
      </c>
      <c r="N514" s="1" t="s">
        <v>4003</v>
      </c>
      <c r="O514" s="1" t="s">
        <v>51</v>
      </c>
      <c r="P514" s="1" t="s">
        <v>4004</v>
      </c>
      <c r="Q514" s="1" t="s">
        <v>4005</v>
      </c>
      <c r="R514" s="1" t="s">
        <v>4006</v>
      </c>
      <c r="S514" s="1" t="s">
        <v>4007</v>
      </c>
      <c r="T514" s="1" t="s">
        <v>4008</v>
      </c>
      <c r="U514" s="1" t="s">
        <v>4009</v>
      </c>
      <c r="V514" s="1" t="s">
        <v>58</v>
      </c>
      <c r="W514" s="1" t="s">
        <v>58</v>
      </c>
      <c r="X514" s="1" t="s">
        <v>58</v>
      </c>
      <c r="Y514" s="1" t="s">
        <v>58</v>
      </c>
      <c r="Z514" s="1">
        <v>3.0479999999999998E-4</v>
      </c>
      <c r="AA514" s="1" t="s">
        <v>58</v>
      </c>
      <c r="AB514" s="1" t="s">
        <v>58</v>
      </c>
      <c r="AC514" s="1" t="s">
        <v>559</v>
      </c>
      <c r="AD514" s="1" t="s">
        <v>58</v>
      </c>
      <c r="AE514" s="1">
        <v>5.9904200000000004E-4</v>
      </c>
      <c r="AF514" s="1" t="s">
        <v>58</v>
      </c>
      <c r="AG514" s="1" t="s">
        <v>58</v>
      </c>
      <c r="AH514" s="1" t="s">
        <v>58</v>
      </c>
      <c r="AI514" s="1" t="s">
        <v>58</v>
      </c>
      <c r="AJ514" s="1" t="s">
        <v>58</v>
      </c>
      <c r="AK514" s="1" t="s">
        <v>58</v>
      </c>
      <c r="AL514" s="1" t="s">
        <v>61</v>
      </c>
      <c r="AM514" s="1" t="s">
        <v>147</v>
      </c>
      <c r="AN514" s="1">
        <v>3.4000000000000002E-2</v>
      </c>
      <c r="AO514" s="1">
        <v>0.79900000000000004</v>
      </c>
      <c r="AP514" s="1" t="s">
        <v>4010</v>
      </c>
      <c r="AQ514" s="1" t="s">
        <v>95</v>
      </c>
      <c r="AR514" s="1" t="s">
        <v>95</v>
      </c>
      <c r="AS514" s="1">
        <v>3.17</v>
      </c>
      <c r="AT514" s="1">
        <v>292</v>
      </c>
      <c r="AU514" s="1">
        <v>11.84</v>
      </c>
      <c r="AV514" s="1">
        <v>-0.88700000000000001</v>
      </c>
      <c r="AW514" s="1" t="s">
        <v>64</v>
      </c>
      <c r="AX514" s="1" t="s">
        <v>4011</v>
      </c>
      <c r="AY514" s="1" t="s">
        <v>58</v>
      </c>
      <c r="AZ514" s="1" t="s">
        <v>58</v>
      </c>
      <c r="BA514" s="1" t="s">
        <v>4012</v>
      </c>
      <c r="BB514" s="1" t="s">
        <v>9296</v>
      </c>
      <c r="BC514" s="1" t="s">
        <v>58</v>
      </c>
      <c r="BD514" s="1" t="s">
        <v>4013</v>
      </c>
    </row>
    <row r="515" spans="1:56" x14ac:dyDescent="0.2">
      <c r="A515" s="1" t="s">
        <v>5827</v>
      </c>
      <c r="B515" s="1">
        <v>14</v>
      </c>
      <c r="C515" s="1" t="s">
        <v>64</v>
      </c>
      <c r="D515" s="1" t="s">
        <v>45</v>
      </c>
      <c r="E515" s="1">
        <v>6.6670000000000002E-3</v>
      </c>
      <c r="F515" s="1">
        <v>0</v>
      </c>
      <c r="G515" s="1">
        <v>1.7730000000000001E-3</v>
      </c>
      <c r="H515" s="1">
        <v>0</v>
      </c>
      <c r="I515" s="1">
        <v>0</v>
      </c>
      <c r="J515" s="1">
        <v>6.6670000000000002E-3</v>
      </c>
      <c r="K515" s="1" t="s">
        <v>489</v>
      </c>
      <c r="L515" s="1" t="s">
        <v>215</v>
      </c>
      <c r="M515" s="1" t="s">
        <v>5828</v>
      </c>
      <c r="N515" s="1" t="s">
        <v>5829</v>
      </c>
      <c r="O515" s="1" t="s">
        <v>313</v>
      </c>
      <c r="P515" s="1" t="s">
        <v>9336</v>
      </c>
      <c r="Q515" s="1" t="s">
        <v>5830</v>
      </c>
      <c r="R515" s="1" t="s">
        <v>58</v>
      </c>
      <c r="S515" s="1" t="s">
        <v>58</v>
      </c>
      <c r="T515" s="1" t="s">
        <v>58</v>
      </c>
      <c r="U515" s="1" t="s">
        <v>58</v>
      </c>
      <c r="V515" s="1" t="s">
        <v>58</v>
      </c>
      <c r="W515" s="1" t="s">
        <v>58</v>
      </c>
      <c r="X515" s="1" t="s">
        <v>58</v>
      </c>
      <c r="Y515" s="1" t="s">
        <v>58</v>
      </c>
      <c r="Z515" s="1" t="s">
        <v>58</v>
      </c>
      <c r="AA515" s="1" t="s">
        <v>58</v>
      </c>
      <c r="AB515" s="1" t="s">
        <v>58</v>
      </c>
      <c r="AC515" s="1" t="s">
        <v>58</v>
      </c>
      <c r="AD515" s="1" t="s">
        <v>58</v>
      </c>
      <c r="AE515" s="1" t="s">
        <v>58</v>
      </c>
      <c r="AF515" s="1" t="s">
        <v>58</v>
      </c>
      <c r="AG515" s="1" t="s">
        <v>58</v>
      </c>
      <c r="AH515" s="1" t="s">
        <v>58</v>
      </c>
      <c r="AI515" s="1" t="s">
        <v>58</v>
      </c>
      <c r="AJ515" s="1" t="s">
        <v>58</v>
      </c>
      <c r="AK515" s="1" t="s">
        <v>58</v>
      </c>
      <c r="AL515" s="1" t="s">
        <v>58</v>
      </c>
      <c r="AM515" s="1" t="s">
        <v>58</v>
      </c>
      <c r="AN515" s="1" t="s">
        <v>58</v>
      </c>
      <c r="AO515" s="1" t="s">
        <v>58</v>
      </c>
      <c r="AP515" s="1" t="s">
        <v>58</v>
      </c>
      <c r="AQ515" s="1" t="s">
        <v>58</v>
      </c>
      <c r="AR515" s="1" t="s">
        <v>58</v>
      </c>
      <c r="AS515" s="1" t="s">
        <v>58</v>
      </c>
      <c r="AT515" s="1" t="s">
        <v>58</v>
      </c>
      <c r="AU515" s="1" t="s">
        <v>58</v>
      </c>
      <c r="AV515" s="1" t="s">
        <v>58</v>
      </c>
      <c r="AW515" s="1" t="s">
        <v>58</v>
      </c>
      <c r="AX515" s="1" t="s">
        <v>5831</v>
      </c>
      <c r="AY515" s="1" t="s">
        <v>77</v>
      </c>
      <c r="AZ515" s="7">
        <v>0.88500000000000001</v>
      </c>
      <c r="BA515" s="1">
        <v>60.314932769999999</v>
      </c>
      <c r="BB515" s="1">
        <v>8.4621746999999997E-2</v>
      </c>
      <c r="BC515" s="1" t="s">
        <v>78</v>
      </c>
      <c r="BD515" s="1">
        <v>9.1970299999999998</v>
      </c>
    </row>
    <row r="516" spans="1:56" x14ac:dyDescent="0.2">
      <c r="A516" s="1" t="s">
        <v>4020</v>
      </c>
      <c r="B516" s="1">
        <v>9</v>
      </c>
      <c r="C516" s="1" t="s">
        <v>64</v>
      </c>
      <c r="D516" s="1" t="s">
        <v>45</v>
      </c>
      <c r="E516" s="1">
        <v>6.6670000000000002E-3</v>
      </c>
      <c r="F516" s="1">
        <v>0</v>
      </c>
      <c r="G516" s="1">
        <v>1.7730000000000001E-3</v>
      </c>
      <c r="H516" s="1">
        <v>0</v>
      </c>
      <c r="I516" s="1">
        <v>1.8519999999999998E-2</v>
      </c>
      <c r="J516" s="1">
        <v>6.6670000000000002E-3</v>
      </c>
      <c r="K516" s="1" t="s">
        <v>47</v>
      </c>
      <c r="L516" s="1" t="s">
        <v>48</v>
      </c>
      <c r="M516" s="1" t="s">
        <v>4021</v>
      </c>
      <c r="N516" s="1" t="s">
        <v>4022</v>
      </c>
      <c r="O516" s="1" t="s">
        <v>51</v>
      </c>
      <c r="P516" s="1" t="s">
        <v>4023</v>
      </c>
      <c r="Q516" s="1" t="s">
        <v>4024</v>
      </c>
      <c r="R516" s="1" t="s">
        <v>4025</v>
      </c>
      <c r="S516" s="1" t="s">
        <v>4026</v>
      </c>
      <c r="T516" s="1" t="s">
        <v>4027</v>
      </c>
      <c r="U516" s="1" t="s">
        <v>4028</v>
      </c>
      <c r="V516" s="1" t="s">
        <v>58</v>
      </c>
      <c r="W516" s="1" t="s">
        <v>58</v>
      </c>
      <c r="X516" s="1" t="s">
        <v>58</v>
      </c>
      <c r="Y516" s="1" t="s">
        <v>58</v>
      </c>
      <c r="Z516" s="1" t="s">
        <v>58</v>
      </c>
      <c r="AA516" s="1" t="s">
        <v>58</v>
      </c>
      <c r="AB516" s="1" t="s">
        <v>58</v>
      </c>
      <c r="AC516" s="1" t="s">
        <v>58</v>
      </c>
      <c r="AD516" s="1" t="s">
        <v>58</v>
      </c>
      <c r="AE516" s="1" t="s">
        <v>58</v>
      </c>
      <c r="AF516" s="1" t="s">
        <v>58</v>
      </c>
      <c r="AG516" s="1" t="s">
        <v>58</v>
      </c>
      <c r="AH516" s="1" t="s">
        <v>58</v>
      </c>
      <c r="AI516" s="1" t="s">
        <v>58</v>
      </c>
      <c r="AJ516" s="1" t="s">
        <v>58</v>
      </c>
      <c r="AK516" s="1">
        <v>1</v>
      </c>
      <c r="AL516" s="1" t="s">
        <v>60</v>
      </c>
      <c r="AM516" s="1" t="s">
        <v>67</v>
      </c>
      <c r="AN516" s="1">
        <v>0.16500000000000001</v>
      </c>
      <c r="AO516" s="1">
        <v>4.84</v>
      </c>
      <c r="AP516" s="1" t="s">
        <v>4029</v>
      </c>
      <c r="AQ516" s="1" t="s">
        <v>127</v>
      </c>
      <c r="AR516" s="1" t="s">
        <v>62</v>
      </c>
      <c r="AS516" s="1">
        <v>4.84</v>
      </c>
      <c r="AT516" s="1">
        <v>497</v>
      </c>
      <c r="AU516" s="1">
        <v>19.79</v>
      </c>
      <c r="AV516" s="1">
        <v>0.93500000000000005</v>
      </c>
      <c r="AW516" s="1" t="s">
        <v>64</v>
      </c>
      <c r="AX516" s="1" t="s">
        <v>4030</v>
      </c>
      <c r="AY516" s="1" t="s">
        <v>58</v>
      </c>
      <c r="AZ516" s="7">
        <v>0.754</v>
      </c>
      <c r="BA516" s="1">
        <v>28.29087049</v>
      </c>
      <c r="BB516" s="1">
        <v>-0.36743867699999999</v>
      </c>
      <c r="BC516" s="1" t="s">
        <v>78</v>
      </c>
      <c r="BD516" s="1">
        <v>3.7282199999999999</v>
      </c>
    </row>
    <row r="517" spans="1:56" x14ac:dyDescent="0.2">
      <c r="A517" s="1" t="s">
        <v>4041</v>
      </c>
      <c r="B517" s="1">
        <v>9</v>
      </c>
      <c r="C517" s="1" t="s">
        <v>46</v>
      </c>
      <c r="D517" s="1" t="s">
        <v>45</v>
      </c>
      <c r="E517" s="1">
        <v>6.6670000000000002E-3</v>
      </c>
      <c r="F517" s="1">
        <v>0</v>
      </c>
      <c r="G517" s="1">
        <v>1.7730000000000001E-3</v>
      </c>
      <c r="H517" s="1">
        <v>0</v>
      </c>
      <c r="I517" s="1">
        <v>1.8519999999999998E-2</v>
      </c>
      <c r="J517" s="1">
        <v>6.6670000000000002E-3</v>
      </c>
      <c r="K517" s="1" t="s">
        <v>47</v>
      </c>
      <c r="L517" s="1" t="s">
        <v>48</v>
      </c>
      <c r="M517" s="1" t="s">
        <v>4037</v>
      </c>
      <c r="N517" s="1" t="s">
        <v>4038</v>
      </c>
      <c r="O517" s="1" t="s">
        <v>51</v>
      </c>
      <c r="P517" s="1" t="s">
        <v>4039</v>
      </c>
      <c r="Q517" s="1" t="s">
        <v>4042</v>
      </c>
      <c r="R517" s="1" t="s">
        <v>4043</v>
      </c>
      <c r="S517" s="1" t="s">
        <v>4044</v>
      </c>
      <c r="T517" s="1" t="s">
        <v>4045</v>
      </c>
      <c r="U517" s="1" t="s">
        <v>4046</v>
      </c>
      <c r="V517" s="1" t="s">
        <v>58</v>
      </c>
      <c r="W517" s="1" t="s">
        <v>58</v>
      </c>
      <c r="X517" s="1" t="s">
        <v>58</v>
      </c>
      <c r="Y517" s="1" t="s">
        <v>58</v>
      </c>
      <c r="Z517" s="1">
        <v>3.9300000000000001E-4</v>
      </c>
      <c r="AA517" s="1">
        <v>2.39617E-3</v>
      </c>
      <c r="AB517" s="1">
        <v>0.99760400000000005</v>
      </c>
      <c r="AC517" s="1" t="s">
        <v>88</v>
      </c>
      <c r="AD517" s="1">
        <v>0</v>
      </c>
      <c r="AE517" s="1">
        <v>1.19808E-3</v>
      </c>
      <c r="AF517" s="1" t="s">
        <v>58</v>
      </c>
      <c r="AG517" s="1" t="s">
        <v>58</v>
      </c>
      <c r="AH517" s="1" t="s">
        <v>58</v>
      </c>
      <c r="AI517" s="1" t="s">
        <v>58</v>
      </c>
      <c r="AJ517" s="1" t="s">
        <v>58</v>
      </c>
      <c r="AK517" s="1" t="s">
        <v>58</v>
      </c>
      <c r="AL517" s="1" t="s">
        <v>93</v>
      </c>
      <c r="AM517" s="1" t="s">
        <v>58</v>
      </c>
      <c r="AN517" s="1">
        <v>8.9999999999999993E-3</v>
      </c>
      <c r="AO517" s="1">
        <v>4.7699999999999996</v>
      </c>
      <c r="AP517" s="1" t="s">
        <v>58</v>
      </c>
      <c r="AQ517" s="1" t="s">
        <v>58</v>
      </c>
      <c r="AR517" s="1" t="s">
        <v>58</v>
      </c>
      <c r="AS517" s="1">
        <v>5.66</v>
      </c>
      <c r="AT517" s="1" t="s">
        <v>58</v>
      </c>
      <c r="AU517" s="1">
        <v>24.5</v>
      </c>
      <c r="AV517" s="1">
        <v>0.93500000000000005</v>
      </c>
      <c r="AW517" s="1" t="s">
        <v>58</v>
      </c>
      <c r="AX517" s="1" t="s">
        <v>4040</v>
      </c>
      <c r="AY517" s="1" t="s">
        <v>58</v>
      </c>
      <c r="AZ517" s="1" t="s">
        <v>58</v>
      </c>
      <c r="BA517" s="1" t="s">
        <v>58</v>
      </c>
      <c r="BB517" s="1" t="s">
        <v>58</v>
      </c>
      <c r="BC517" s="1" t="s">
        <v>58</v>
      </c>
      <c r="BD517" s="1">
        <v>9.7159399999999998</v>
      </c>
    </row>
    <row r="518" spans="1:56" x14ac:dyDescent="0.2">
      <c r="A518" s="1" t="s">
        <v>4074</v>
      </c>
      <c r="B518" s="1">
        <v>9</v>
      </c>
      <c r="C518" s="1" t="s">
        <v>64</v>
      </c>
      <c r="D518" s="1" t="s">
        <v>45</v>
      </c>
      <c r="E518" s="1">
        <v>6.6670000000000002E-3</v>
      </c>
      <c r="F518" s="1">
        <v>0</v>
      </c>
      <c r="G518" s="1">
        <v>3.5460000000000001E-3</v>
      </c>
      <c r="H518" s="1">
        <v>1.1310000000000001E-3</v>
      </c>
      <c r="I518" s="1">
        <v>0</v>
      </c>
      <c r="J518" s="1">
        <v>6.6670000000000002E-3</v>
      </c>
      <c r="K518" s="1" t="s">
        <v>47</v>
      </c>
      <c r="L518" s="1" t="s">
        <v>48</v>
      </c>
      <c r="M518" s="1" t="s">
        <v>4075</v>
      </c>
      <c r="N518" s="1" t="s">
        <v>4076</v>
      </c>
      <c r="O518" s="1" t="s">
        <v>51</v>
      </c>
      <c r="P518" s="1" t="s">
        <v>4077</v>
      </c>
      <c r="Q518" s="1" t="s">
        <v>3976</v>
      </c>
      <c r="R518" s="1" t="s">
        <v>4078</v>
      </c>
      <c r="S518" s="1" t="s">
        <v>4079</v>
      </c>
      <c r="T518" s="1" t="s">
        <v>4080</v>
      </c>
      <c r="U518" s="1" t="s">
        <v>4081</v>
      </c>
      <c r="V518" s="1" t="s">
        <v>58</v>
      </c>
      <c r="W518" s="1" t="s">
        <v>58</v>
      </c>
      <c r="X518" s="1" t="s">
        <v>58</v>
      </c>
      <c r="Y518" s="1" t="s">
        <v>58</v>
      </c>
      <c r="Z518" s="1">
        <v>2.3890000000000001E-4</v>
      </c>
      <c r="AA518" s="1">
        <v>7.9872199999999997E-4</v>
      </c>
      <c r="AB518" s="1">
        <v>0.99920100000000001</v>
      </c>
      <c r="AC518" s="1" t="s">
        <v>110</v>
      </c>
      <c r="AD518" s="1">
        <v>0</v>
      </c>
      <c r="AE518" s="1">
        <v>3.9936099999999999E-4</v>
      </c>
      <c r="AF518" s="1" t="s">
        <v>58</v>
      </c>
      <c r="AG518" s="1" t="s">
        <v>58</v>
      </c>
      <c r="AH518" s="1" t="s">
        <v>58</v>
      </c>
      <c r="AI518" s="1" t="s">
        <v>58</v>
      </c>
      <c r="AJ518" s="1" t="s">
        <v>58</v>
      </c>
      <c r="AK518" s="1">
        <v>2</v>
      </c>
      <c r="AL518" s="1" t="s">
        <v>93</v>
      </c>
      <c r="AM518" s="1" t="s">
        <v>132</v>
      </c>
      <c r="AN518" s="1">
        <v>0.2</v>
      </c>
      <c r="AO518" s="1">
        <v>2.09</v>
      </c>
      <c r="AP518" s="1" t="s">
        <v>4082</v>
      </c>
      <c r="AQ518" s="1" t="s">
        <v>127</v>
      </c>
      <c r="AR518" s="1" t="s">
        <v>62</v>
      </c>
      <c r="AS518" s="1">
        <v>5.26</v>
      </c>
      <c r="AT518" s="8">
        <v>136172</v>
      </c>
      <c r="AU518" s="1">
        <v>33</v>
      </c>
      <c r="AV518" s="1">
        <v>-8.0000000000000002E-3</v>
      </c>
      <c r="AW518" s="1" t="s">
        <v>62</v>
      </c>
      <c r="AX518" s="1" t="s">
        <v>4083</v>
      </c>
      <c r="AY518" s="1" t="s">
        <v>58</v>
      </c>
      <c r="AZ518" s="1" t="s">
        <v>58</v>
      </c>
      <c r="BA518" s="1">
        <v>32.147912239999997</v>
      </c>
      <c r="BB518" s="1">
        <v>-0.31038805400000002</v>
      </c>
      <c r="BC518" s="1" t="s">
        <v>58</v>
      </c>
      <c r="BD518" s="1" t="s">
        <v>58</v>
      </c>
    </row>
    <row r="519" spans="1:56" x14ac:dyDescent="0.2">
      <c r="A519" s="1" t="s">
        <v>5827</v>
      </c>
      <c r="B519" s="1">
        <v>14</v>
      </c>
      <c r="C519" s="1" t="s">
        <v>64</v>
      </c>
      <c r="D519" s="1" t="s">
        <v>45</v>
      </c>
      <c r="E519" s="1">
        <v>6.6670000000000002E-3</v>
      </c>
      <c r="F519" s="1">
        <v>0</v>
      </c>
      <c r="G519" s="1">
        <v>1.7730000000000001E-3</v>
      </c>
      <c r="H519" s="1">
        <v>0</v>
      </c>
      <c r="I519" s="1">
        <v>0</v>
      </c>
      <c r="J519" s="1">
        <v>6.6670000000000002E-3</v>
      </c>
      <c r="K519" s="1" t="s">
        <v>489</v>
      </c>
      <c r="L519" s="1" t="s">
        <v>215</v>
      </c>
      <c r="M519" s="1" t="s">
        <v>5828</v>
      </c>
      <c r="N519" s="1" t="s">
        <v>5829</v>
      </c>
      <c r="O519" s="1" t="s">
        <v>313</v>
      </c>
      <c r="P519" s="1" t="s">
        <v>9337</v>
      </c>
      <c r="Q519" s="1" t="s">
        <v>5830</v>
      </c>
      <c r="R519" s="1" t="s">
        <v>58</v>
      </c>
      <c r="S519" s="1" t="s">
        <v>58</v>
      </c>
      <c r="T519" s="1" t="s">
        <v>58</v>
      </c>
      <c r="U519" s="1" t="s">
        <v>58</v>
      </c>
      <c r="V519" s="1" t="s">
        <v>58</v>
      </c>
      <c r="W519" s="1" t="s">
        <v>58</v>
      </c>
      <c r="X519" s="1" t="s">
        <v>58</v>
      </c>
      <c r="Y519" s="1" t="s">
        <v>58</v>
      </c>
      <c r="Z519" s="1" t="s">
        <v>58</v>
      </c>
      <c r="AA519" s="1" t="s">
        <v>58</v>
      </c>
      <c r="AB519" s="1" t="s">
        <v>58</v>
      </c>
      <c r="AC519" s="1" t="s">
        <v>58</v>
      </c>
      <c r="AD519" s="1" t="s">
        <v>58</v>
      </c>
      <c r="AE519" s="1" t="s">
        <v>58</v>
      </c>
      <c r="AF519" s="1" t="s">
        <v>58</v>
      </c>
      <c r="AG519" s="1" t="s">
        <v>58</v>
      </c>
      <c r="AH519" s="1" t="s">
        <v>58</v>
      </c>
      <c r="AI519" s="1" t="s">
        <v>58</v>
      </c>
      <c r="AJ519" s="1" t="s">
        <v>58</v>
      </c>
      <c r="AK519" s="1" t="s">
        <v>58</v>
      </c>
      <c r="AL519" s="1" t="s">
        <v>58</v>
      </c>
      <c r="AM519" s="1" t="s">
        <v>58</v>
      </c>
      <c r="AN519" s="1" t="s">
        <v>58</v>
      </c>
      <c r="AO519" s="1" t="s">
        <v>58</v>
      </c>
      <c r="AP519" s="1" t="s">
        <v>58</v>
      </c>
      <c r="AQ519" s="1" t="s">
        <v>58</v>
      </c>
      <c r="AR519" s="1" t="s">
        <v>58</v>
      </c>
      <c r="AS519" s="1" t="s">
        <v>58</v>
      </c>
      <c r="AT519" s="1" t="s">
        <v>58</v>
      </c>
      <c r="AU519" s="1" t="s">
        <v>58</v>
      </c>
      <c r="AV519" s="1" t="s">
        <v>58</v>
      </c>
      <c r="AW519" s="1" t="s">
        <v>58</v>
      </c>
      <c r="AX519" s="1" t="s">
        <v>5831</v>
      </c>
      <c r="AY519" s="1" t="s">
        <v>77</v>
      </c>
      <c r="AZ519" s="7">
        <v>0.88500000000000001</v>
      </c>
      <c r="BA519" s="1">
        <v>60.314932769999999</v>
      </c>
      <c r="BB519" s="1">
        <v>8.4621746999999997E-2</v>
      </c>
      <c r="BC519" s="1" t="s">
        <v>78</v>
      </c>
      <c r="BD519" s="1">
        <v>9.1970299999999998</v>
      </c>
    </row>
    <row r="520" spans="1:56" x14ac:dyDescent="0.2">
      <c r="A520" s="1" t="s">
        <v>4084</v>
      </c>
      <c r="B520" s="1">
        <v>9</v>
      </c>
      <c r="C520" s="1" t="s">
        <v>64</v>
      </c>
      <c r="D520" s="1" t="s">
        <v>45</v>
      </c>
      <c r="E520" s="1">
        <v>6.6670000000000002E-3</v>
      </c>
      <c r="F520" s="1">
        <v>1.754E-2</v>
      </c>
      <c r="G520" s="1">
        <v>5.3189999999999999E-3</v>
      </c>
      <c r="H520" s="1">
        <v>4.5250000000000004E-3</v>
      </c>
      <c r="I520" s="1">
        <v>0</v>
      </c>
      <c r="J520" s="1">
        <v>6.6670000000000002E-3</v>
      </c>
      <c r="K520" s="1" t="s">
        <v>47</v>
      </c>
      <c r="L520" s="1" t="s">
        <v>48</v>
      </c>
      <c r="M520" s="1" t="s">
        <v>4085</v>
      </c>
      <c r="N520" s="1" t="s">
        <v>4086</v>
      </c>
      <c r="O520" s="1" t="s">
        <v>51</v>
      </c>
      <c r="P520" s="1" t="s">
        <v>4087</v>
      </c>
      <c r="Q520" s="1" t="s">
        <v>4088</v>
      </c>
      <c r="R520" s="1" t="s">
        <v>4089</v>
      </c>
      <c r="S520" s="1" t="s">
        <v>4090</v>
      </c>
      <c r="T520" s="1" t="s">
        <v>4091</v>
      </c>
      <c r="U520" s="1" t="s">
        <v>4092</v>
      </c>
      <c r="V520" s="1" t="s">
        <v>58</v>
      </c>
      <c r="W520" s="1" t="s">
        <v>58</v>
      </c>
      <c r="X520" s="1" t="s">
        <v>58</v>
      </c>
      <c r="Y520" s="1" t="s">
        <v>58</v>
      </c>
      <c r="Z520" s="1">
        <v>1.944E-3</v>
      </c>
      <c r="AA520" s="1">
        <v>7.9872199999999997E-4</v>
      </c>
      <c r="AB520" s="1">
        <v>0.99920100000000001</v>
      </c>
      <c r="AC520" s="1" t="s">
        <v>110</v>
      </c>
      <c r="AD520" s="1">
        <v>0</v>
      </c>
      <c r="AE520" s="1">
        <v>3.9936099999999999E-4</v>
      </c>
      <c r="AF520" s="1" t="s">
        <v>4093</v>
      </c>
      <c r="AG520" s="1" t="s">
        <v>9298</v>
      </c>
      <c r="AH520" s="1" t="s">
        <v>4094</v>
      </c>
      <c r="AI520" s="1" t="s">
        <v>4095</v>
      </c>
      <c r="AJ520" s="1" t="s">
        <v>58</v>
      </c>
      <c r="AK520" s="1">
        <v>2</v>
      </c>
      <c r="AL520" s="1" t="s">
        <v>93</v>
      </c>
      <c r="AM520" s="1" t="s">
        <v>61</v>
      </c>
      <c r="AN520" s="1">
        <v>3.0000000000000001E-3</v>
      </c>
      <c r="AO520" s="1">
        <v>1.34</v>
      </c>
      <c r="AP520" s="1" t="s">
        <v>4096</v>
      </c>
      <c r="AQ520" s="1" t="s">
        <v>62</v>
      </c>
      <c r="AR520" s="1" t="s">
        <v>62</v>
      </c>
      <c r="AS520" s="1">
        <v>4.68</v>
      </c>
      <c r="AT520" s="1">
        <v>65</v>
      </c>
      <c r="AU520" s="1">
        <v>25.3</v>
      </c>
      <c r="AV520" s="1">
        <v>0.85199999999999998</v>
      </c>
      <c r="AW520" s="1" t="s">
        <v>309</v>
      </c>
      <c r="AX520" s="1" t="s">
        <v>4097</v>
      </c>
      <c r="AY520" s="1" t="s">
        <v>77</v>
      </c>
      <c r="AZ520" s="7">
        <v>1.14E-2</v>
      </c>
      <c r="BA520" s="1">
        <v>0.52488794500000002</v>
      </c>
      <c r="BB520" s="1">
        <v>-3.0091690529999999</v>
      </c>
      <c r="BC520" s="1" t="s">
        <v>58</v>
      </c>
      <c r="BD520" s="1">
        <v>5.7290599999999996</v>
      </c>
    </row>
    <row r="521" spans="1:56" x14ac:dyDescent="0.2">
      <c r="A521" s="1" t="s">
        <v>4098</v>
      </c>
      <c r="B521" s="1">
        <v>9</v>
      </c>
      <c r="C521" s="1" t="s">
        <v>70</v>
      </c>
      <c r="D521" s="1" t="s">
        <v>46</v>
      </c>
      <c r="E521" s="1">
        <v>6.6670000000000002E-3</v>
      </c>
      <c r="F521" s="1">
        <v>0</v>
      </c>
      <c r="G521" s="1">
        <v>1.7730000000000001E-3</v>
      </c>
      <c r="H521" s="1">
        <v>0</v>
      </c>
      <c r="I521" s="1">
        <v>0</v>
      </c>
      <c r="J521" s="1">
        <v>6.6670000000000002E-3</v>
      </c>
      <c r="K521" s="1" t="s">
        <v>371</v>
      </c>
      <c r="L521" s="1" t="s">
        <v>48</v>
      </c>
      <c r="M521" s="1" t="s">
        <v>4085</v>
      </c>
      <c r="N521" s="1" t="s">
        <v>4086</v>
      </c>
      <c r="O521" s="1" t="s">
        <v>51</v>
      </c>
      <c r="P521" s="1" t="s">
        <v>4087</v>
      </c>
      <c r="Q521" s="1" t="s">
        <v>4099</v>
      </c>
      <c r="R521" s="1" t="s">
        <v>4100</v>
      </c>
      <c r="S521" s="1" t="s">
        <v>4101</v>
      </c>
      <c r="T521" s="1" t="s">
        <v>4102</v>
      </c>
      <c r="U521" s="1" t="s">
        <v>4103</v>
      </c>
      <c r="V521" s="1" t="s">
        <v>58</v>
      </c>
      <c r="W521" s="1" t="s">
        <v>58</v>
      </c>
      <c r="X521" s="1" t="s">
        <v>58</v>
      </c>
      <c r="Y521" s="1" t="s">
        <v>58</v>
      </c>
      <c r="Z521" s="1">
        <v>3.2949999999999999E-4</v>
      </c>
      <c r="AA521" s="1">
        <v>1.9968099999999999E-3</v>
      </c>
      <c r="AB521" s="1">
        <v>0.99800299999999997</v>
      </c>
      <c r="AC521" s="1" t="s">
        <v>101</v>
      </c>
      <c r="AD521" s="1">
        <v>0</v>
      </c>
      <c r="AE521" s="1">
        <v>9.9840299999999992E-4</v>
      </c>
      <c r="AF521" s="1" t="s">
        <v>721</v>
      </c>
      <c r="AG521" s="1" t="s">
        <v>4104</v>
      </c>
      <c r="AH521" s="1" t="s">
        <v>4105</v>
      </c>
      <c r="AI521" s="1" t="s">
        <v>4106</v>
      </c>
      <c r="AJ521" s="1" t="s">
        <v>58</v>
      </c>
      <c r="AK521" s="1">
        <v>1</v>
      </c>
      <c r="AL521" s="1" t="s">
        <v>60</v>
      </c>
      <c r="AM521" s="1" t="s">
        <v>62</v>
      </c>
      <c r="AN521" s="1">
        <v>0.94499999999999995</v>
      </c>
      <c r="AO521" s="1">
        <v>5.2</v>
      </c>
      <c r="AP521" s="1" t="s">
        <v>4096</v>
      </c>
      <c r="AQ521" s="1" t="s">
        <v>95</v>
      </c>
      <c r="AR521" s="1" t="s">
        <v>62</v>
      </c>
      <c r="AS521" s="1">
        <v>5.2</v>
      </c>
      <c r="AT521" s="1">
        <v>1356</v>
      </c>
      <c r="AU521" s="1">
        <v>23</v>
      </c>
      <c r="AV521" s="1">
        <v>0.94299999999999995</v>
      </c>
      <c r="AW521" s="1" t="s">
        <v>1089</v>
      </c>
      <c r="AX521" s="1" t="s">
        <v>4097</v>
      </c>
      <c r="AY521" s="1" t="s">
        <v>77</v>
      </c>
      <c r="AZ521" s="7">
        <v>1.14E-2</v>
      </c>
      <c r="BA521" s="1">
        <v>0.52488794500000002</v>
      </c>
      <c r="BB521" s="1">
        <v>-3.0091690529999999</v>
      </c>
      <c r="BC521" s="1" t="s">
        <v>58</v>
      </c>
      <c r="BD521" s="1">
        <v>5.7290599999999996</v>
      </c>
    </row>
    <row r="522" spans="1:56" x14ac:dyDescent="0.2">
      <c r="A522" s="1" t="s">
        <v>4107</v>
      </c>
      <c r="B522" s="1">
        <v>9</v>
      </c>
      <c r="C522" s="1" t="s">
        <v>70</v>
      </c>
      <c r="D522" s="1" t="s">
        <v>46</v>
      </c>
      <c r="E522" s="1">
        <v>6.6670000000000002E-3</v>
      </c>
      <c r="F522" s="1">
        <v>0</v>
      </c>
      <c r="G522" s="1">
        <v>5.3189999999999999E-3</v>
      </c>
      <c r="H522" s="1">
        <v>1.1310000000000001E-3</v>
      </c>
      <c r="I522" s="1">
        <v>0</v>
      </c>
      <c r="J522" s="1">
        <v>1.333E-2</v>
      </c>
      <c r="K522" s="1" t="s">
        <v>47</v>
      </c>
      <c r="L522" s="1" t="s">
        <v>48</v>
      </c>
      <c r="M522" s="1" t="s">
        <v>4108</v>
      </c>
      <c r="N522" s="1" t="s">
        <v>4109</v>
      </c>
      <c r="O522" s="1" t="s">
        <v>51</v>
      </c>
      <c r="P522" s="1" t="s">
        <v>4110</v>
      </c>
      <c r="Q522" s="1" t="s">
        <v>4111</v>
      </c>
      <c r="R522" s="1" t="s">
        <v>4112</v>
      </c>
      <c r="S522" s="1" t="s">
        <v>4113</v>
      </c>
      <c r="T522" s="1" t="s">
        <v>4114</v>
      </c>
      <c r="U522" s="1" t="s">
        <v>4115</v>
      </c>
      <c r="V522" s="1" t="s">
        <v>58</v>
      </c>
      <c r="W522" s="1" t="s">
        <v>58</v>
      </c>
      <c r="X522" s="1" t="s">
        <v>58</v>
      </c>
      <c r="Y522" s="1" t="s">
        <v>58</v>
      </c>
      <c r="Z522" s="1">
        <v>3.8719999999999998E-4</v>
      </c>
      <c r="AA522" s="1">
        <v>1.19808E-3</v>
      </c>
      <c r="AB522" s="1">
        <v>0.99880199999999997</v>
      </c>
      <c r="AC522" s="1" t="s">
        <v>157</v>
      </c>
      <c r="AD522" s="1">
        <v>0</v>
      </c>
      <c r="AE522" s="1">
        <v>5.9904200000000004E-4</v>
      </c>
      <c r="AF522" s="1" t="s">
        <v>58</v>
      </c>
      <c r="AG522" s="1" t="s">
        <v>58</v>
      </c>
      <c r="AH522" s="1" t="s">
        <v>58</v>
      </c>
      <c r="AI522" s="1" t="s">
        <v>58</v>
      </c>
      <c r="AJ522" s="1" t="s">
        <v>58</v>
      </c>
      <c r="AK522" s="1" t="s">
        <v>58</v>
      </c>
      <c r="AL522" s="1" t="s">
        <v>60</v>
      </c>
      <c r="AM522" s="1" t="s">
        <v>67</v>
      </c>
      <c r="AN522" s="1">
        <v>0.21099999999999999</v>
      </c>
      <c r="AO522" s="1">
        <v>1.89</v>
      </c>
      <c r="AP522" s="1" t="s">
        <v>4116</v>
      </c>
      <c r="AQ522" s="1" t="s">
        <v>95</v>
      </c>
      <c r="AR522" s="1" t="s">
        <v>205</v>
      </c>
      <c r="AS522" s="1">
        <v>3.79</v>
      </c>
      <c r="AT522" s="1">
        <v>180</v>
      </c>
      <c r="AU522" s="1">
        <v>16.8</v>
      </c>
      <c r="AV522" s="1">
        <v>6.3E-2</v>
      </c>
      <c r="AW522" s="1" t="s">
        <v>680</v>
      </c>
      <c r="AX522" s="1" t="s">
        <v>4117</v>
      </c>
      <c r="AY522" s="1" t="s">
        <v>61</v>
      </c>
      <c r="AZ522" s="7">
        <v>6.8199999999999997E-2</v>
      </c>
      <c r="BA522" s="1">
        <v>4.7298891249999997</v>
      </c>
      <c r="BB522" s="1">
        <v>-1.324592054</v>
      </c>
      <c r="BC522" s="1" t="s">
        <v>58</v>
      </c>
      <c r="BD522" s="1">
        <v>6.6416300000000001</v>
      </c>
    </row>
    <row r="523" spans="1:56" x14ac:dyDescent="0.2">
      <c r="A523" s="1" t="s">
        <v>4119</v>
      </c>
      <c r="B523" s="1">
        <v>9</v>
      </c>
      <c r="C523" s="1" t="s">
        <v>64</v>
      </c>
      <c r="D523" s="1" t="s">
        <v>45</v>
      </c>
      <c r="E523" s="1">
        <v>6.6670000000000002E-3</v>
      </c>
      <c r="F523" s="1">
        <v>1.316E-2</v>
      </c>
      <c r="G523" s="1">
        <v>3.5460000000000001E-3</v>
      </c>
      <c r="H523" s="1">
        <v>1.1310000000000001E-3</v>
      </c>
      <c r="I523" s="1">
        <v>0</v>
      </c>
      <c r="J523" s="1">
        <v>6.6670000000000002E-3</v>
      </c>
      <c r="K523" s="1" t="s">
        <v>47</v>
      </c>
      <c r="L523" s="1" t="s">
        <v>48</v>
      </c>
      <c r="M523" s="1" t="s">
        <v>4120</v>
      </c>
      <c r="N523" s="1" t="s">
        <v>4121</v>
      </c>
      <c r="O523" s="1" t="s">
        <v>51</v>
      </c>
      <c r="P523" s="1" t="s">
        <v>4122</v>
      </c>
      <c r="Q523" s="1" t="s">
        <v>4123</v>
      </c>
      <c r="R523" s="1" t="s">
        <v>4124</v>
      </c>
      <c r="S523" s="1" t="s">
        <v>4125</v>
      </c>
      <c r="T523" s="1" t="s">
        <v>4126</v>
      </c>
      <c r="U523" s="1" t="s">
        <v>4127</v>
      </c>
      <c r="V523" s="1" t="s">
        <v>58</v>
      </c>
      <c r="W523" s="1" t="s">
        <v>58</v>
      </c>
      <c r="X523" s="1" t="s">
        <v>58</v>
      </c>
      <c r="Y523" s="1" t="s">
        <v>58</v>
      </c>
      <c r="Z523" s="1">
        <v>3.3290000000000001E-4</v>
      </c>
      <c r="AA523" s="1">
        <v>1.5974400000000001E-3</v>
      </c>
      <c r="AB523" s="1">
        <v>0.99840300000000004</v>
      </c>
      <c r="AC523" s="1" t="s">
        <v>59</v>
      </c>
      <c r="AD523" s="1">
        <v>0</v>
      </c>
      <c r="AE523" s="1">
        <v>7.9872199999999997E-4</v>
      </c>
      <c r="AF523" s="1">
        <v>3</v>
      </c>
      <c r="AG523" s="1" t="s">
        <v>9299</v>
      </c>
      <c r="AH523" s="1" t="s">
        <v>4128</v>
      </c>
      <c r="AI523" s="1" t="s">
        <v>692</v>
      </c>
      <c r="AJ523" s="1" t="s">
        <v>58</v>
      </c>
      <c r="AK523" s="1" t="s">
        <v>58</v>
      </c>
      <c r="AL523" s="1" t="s">
        <v>61</v>
      </c>
      <c r="AM523" s="1" t="s">
        <v>61</v>
      </c>
      <c r="AN523" s="1">
        <v>0.97499999999999998</v>
      </c>
      <c r="AO523" s="1">
        <v>2.29</v>
      </c>
      <c r="AP523" s="1" t="s">
        <v>4129</v>
      </c>
      <c r="AQ523" s="1" t="s">
        <v>95</v>
      </c>
      <c r="AR523" s="1" t="s">
        <v>95</v>
      </c>
      <c r="AS523" s="1">
        <v>4.55</v>
      </c>
      <c r="AT523" s="1">
        <v>504</v>
      </c>
      <c r="AU523" s="1">
        <v>23.3</v>
      </c>
      <c r="AV523" s="1">
        <v>-0.4</v>
      </c>
      <c r="AW523" s="1" t="s">
        <v>64</v>
      </c>
      <c r="AX523" s="1" t="s">
        <v>4130</v>
      </c>
      <c r="AY523" s="1" t="s">
        <v>77</v>
      </c>
      <c r="AZ523" s="7">
        <v>2.0699999999999999E-4</v>
      </c>
      <c r="BA523" s="1">
        <v>0.33026657199999998</v>
      </c>
      <c r="BB523" s="1">
        <v>-3.510304589</v>
      </c>
      <c r="BC523" s="1" t="s">
        <v>78</v>
      </c>
      <c r="BD523" s="1">
        <v>4.8677599999999996</v>
      </c>
    </row>
    <row r="524" spans="1:56" x14ac:dyDescent="0.2">
      <c r="A524" s="1" t="s">
        <v>4131</v>
      </c>
      <c r="B524" s="1">
        <v>9</v>
      </c>
      <c r="C524" s="1" t="s">
        <v>70</v>
      </c>
      <c r="D524" s="1" t="s">
        <v>64</v>
      </c>
      <c r="E524" s="1">
        <v>6.6670000000000002E-3</v>
      </c>
      <c r="F524" s="1">
        <v>4.3860000000000001E-3</v>
      </c>
      <c r="G524" s="1">
        <v>1.7730000000000001E-3</v>
      </c>
      <c r="H524" s="1">
        <v>0</v>
      </c>
      <c r="I524" s="1">
        <v>1.8519999999999998E-2</v>
      </c>
      <c r="J524" s="1">
        <v>6.6670000000000002E-3</v>
      </c>
      <c r="K524" s="1" t="s">
        <v>47</v>
      </c>
      <c r="L524" s="1" t="s">
        <v>48</v>
      </c>
      <c r="M524" s="1" t="s">
        <v>4132</v>
      </c>
      <c r="N524" s="1" t="s">
        <v>4133</v>
      </c>
      <c r="O524" s="1" t="s">
        <v>51</v>
      </c>
      <c r="P524" s="1" t="s">
        <v>4134</v>
      </c>
      <c r="Q524" s="1" t="s">
        <v>4135</v>
      </c>
      <c r="R524" s="1" t="s">
        <v>4136</v>
      </c>
      <c r="S524" s="1" t="s">
        <v>4137</v>
      </c>
      <c r="T524" s="1" t="s">
        <v>4138</v>
      </c>
      <c r="U524" s="1" t="s">
        <v>4139</v>
      </c>
      <c r="V524" s="1" t="s">
        <v>58</v>
      </c>
      <c r="W524" s="1" t="s">
        <v>58</v>
      </c>
      <c r="X524" s="1" t="s">
        <v>58</v>
      </c>
      <c r="Y524" s="1" t="s">
        <v>58</v>
      </c>
      <c r="Z524" s="1">
        <v>1.2349999999999999E-4</v>
      </c>
      <c r="AA524" s="1">
        <v>3.9936099999999999E-4</v>
      </c>
      <c r="AB524" s="1">
        <v>0.99960099999999996</v>
      </c>
      <c r="AC524" s="1" t="s">
        <v>74</v>
      </c>
      <c r="AD524" s="1">
        <v>0</v>
      </c>
      <c r="AE524" s="1">
        <v>1.99681E-4</v>
      </c>
      <c r="AF524" s="1" t="s">
        <v>58</v>
      </c>
      <c r="AG524" s="1" t="s">
        <v>58</v>
      </c>
      <c r="AH524" s="1" t="s">
        <v>58</v>
      </c>
      <c r="AI524" s="1" t="s">
        <v>58</v>
      </c>
      <c r="AJ524" s="1" t="s">
        <v>58</v>
      </c>
      <c r="AK524" s="1" t="s">
        <v>58</v>
      </c>
      <c r="AL524" s="1" t="s">
        <v>60</v>
      </c>
      <c r="AM524" s="1" t="s">
        <v>147</v>
      </c>
      <c r="AN524" s="1">
        <v>0.996</v>
      </c>
      <c r="AO524" s="1">
        <v>1.71</v>
      </c>
      <c r="AP524" s="1" t="s">
        <v>4140</v>
      </c>
      <c r="AQ524" s="1" t="s">
        <v>95</v>
      </c>
      <c r="AR524" s="1" t="s">
        <v>127</v>
      </c>
      <c r="AS524" s="1">
        <v>4.16</v>
      </c>
      <c r="AT524" s="1">
        <v>98</v>
      </c>
      <c r="AU524" s="1">
        <v>18.27</v>
      </c>
      <c r="AV524" s="1">
        <v>1.0580000000000001</v>
      </c>
      <c r="AW524" s="1" t="s">
        <v>1089</v>
      </c>
      <c r="AX524" s="1" t="s">
        <v>4141</v>
      </c>
      <c r="AY524" s="1" t="s">
        <v>58</v>
      </c>
      <c r="AZ524" s="7">
        <v>0.79100000000000004</v>
      </c>
      <c r="BA524" s="1">
        <v>80.007077140000007</v>
      </c>
      <c r="BB524" s="1">
        <v>0.50532195599999996</v>
      </c>
      <c r="BC524" s="1" t="s">
        <v>58</v>
      </c>
      <c r="BD524" s="1">
        <v>2.4572799999999999</v>
      </c>
    </row>
    <row r="525" spans="1:56" x14ac:dyDescent="0.2">
      <c r="A525" s="1" t="s">
        <v>4131</v>
      </c>
      <c r="B525" s="1">
        <v>9</v>
      </c>
      <c r="C525" s="1" t="s">
        <v>70</v>
      </c>
      <c r="D525" s="1" t="s">
        <v>64</v>
      </c>
      <c r="E525" s="1">
        <v>6.6670000000000002E-3</v>
      </c>
      <c r="F525" s="1">
        <v>4.3860000000000001E-3</v>
      </c>
      <c r="G525" s="1">
        <v>1.7730000000000001E-3</v>
      </c>
      <c r="H525" s="1">
        <v>0</v>
      </c>
      <c r="I525" s="1">
        <v>1.8519999999999998E-2</v>
      </c>
      <c r="J525" s="1">
        <v>6.6670000000000002E-3</v>
      </c>
      <c r="K525" s="1" t="s">
        <v>47</v>
      </c>
      <c r="L525" s="1" t="s">
        <v>48</v>
      </c>
      <c r="M525" s="1" t="s">
        <v>9300</v>
      </c>
      <c r="N525" s="1" t="s">
        <v>4142</v>
      </c>
      <c r="O525" s="1" t="s">
        <v>51</v>
      </c>
      <c r="P525" s="1" t="s">
        <v>4143</v>
      </c>
      <c r="Q525" s="1" t="s">
        <v>4144</v>
      </c>
      <c r="R525" s="1" t="s">
        <v>4145</v>
      </c>
      <c r="S525" s="1" t="s">
        <v>4146</v>
      </c>
      <c r="T525" s="1" t="s">
        <v>4147</v>
      </c>
      <c r="U525" s="1" t="s">
        <v>4148</v>
      </c>
      <c r="V525" s="1" t="s">
        <v>58</v>
      </c>
      <c r="W525" s="1" t="s">
        <v>995</v>
      </c>
      <c r="X525" s="1" t="s">
        <v>58</v>
      </c>
      <c r="Y525" s="1" t="s">
        <v>58</v>
      </c>
      <c r="Z525" s="1">
        <v>1.2349999999999999E-4</v>
      </c>
      <c r="AA525" s="1">
        <v>3.9936099999999999E-4</v>
      </c>
      <c r="AB525" s="1">
        <v>0.99960099999999996</v>
      </c>
      <c r="AC525" s="1" t="s">
        <v>74</v>
      </c>
      <c r="AD525" s="1">
        <v>0</v>
      </c>
      <c r="AE525" s="1">
        <v>1.99681E-4</v>
      </c>
      <c r="AF525" s="1" t="s">
        <v>58</v>
      </c>
      <c r="AG525" s="1" t="s">
        <v>58</v>
      </c>
      <c r="AH525" s="1" t="s">
        <v>58</v>
      </c>
      <c r="AI525" s="1" t="s">
        <v>58</v>
      </c>
      <c r="AJ525" s="1" t="s">
        <v>58</v>
      </c>
      <c r="AK525" s="1" t="s">
        <v>58</v>
      </c>
      <c r="AL525" s="1" t="s">
        <v>60</v>
      </c>
      <c r="AM525" s="1" t="s">
        <v>147</v>
      </c>
      <c r="AN525" s="1">
        <v>0.996</v>
      </c>
      <c r="AO525" s="1">
        <v>1.71</v>
      </c>
      <c r="AP525" s="1" t="s">
        <v>4140</v>
      </c>
      <c r="AQ525" s="1" t="s">
        <v>95</v>
      </c>
      <c r="AR525" s="1" t="s">
        <v>127</v>
      </c>
      <c r="AS525" s="1">
        <v>4.16</v>
      </c>
      <c r="AT525" s="1">
        <v>98</v>
      </c>
      <c r="AU525" s="1">
        <v>18.27</v>
      </c>
      <c r="AV525" s="1">
        <v>1.0580000000000001</v>
      </c>
      <c r="AW525" s="1" t="s">
        <v>1089</v>
      </c>
      <c r="AX525" s="1" t="s">
        <v>4141</v>
      </c>
      <c r="AY525" s="1" t="s">
        <v>58</v>
      </c>
      <c r="AZ525" s="7">
        <v>0.79100000000000004</v>
      </c>
      <c r="BA525" s="1">
        <v>80.007077140000007</v>
      </c>
      <c r="BB525" s="1">
        <v>0.50532195599999996</v>
      </c>
      <c r="BC525" s="1" t="s">
        <v>58</v>
      </c>
      <c r="BD525" s="1">
        <v>2.4572799999999999</v>
      </c>
    </row>
    <row r="526" spans="1:56" x14ac:dyDescent="0.2">
      <c r="A526" s="1" t="s">
        <v>4149</v>
      </c>
      <c r="B526" s="1">
        <v>9</v>
      </c>
      <c r="C526" s="1" t="s">
        <v>64</v>
      </c>
      <c r="D526" s="1" t="s">
        <v>45</v>
      </c>
      <c r="E526" s="1">
        <v>6.6670000000000002E-3</v>
      </c>
      <c r="F526" s="1">
        <v>4.3860000000000001E-3</v>
      </c>
      <c r="G526" s="1">
        <v>1.7730000000000001E-3</v>
      </c>
      <c r="H526" s="1">
        <v>0</v>
      </c>
      <c r="I526" s="1">
        <v>1.8519999999999998E-2</v>
      </c>
      <c r="J526" s="1">
        <v>6.6670000000000002E-3</v>
      </c>
      <c r="K526" s="1" t="s">
        <v>47</v>
      </c>
      <c r="L526" s="1" t="s">
        <v>48</v>
      </c>
      <c r="M526" s="1" t="s">
        <v>4132</v>
      </c>
      <c r="N526" s="1" t="s">
        <v>4133</v>
      </c>
      <c r="O526" s="1" t="s">
        <v>51</v>
      </c>
      <c r="P526" s="1" t="s">
        <v>4134</v>
      </c>
      <c r="Q526" s="1" t="s">
        <v>4150</v>
      </c>
      <c r="R526" s="1" t="s">
        <v>4151</v>
      </c>
      <c r="S526" s="1" t="s">
        <v>4152</v>
      </c>
      <c r="T526" s="1" t="s">
        <v>4138</v>
      </c>
      <c r="U526" s="1" t="s">
        <v>4153</v>
      </c>
      <c r="V526" s="1" t="s">
        <v>58</v>
      </c>
      <c r="W526" s="1" t="s">
        <v>58</v>
      </c>
      <c r="X526" s="1" t="s">
        <v>58</v>
      </c>
      <c r="Y526" s="1" t="s">
        <v>58</v>
      </c>
      <c r="Z526" s="1">
        <v>1.2349999999999999E-4</v>
      </c>
      <c r="AA526" s="1">
        <v>3.9936099999999999E-4</v>
      </c>
      <c r="AB526" s="1">
        <v>0.99960099999999996</v>
      </c>
      <c r="AC526" s="1" t="s">
        <v>74</v>
      </c>
      <c r="AD526" s="1">
        <v>0</v>
      </c>
      <c r="AE526" s="1">
        <v>1.99681E-4</v>
      </c>
      <c r="AF526" s="1" t="s">
        <v>58</v>
      </c>
      <c r="AG526" s="1" t="s">
        <v>58</v>
      </c>
      <c r="AH526" s="1" t="s">
        <v>58</v>
      </c>
      <c r="AI526" s="1" t="s">
        <v>58</v>
      </c>
      <c r="AJ526" s="1" t="s">
        <v>58</v>
      </c>
      <c r="AK526" s="1" t="s">
        <v>58</v>
      </c>
      <c r="AL526" s="1" t="s">
        <v>60</v>
      </c>
      <c r="AM526" s="1" t="s">
        <v>147</v>
      </c>
      <c r="AN526" s="1">
        <v>0.997</v>
      </c>
      <c r="AO526" s="1">
        <v>2.2000000000000002</v>
      </c>
      <c r="AP526" s="1" t="s">
        <v>4140</v>
      </c>
      <c r="AQ526" s="1" t="s">
        <v>95</v>
      </c>
      <c r="AR526" s="1" t="s">
        <v>95</v>
      </c>
      <c r="AS526" s="1">
        <v>4.16</v>
      </c>
      <c r="AT526" s="1">
        <v>98</v>
      </c>
      <c r="AU526" s="1">
        <v>15.68</v>
      </c>
      <c r="AV526" s="1">
        <v>0.93300000000000005</v>
      </c>
      <c r="AW526" s="1" t="s">
        <v>1089</v>
      </c>
      <c r="AX526" s="1" t="s">
        <v>4141</v>
      </c>
      <c r="AY526" s="1" t="s">
        <v>58</v>
      </c>
      <c r="AZ526" s="7">
        <v>0.79100000000000004</v>
      </c>
      <c r="BA526" s="1">
        <v>80.007077140000007</v>
      </c>
      <c r="BB526" s="1">
        <v>0.50532195599999996</v>
      </c>
      <c r="BC526" s="1" t="s">
        <v>58</v>
      </c>
      <c r="BD526" s="1">
        <v>2.4572799999999999</v>
      </c>
    </row>
    <row r="527" spans="1:56" x14ac:dyDescent="0.2">
      <c r="A527" s="1" t="s">
        <v>4149</v>
      </c>
      <c r="B527" s="1">
        <v>9</v>
      </c>
      <c r="C527" s="1" t="s">
        <v>64</v>
      </c>
      <c r="D527" s="1" t="s">
        <v>45</v>
      </c>
      <c r="E527" s="1">
        <v>6.6670000000000002E-3</v>
      </c>
      <c r="F527" s="1">
        <v>4.3860000000000001E-3</v>
      </c>
      <c r="G527" s="1">
        <v>1.7730000000000001E-3</v>
      </c>
      <c r="H527" s="1">
        <v>0</v>
      </c>
      <c r="I527" s="1">
        <v>1.8519999999999998E-2</v>
      </c>
      <c r="J527" s="1">
        <v>6.6670000000000002E-3</v>
      </c>
      <c r="K527" s="1" t="s">
        <v>47</v>
      </c>
      <c r="L527" s="1" t="s">
        <v>48</v>
      </c>
      <c r="M527" s="1" t="s">
        <v>9300</v>
      </c>
      <c r="N527" s="1" t="s">
        <v>4142</v>
      </c>
      <c r="O527" s="1" t="s">
        <v>51</v>
      </c>
      <c r="P527" s="1" t="s">
        <v>4143</v>
      </c>
      <c r="Q527" s="1" t="s">
        <v>4154</v>
      </c>
      <c r="R527" s="1" t="s">
        <v>4155</v>
      </c>
      <c r="S527" s="1" t="s">
        <v>4156</v>
      </c>
      <c r="T527" s="1" t="s">
        <v>4147</v>
      </c>
      <c r="U527" s="1" t="s">
        <v>4157</v>
      </c>
      <c r="V527" s="1" t="s">
        <v>58</v>
      </c>
      <c r="W527" s="1" t="s">
        <v>995</v>
      </c>
      <c r="X527" s="1" t="s">
        <v>58</v>
      </c>
      <c r="Y527" s="1" t="s">
        <v>58</v>
      </c>
      <c r="Z527" s="1">
        <v>1.2349999999999999E-4</v>
      </c>
      <c r="AA527" s="1">
        <v>3.9936099999999999E-4</v>
      </c>
      <c r="AB527" s="1">
        <v>0.99960099999999996</v>
      </c>
      <c r="AC527" s="1" t="s">
        <v>74</v>
      </c>
      <c r="AD527" s="1">
        <v>0</v>
      </c>
      <c r="AE527" s="1">
        <v>1.99681E-4</v>
      </c>
      <c r="AF527" s="1" t="s">
        <v>58</v>
      </c>
      <c r="AG527" s="1" t="s">
        <v>58</v>
      </c>
      <c r="AH527" s="1" t="s">
        <v>58</v>
      </c>
      <c r="AI527" s="1" t="s">
        <v>58</v>
      </c>
      <c r="AJ527" s="1" t="s">
        <v>58</v>
      </c>
      <c r="AK527" s="1" t="s">
        <v>58</v>
      </c>
      <c r="AL527" s="1" t="s">
        <v>60</v>
      </c>
      <c r="AM527" s="1" t="s">
        <v>147</v>
      </c>
      <c r="AN527" s="1">
        <v>0.997</v>
      </c>
      <c r="AO527" s="1">
        <v>2.2000000000000002</v>
      </c>
      <c r="AP527" s="1" t="s">
        <v>4140</v>
      </c>
      <c r="AQ527" s="1" t="s">
        <v>95</v>
      </c>
      <c r="AR527" s="1" t="s">
        <v>95</v>
      </c>
      <c r="AS527" s="1">
        <v>4.16</v>
      </c>
      <c r="AT527" s="1">
        <v>98</v>
      </c>
      <c r="AU527" s="1">
        <v>15.68</v>
      </c>
      <c r="AV527" s="1">
        <v>0.93300000000000005</v>
      </c>
      <c r="AW527" s="1" t="s">
        <v>1089</v>
      </c>
      <c r="AX527" s="1" t="s">
        <v>4141</v>
      </c>
      <c r="AY527" s="1" t="s">
        <v>58</v>
      </c>
      <c r="AZ527" s="7">
        <v>0.79100000000000004</v>
      </c>
      <c r="BA527" s="1">
        <v>80.007077140000007</v>
      </c>
      <c r="BB527" s="1">
        <v>0.50532195599999996</v>
      </c>
      <c r="BC527" s="1" t="s">
        <v>58</v>
      </c>
      <c r="BD527" s="1">
        <v>2.4572799999999999</v>
      </c>
    </row>
    <row r="528" spans="1:56" x14ac:dyDescent="0.2">
      <c r="A528" s="1" t="s">
        <v>4158</v>
      </c>
      <c r="B528" s="1">
        <v>9</v>
      </c>
      <c r="C528" s="1" t="s">
        <v>64</v>
      </c>
      <c r="D528" s="1" t="s">
        <v>45</v>
      </c>
      <c r="E528" s="1">
        <v>6.6670000000000002E-3</v>
      </c>
      <c r="F528" s="1">
        <v>8.7720000000000003E-3</v>
      </c>
      <c r="G528" s="1">
        <v>1.7730000000000001E-3</v>
      </c>
      <c r="H528" s="1">
        <v>4.535E-3</v>
      </c>
      <c r="I528" s="1">
        <v>1.8519999999999998E-2</v>
      </c>
      <c r="J528" s="1">
        <v>6.6670000000000002E-3</v>
      </c>
      <c r="K528" s="1" t="s">
        <v>47</v>
      </c>
      <c r="L528" s="1" t="s">
        <v>48</v>
      </c>
      <c r="M528" s="1" t="s">
        <v>4159</v>
      </c>
      <c r="N528" s="1" t="s">
        <v>4160</v>
      </c>
      <c r="O528" s="1" t="s">
        <v>51</v>
      </c>
      <c r="P528" s="1" t="s">
        <v>4161</v>
      </c>
      <c r="Q528" s="1" t="s">
        <v>4162</v>
      </c>
      <c r="R528" s="1" t="s">
        <v>4163</v>
      </c>
      <c r="S528" s="1" t="s">
        <v>4164</v>
      </c>
      <c r="T528" s="1" t="s">
        <v>4165</v>
      </c>
      <c r="U528" s="1" t="s">
        <v>4166</v>
      </c>
      <c r="V528" s="1" t="s">
        <v>58</v>
      </c>
      <c r="W528" s="1" t="s">
        <v>58</v>
      </c>
      <c r="X528" s="1" t="s">
        <v>58</v>
      </c>
      <c r="Y528" s="1" t="s">
        <v>58</v>
      </c>
      <c r="Z528" s="7">
        <v>8.4230000000000005E-6</v>
      </c>
      <c r="AA528" s="1">
        <v>3.9936099999999999E-4</v>
      </c>
      <c r="AB528" s="1">
        <v>0.99960099999999996</v>
      </c>
      <c r="AC528" s="1" t="s">
        <v>74</v>
      </c>
      <c r="AD528" s="1">
        <v>0</v>
      </c>
      <c r="AE528" s="1">
        <v>1.99681E-4</v>
      </c>
      <c r="AF528" s="1" t="s">
        <v>58</v>
      </c>
      <c r="AG528" s="1" t="s">
        <v>58</v>
      </c>
      <c r="AH528" s="1" t="s">
        <v>58</v>
      </c>
      <c r="AI528" s="1" t="s">
        <v>58</v>
      </c>
      <c r="AJ528" s="1" t="s">
        <v>58</v>
      </c>
      <c r="AK528" s="1" t="s">
        <v>58</v>
      </c>
      <c r="AL528" s="1" t="s">
        <v>60</v>
      </c>
      <c r="AM528" s="1" t="s">
        <v>61</v>
      </c>
      <c r="AN528" s="1">
        <v>0.97899999999999998</v>
      </c>
      <c r="AO528" s="1">
        <v>3.79</v>
      </c>
      <c r="AP528" s="1" t="s">
        <v>4167</v>
      </c>
      <c r="AQ528" s="1" t="s">
        <v>127</v>
      </c>
      <c r="AR528" s="1" t="s">
        <v>62</v>
      </c>
      <c r="AS528" s="1">
        <v>4.7</v>
      </c>
      <c r="AT528" s="1">
        <v>112</v>
      </c>
      <c r="AU528" s="1">
        <v>22.6</v>
      </c>
      <c r="AV528" s="1">
        <v>-3.5000000000000003E-2</v>
      </c>
      <c r="AW528" s="1" t="s">
        <v>62</v>
      </c>
      <c r="AX528" s="1" t="s">
        <v>4168</v>
      </c>
      <c r="AY528" s="1" t="s">
        <v>58</v>
      </c>
      <c r="AZ528" s="1" t="s">
        <v>58</v>
      </c>
      <c r="BA528" s="1">
        <v>98.826374139999999</v>
      </c>
      <c r="BB528" s="1">
        <v>2.645930833</v>
      </c>
      <c r="BC528" s="1" t="s">
        <v>58</v>
      </c>
      <c r="BD528" s="1">
        <v>3.38435</v>
      </c>
    </row>
    <row r="529" spans="1:56" x14ac:dyDescent="0.2">
      <c r="A529" s="1" t="s">
        <v>4169</v>
      </c>
      <c r="B529" s="1">
        <v>9</v>
      </c>
      <c r="C529" s="1" t="s">
        <v>70</v>
      </c>
      <c r="D529" s="1" t="s">
        <v>46</v>
      </c>
      <c r="E529" s="1">
        <v>6.6670000000000002E-3</v>
      </c>
      <c r="F529" s="1">
        <v>4.3860000000000001E-3</v>
      </c>
      <c r="G529" s="1">
        <v>1.7730000000000001E-3</v>
      </c>
      <c r="H529" s="1">
        <v>0</v>
      </c>
      <c r="I529" s="1">
        <v>1.8519999999999998E-2</v>
      </c>
      <c r="J529" s="1">
        <v>6.6670000000000002E-3</v>
      </c>
      <c r="K529" s="1" t="s">
        <v>47</v>
      </c>
      <c r="L529" s="1" t="s">
        <v>48</v>
      </c>
      <c r="M529" s="1" t="s">
        <v>4170</v>
      </c>
      <c r="N529" s="1" t="s">
        <v>4171</v>
      </c>
      <c r="O529" s="1" t="s">
        <v>51</v>
      </c>
      <c r="P529" s="1" t="s">
        <v>4172</v>
      </c>
      <c r="Q529" s="1" t="s">
        <v>4173</v>
      </c>
      <c r="R529" s="1" t="s">
        <v>4174</v>
      </c>
      <c r="S529" s="1" t="s">
        <v>4175</v>
      </c>
      <c r="T529" s="1" t="s">
        <v>4176</v>
      </c>
      <c r="U529" s="1" t="s">
        <v>4177</v>
      </c>
      <c r="V529" s="1" t="s">
        <v>58</v>
      </c>
      <c r="W529" s="1" t="s">
        <v>58</v>
      </c>
      <c r="X529" s="1" t="s">
        <v>58</v>
      </c>
      <c r="Y529" s="1" t="s">
        <v>58</v>
      </c>
      <c r="Z529" s="1" t="s">
        <v>58</v>
      </c>
      <c r="AA529" s="1" t="s">
        <v>58</v>
      </c>
      <c r="AB529" s="1" t="s">
        <v>58</v>
      </c>
      <c r="AC529" s="1" t="s">
        <v>58</v>
      </c>
      <c r="AD529" s="1" t="s">
        <v>58</v>
      </c>
      <c r="AE529" s="1" t="s">
        <v>58</v>
      </c>
      <c r="AF529" s="1" t="s">
        <v>58</v>
      </c>
      <c r="AG529" s="1" t="s">
        <v>58</v>
      </c>
      <c r="AH529" s="1" t="s">
        <v>58</v>
      </c>
      <c r="AI529" s="1" t="s">
        <v>58</v>
      </c>
      <c r="AJ529" s="1" t="s">
        <v>58</v>
      </c>
      <c r="AK529" s="1" t="s">
        <v>58</v>
      </c>
      <c r="AL529" s="1" t="s">
        <v>58</v>
      </c>
      <c r="AM529" s="1" t="s">
        <v>234</v>
      </c>
      <c r="AN529" s="1">
        <v>0.19900000000000001</v>
      </c>
      <c r="AO529" s="1">
        <v>1.25</v>
      </c>
      <c r="AP529" s="1" t="s">
        <v>58</v>
      </c>
      <c r="AQ529" s="1" t="s">
        <v>95</v>
      </c>
      <c r="AR529" s="1" t="s">
        <v>95</v>
      </c>
      <c r="AS529" s="1">
        <v>3.59</v>
      </c>
      <c r="AT529" s="1">
        <v>57</v>
      </c>
      <c r="AU529" s="1">
        <v>7.8730000000000002</v>
      </c>
      <c r="AV529" s="1">
        <v>1.4E-2</v>
      </c>
      <c r="AW529" s="1" t="s">
        <v>62</v>
      </c>
      <c r="AX529" s="1" t="s">
        <v>4178</v>
      </c>
      <c r="AY529" s="1" t="s">
        <v>61</v>
      </c>
      <c r="AZ529" s="7">
        <v>0.109</v>
      </c>
      <c r="BA529" s="1">
        <v>33.339230950000001</v>
      </c>
      <c r="BB529" s="1">
        <v>-0.29016134799999999</v>
      </c>
      <c r="BC529" s="1" t="s">
        <v>58</v>
      </c>
      <c r="BD529" s="1">
        <v>2.0325899999999999</v>
      </c>
    </row>
    <row r="530" spans="1:56" x14ac:dyDescent="0.2">
      <c r="A530" s="1" t="s">
        <v>4184</v>
      </c>
      <c r="B530" s="1">
        <v>9</v>
      </c>
      <c r="C530" s="1" t="s">
        <v>64</v>
      </c>
      <c r="D530" s="1" t="s">
        <v>45</v>
      </c>
      <c r="E530" s="1">
        <v>6.6670000000000002E-3</v>
      </c>
      <c r="F530" s="1">
        <v>0</v>
      </c>
      <c r="G530" s="1">
        <v>5.3189999999999999E-3</v>
      </c>
      <c r="H530" s="1">
        <v>1.1310000000000001E-3</v>
      </c>
      <c r="I530" s="1">
        <v>0</v>
      </c>
      <c r="J530" s="1">
        <v>1.333E-2</v>
      </c>
      <c r="K530" s="1" t="s">
        <v>47</v>
      </c>
      <c r="L530" s="1" t="s">
        <v>48</v>
      </c>
      <c r="M530" s="1" t="s">
        <v>4179</v>
      </c>
      <c r="N530" s="1" t="s">
        <v>4180</v>
      </c>
      <c r="O530" s="1" t="s">
        <v>51</v>
      </c>
      <c r="P530" s="1" t="s">
        <v>4181</v>
      </c>
      <c r="Q530" s="1" t="s">
        <v>4185</v>
      </c>
      <c r="R530" s="1" t="s">
        <v>4186</v>
      </c>
      <c r="S530" s="1" t="s">
        <v>4187</v>
      </c>
      <c r="T530" s="1" t="s">
        <v>4188</v>
      </c>
      <c r="U530" s="1" t="s">
        <v>4189</v>
      </c>
      <c r="V530" s="1" t="s">
        <v>58</v>
      </c>
      <c r="W530" s="1" t="s">
        <v>58</v>
      </c>
      <c r="X530" s="1" t="s">
        <v>58</v>
      </c>
      <c r="Y530" s="1" t="s">
        <v>58</v>
      </c>
      <c r="Z530" s="7">
        <v>4.9610000000000001E-5</v>
      </c>
      <c r="AA530" s="1" t="s">
        <v>58</v>
      </c>
      <c r="AB530" s="1" t="s">
        <v>58</v>
      </c>
      <c r="AC530" s="1" t="s">
        <v>58</v>
      </c>
      <c r="AD530" s="1" t="s">
        <v>58</v>
      </c>
      <c r="AE530" s="1" t="s">
        <v>58</v>
      </c>
      <c r="AF530" s="1" t="s">
        <v>58</v>
      </c>
      <c r="AG530" s="1" t="s">
        <v>58</v>
      </c>
      <c r="AH530" s="1" t="s">
        <v>58</v>
      </c>
      <c r="AI530" s="1" t="s">
        <v>58</v>
      </c>
      <c r="AJ530" s="1" t="s">
        <v>58</v>
      </c>
      <c r="AK530" s="1" t="s">
        <v>58</v>
      </c>
      <c r="AL530" s="1" t="s">
        <v>61</v>
      </c>
      <c r="AM530" s="1" t="s">
        <v>147</v>
      </c>
      <c r="AN530" s="1">
        <v>9.4E-2</v>
      </c>
      <c r="AO530" s="1" t="s">
        <v>58</v>
      </c>
      <c r="AP530" s="1" t="s">
        <v>4182</v>
      </c>
      <c r="AQ530" s="1" t="s">
        <v>95</v>
      </c>
      <c r="AR530" s="1" t="s">
        <v>95</v>
      </c>
      <c r="AS530" s="1" t="s">
        <v>58</v>
      </c>
      <c r="AT530" s="1">
        <v>189</v>
      </c>
      <c r="AU530" s="1">
        <v>14.43</v>
      </c>
      <c r="AV530" s="1">
        <v>0</v>
      </c>
      <c r="AW530" s="1" t="s">
        <v>64</v>
      </c>
      <c r="AX530" s="1" t="s">
        <v>4183</v>
      </c>
      <c r="AY530" s="1" t="s">
        <v>58</v>
      </c>
      <c r="AZ530" s="1" t="s">
        <v>58</v>
      </c>
      <c r="BA530" s="1">
        <v>30.862231659999999</v>
      </c>
      <c r="BB530" s="1">
        <v>-0.32879696800000002</v>
      </c>
      <c r="BC530" s="1" t="s">
        <v>58</v>
      </c>
      <c r="BD530" s="1">
        <v>3.82036</v>
      </c>
    </row>
    <row r="531" spans="1:56" x14ac:dyDescent="0.2">
      <c r="A531" s="1" t="s">
        <v>4195</v>
      </c>
      <c r="B531" s="1">
        <v>9</v>
      </c>
      <c r="C531" s="1" t="s">
        <v>46</v>
      </c>
      <c r="D531" s="1" t="s">
        <v>70</v>
      </c>
      <c r="E531" s="1">
        <v>6.6670000000000002E-3</v>
      </c>
      <c r="F531" s="1">
        <v>0</v>
      </c>
      <c r="G531" s="1">
        <v>1.7730000000000001E-3</v>
      </c>
      <c r="H531" s="1">
        <v>1.1310000000000001E-3</v>
      </c>
      <c r="I531" s="1">
        <v>0</v>
      </c>
      <c r="J531" s="1">
        <v>6.6670000000000002E-3</v>
      </c>
      <c r="K531" s="1" t="s">
        <v>47</v>
      </c>
      <c r="L531" s="1" t="s">
        <v>48</v>
      </c>
      <c r="M531" s="1" t="s">
        <v>4196</v>
      </c>
      <c r="N531" s="1" t="s">
        <v>4197</v>
      </c>
      <c r="O531" s="1" t="s">
        <v>51</v>
      </c>
      <c r="P531" s="1" t="s">
        <v>4198</v>
      </c>
      <c r="Q531" s="1" t="s">
        <v>4199</v>
      </c>
      <c r="R531" s="1" t="s">
        <v>4200</v>
      </c>
      <c r="S531" s="1" t="s">
        <v>4201</v>
      </c>
      <c r="T531" s="1" t="s">
        <v>4202</v>
      </c>
      <c r="U531" s="1" t="s">
        <v>4203</v>
      </c>
      <c r="V531" s="1" t="s">
        <v>58</v>
      </c>
      <c r="W531" s="1" t="s">
        <v>58</v>
      </c>
      <c r="X531" s="1" t="s">
        <v>58</v>
      </c>
      <c r="Y531" s="1" t="s">
        <v>58</v>
      </c>
      <c r="Z531" s="1" t="s">
        <v>58</v>
      </c>
      <c r="AA531" s="1" t="s">
        <v>58</v>
      </c>
      <c r="AB531" s="1" t="s">
        <v>58</v>
      </c>
      <c r="AC531" s="1" t="s">
        <v>58</v>
      </c>
      <c r="AD531" s="1" t="s">
        <v>58</v>
      </c>
      <c r="AE531" s="1" t="s">
        <v>58</v>
      </c>
      <c r="AF531" s="1" t="s">
        <v>58</v>
      </c>
      <c r="AG531" s="1" t="s">
        <v>58</v>
      </c>
      <c r="AH531" s="1" t="s">
        <v>58</v>
      </c>
      <c r="AI531" s="1" t="s">
        <v>58</v>
      </c>
      <c r="AJ531" s="1" t="s">
        <v>58</v>
      </c>
      <c r="AK531" s="1" t="s">
        <v>58</v>
      </c>
      <c r="AL531" s="1" t="s">
        <v>61</v>
      </c>
      <c r="AM531" s="1" t="s">
        <v>164</v>
      </c>
      <c r="AN531" s="1">
        <v>1</v>
      </c>
      <c r="AO531" s="1">
        <v>5.77</v>
      </c>
      <c r="AP531" s="1" t="s">
        <v>4204</v>
      </c>
      <c r="AQ531" s="1" t="s">
        <v>95</v>
      </c>
      <c r="AR531" s="1" t="s">
        <v>95</v>
      </c>
      <c r="AS531" s="1">
        <v>5.77</v>
      </c>
      <c r="AT531" s="1">
        <v>229</v>
      </c>
      <c r="AU531" s="1">
        <v>17.12</v>
      </c>
      <c r="AV531" s="1">
        <v>1.1990000000000001</v>
      </c>
      <c r="AW531" s="1" t="s">
        <v>64</v>
      </c>
      <c r="AX531" s="1" t="s">
        <v>4205</v>
      </c>
      <c r="AY531" s="1" t="s">
        <v>58</v>
      </c>
      <c r="AZ531" s="7">
        <v>0.67300000000000004</v>
      </c>
      <c r="BA531" s="1">
        <v>10.89879689</v>
      </c>
      <c r="BB531" s="1">
        <v>-0.86011226900000004</v>
      </c>
      <c r="BC531" s="1" t="s">
        <v>58</v>
      </c>
      <c r="BD531" s="1">
        <v>10.570600000000001</v>
      </c>
    </row>
    <row r="532" spans="1:56" x14ac:dyDescent="0.2">
      <c r="A532" s="1" t="s">
        <v>4206</v>
      </c>
      <c r="B532" s="1">
        <v>9</v>
      </c>
      <c r="C532" s="1" t="s">
        <v>45</v>
      </c>
      <c r="D532" s="1" t="s">
        <v>64</v>
      </c>
      <c r="E532" s="1">
        <v>6.6670000000000002E-3</v>
      </c>
      <c r="F532" s="1">
        <v>0</v>
      </c>
      <c r="G532" s="1">
        <v>1.7730000000000001E-3</v>
      </c>
      <c r="H532" s="1">
        <v>1.1310000000000001E-3</v>
      </c>
      <c r="I532" s="1">
        <v>0</v>
      </c>
      <c r="J532" s="1">
        <v>6.6670000000000002E-3</v>
      </c>
      <c r="K532" s="1" t="s">
        <v>47</v>
      </c>
      <c r="L532" s="1" t="s">
        <v>48</v>
      </c>
      <c r="M532" s="1" t="s">
        <v>4207</v>
      </c>
      <c r="N532" s="1" t="s">
        <v>4208</v>
      </c>
      <c r="O532" s="1" t="s">
        <v>51</v>
      </c>
      <c r="P532" s="1" t="s">
        <v>4209</v>
      </c>
      <c r="Q532" s="1" t="s">
        <v>4210</v>
      </c>
      <c r="R532" s="1" t="s">
        <v>4211</v>
      </c>
      <c r="S532" s="1" t="s">
        <v>4212</v>
      </c>
      <c r="T532" s="1" t="s">
        <v>4213</v>
      </c>
      <c r="U532" s="1" t="s">
        <v>4214</v>
      </c>
      <c r="V532" s="1" t="s">
        <v>58</v>
      </c>
      <c r="W532" s="1" t="s">
        <v>58</v>
      </c>
      <c r="X532" s="1" t="s">
        <v>58</v>
      </c>
      <c r="Y532" s="1" t="s">
        <v>58</v>
      </c>
      <c r="Z532" s="1" t="s">
        <v>58</v>
      </c>
      <c r="AA532" s="1" t="s">
        <v>58</v>
      </c>
      <c r="AB532" s="1" t="s">
        <v>58</v>
      </c>
      <c r="AC532" s="1" t="s">
        <v>58</v>
      </c>
      <c r="AD532" s="1" t="s">
        <v>58</v>
      </c>
      <c r="AE532" s="1" t="s">
        <v>58</v>
      </c>
      <c r="AF532" s="1" t="s">
        <v>58</v>
      </c>
      <c r="AG532" s="1" t="s">
        <v>58</v>
      </c>
      <c r="AH532" s="1" t="s">
        <v>58</v>
      </c>
      <c r="AI532" s="1" t="s">
        <v>58</v>
      </c>
      <c r="AJ532" s="1" t="s">
        <v>58</v>
      </c>
      <c r="AK532" s="1" t="s">
        <v>58</v>
      </c>
      <c r="AL532" s="1" t="s">
        <v>58</v>
      </c>
      <c r="AM532" s="1" t="s">
        <v>3813</v>
      </c>
      <c r="AN532" s="1">
        <v>1</v>
      </c>
      <c r="AO532" s="1">
        <v>5.67</v>
      </c>
      <c r="AP532" s="1" t="s">
        <v>58</v>
      </c>
      <c r="AQ532" s="1" t="s">
        <v>58</v>
      </c>
      <c r="AR532" s="1" t="s">
        <v>58</v>
      </c>
      <c r="AS532" s="1">
        <v>5.67</v>
      </c>
      <c r="AT532" s="1" t="s">
        <v>58</v>
      </c>
      <c r="AU532" s="1">
        <v>16.88</v>
      </c>
      <c r="AV532" s="1">
        <v>1.0109999999999999</v>
      </c>
      <c r="AW532" s="1" t="s">
        <v>58</v>
      </c>
      <c r="AX532" s="1" t="s">
        <v>4215</v>
      </c>
      <c r="AY532" s="1" t="s">
        <v>58</v>
      </c>
      <c r="AZ532" s="1" t="s">
        <v>58</v>
      </c>
      <c r="BA532" s="1">
        <v>9.0174569469999994</v>
      </c>
      <c r="BB532" s="1">
        <v>-0.95732760400000005</v>
      </c>
      <c r="BC532" s="1" t="s">
        <v>58</v>
      </c>
      <c r="BD532" s="1">
        <v>7.8590299999999997</v>
      </c>
    </row>
    <row r="533" spans="1:56" x14ac:dyDescent="0.2">
      <c r="A533" s="1" t="s">
        <v>4220</v>
      </c>
      <c r="B533" s="1">
        <v>9</v>
      </c>
      <c r="C533" s="1" t="s">
        <v>45</v>
      </c>
      <c r="D533" s="1" t="s">
        <v>64</v>
      </c>
      <c r="E533" s="1">
        <v>6.6670000000000002E-3</v>
      </c>
      <c r="F533" s="1">
        <v>0</v>
      </c>
      <c r="G533" s="1">
        <v>1.7730000000000001E-3</v>
      </c>
      <c r="H533" s="1">
        <v>0</v>
      </c>
      <c r="I533" s="1">
        <v>0</v>
      </c>
      <c r="J533" s="1">
        <v>6.6670000000000002E-3</v>
      </c>
      <c r="K533" s="1" t="s">
        <v>47</v>
      </c>
      <c r="L533" s="1" t="s">
        <v>48</v>
      </c>
      <c r="M533" s="1" t="s">
        <v>4221</v>
      </c>
      <c r="N533" s="1" t="s">
        <v>4222</v>
      </c>
      <c r="O533" s="1" t="s">
        <v>51</v>
      </c>
      <c r="P533" s="1" t="s">
        <v>4223</v>
      </c>
      <c r="Q533" s="1" t="s">
        <v>4224</v>
      </c>
      <c r="R533" s="1" t="s">
        <v>4225</v>
      </c>
      <c r="S533" s="1" t="s">
        <v>4226</v>
      </c>
      <c r="T533" s="1" t="s">
        <v>4227</v>
      </c>
      <c r="U533" s="1" t="s">
        <v>4226</v>
      </c>
      <c r="V533" s="1" t="s">
        <v>58</v>
      </c>
      <c r="W533" s="1" t="s">
        <v>4228</v>
      </c>
      <c r="X533" s="1" t="s">
        <v>58</v>
      </c>
      <c r="Y533" s="1" t="s">
        <v>58</v>
      </c>
      <c r="Z533" s="1">
        <v>3.0509999999999999E-4</v>
      </c>
      <c r="AA533" s="1">
        <v>4.79233E-3</v>
      </c>
      <c r="AB533" s="1">
        <v>0.99520799999999998</v>
      </c>
      <c r="AC533" s="1" t="s">
        <v>1214</v>
      </c>
      <c r="AD533" s="1">
        <v>0</v>
      </c>
      <c r="AE533" s="1">
        <v>2.39617E-3</v>
      </c>
      <c r="AF533" s="1" t="s">
        <v>58</v>
      </c>
      <c r="AG533" s="1" t="s">
        <v>58</v>
      </c>
      <c r="AH533" s="1" t="s">
        <v>58</v>
      </c>
      <c r="AI533" s="1" t="s">
        <v>58</v>
      </c>
      <c r="AJ533" s="1" t="s">
        <v>58</v>
      </c>
      <c r="AK533" s="1" t="s">
        <v>58</v>
      </c>
      <c r="AL533" s="1" t="s">
        <v>58</v>
      </c>
      <c r="AM533" s="1" t="s">
        <v>58</v>
      </c>
      <c r="AN533" s="1" t="s">
        <v>58</v>
      </c>
      <c r="AO533" s="1" t="s">
        <v>58</v>
      </c>
      <c r="AP533" s="1" t="s">
        <v>58</v>
      </c>
      <c r="AQ533" s="1" t="s">
        <v>58</v>
      </c>
      <c r="AR533" s="1" t="s">
        <v>58</v>
      </c>
      <c r="AS533" s="1" t="s">
        <v>58</v>
      </c>
      <c r="AT533" s="1" t="s">
        <v>58</v>
      </c>
      <c r="AU533" s="1" t="s">
        <v>58</v>
      </c>
      <c r="AV533" s="1" t="s">
        <v>58</v>
      </c>
      <c r="AW533" s="1" t="s">
        <v>58</v>
      </c>
      <c r="AX533" s="1" t="s">
        <v>58</v>
      </c>
      <c r="AY533" s="1" t="s">
        <v>58</v>
      </c>
      <c r="AZ533" s="1" t="s">
        <v>58</v>
      </c>
      <c r="BA533" s="1" t="s">
        <v>58</v>
      </c>
      <c r="BB533" s="1" t="s">
        <v>58</v>
      </c>
      <c r="BC533" s="1" t="s">
        <v>58</v>
      </c>
      <c r="BD533" s="1" t="s">
        <v>58</v>
      </c>
    </row>
    <row r="534" spans="1:56" x14ac:dyDescent="0.2">
      <c r="A534" s="1" t="s">
        <v>4234</v>
      </c>
      <c r="B534" s="1">
        <v>9</v>
      </c>
      <c r="C534" s="1" t="s">
        <v>70</v>
      </c>
      <c r="D534" s="1" t="s">
        <v>45</v>
      </c>
      <c r="E534" s="1">
        <v>6.6670000000000002E-3</v>
      </c>
      <c r="F534" s="1">
        <v>0</v>
      </c>
      <c r="G534" s="1">
        <v>1.7730000000000001E-3</v>
      </c>
      <c r="H534" s="1">
        <v>1.134E-3</v>
      </c>
      <c r="I534" s="1">
        <v>0</v>
      </c>
      <c r="J534" s="1">
        <v>6.6670000000000002E-3</v>
      </c>
      <c r="K534" s="1" t="s">
        <v>47</v>
      </c>
      <c r="L534" s="1" t="s">
        <v>48</v>
      </c>
      <c r="M534" s="1" t="s">
        <v>4229</v>
      </c>
      <c r="N534" s="1" t="s">
        <v>4230</v>
      </c>
      <c r="O534" s="1" t="s">
        <v>51</v>
      </c>
      <c r="P534" s="1" t="s">
        <v>4231</v>
      </c>
      <c r="Q534" s="1" t="s">
        <v>4235</v>
      </c>
      <c r="R534" s="1" t="s">
        <v>4236</v>
      </c>
      <c r="S534" s="1" t="s">
        <v>4237</v>
      </c>
      <c r="T534" s="1" t="s">
        <v>4238</v>
      </c>
      <c r="U534" s="1" t="s">
        <v>4239</v>
      </c>
      <c r="V534" s="1" t="s">
        <v>58</v>
      </c>
      <c r="W534" s="1" t="s">
        <v>58</v>
      </c>
      <c r="X534" s="1" t="s">
        <v>58</v>
      </c>
      <c r="Y534" s="1" t="s">
        <v>58</v>
      </c>
      <c r="Z534" s="1">
        <v>1.322E-3</v>
      </c>
      <c r="AA534" s="1" t="s">
        <v>58</v>
      </c>
      <c r="AB534" s="1" t="s">
        <v>58</v>
      </c>
      <c r="AC534" s="1" t="s">
        <v>58</v>
      </c>
      <c r="AD534" s="1" t="s">
        <v>58</v>
      </c>
      <c r="AE534" s="1" t="s">
        <v>58</v>
      </c>
      <c r="AF534" s="1" t="s">
        <v>58</v>
      </c>
      <c r="AG534" s="1" t="s">
        <v>58</v>
      </c>
      <c r="AH534" s="1" t="s">
        <v>58</v>
      </c>
      <c r="AI534" s="1" t="s">
        <v>58</v>
      </c>
      <c r="AJ534" s="1" t="s">
        <v>58</v>
      </c>
      <c r="AK534" s="1" t="s">
        <v>58</v>
      </c>
      <c r="AL534" s="1" t="s">
        <v>60</v>
      </c>
      <c r="AM534" s="1" t="s">
        <v>61</v>
      </c>
      <c r="AN534" s="1">
        <v>0</v>
      </c>
      <c r="AO534" s="1">
        <v>-0.20799999999999999</v>
      </c>
      <c r="AP534" s="1" t="s">
        <v>4232</v>
      </c>
      <c r="AQ534" s="1" t="s">
        <v>127</v>
      </c>
      <c r="AR534" s="1" t="s">
        <v>62</v>
      </c>
      <c r="AS534" s="1">
        <v>1.95</v>
      </c>
      <c r="AT534" s="1">
        <v>1105</v>
      </c>
      <c r="AU534" s="1">
        <v>23.1</v>
      </c>
      <c r="AV534" s="1">
        <v>-8.2000000000000003E-2</v>
      </c>
      <c r="AW534" s="1" t="s">
        <v>58</v>
      </c>
      <c r="AX534" s="1" t="s">
        <v>4233</v>
      </c>
      <c r="AY534" s="1" t="s">
        <v>58</v>
      </c>
      <c r="AZ534" s="1" t="s">
        <v>58</v>
      </c>
      <c r="BA534" s="1" t="s">
        <v>58</v>
      </c>
      <c r="BB534" s="1" t="s">
        <v>58</v>
      </c>
      <c r="BC534" s="1" t="s">
        <v>58</v>
      </c>
      <c r="BD534" s="1">
        <v>0.44112000000000001</v>
      </c>
    </row>
    <row r="535" spans="1:56" x14ac:dyDescent="0.2">
      <c r="A535" s="1" t="s">
        <v>4240</v>
      </c>
      <c r="B535" s="1">
        <v>9</v>
      </c>
      <c r="C535" s="1" t="s">
        <v>70</v>
      </c>
      <c r="D535" s="1" t="s">
        <v>46</v>
      </c>
      <c r="E535" s="1">
        <v>6.6670000000000002E-3</v>
      </c>
      <c r="F535" s="1">
        <v>0</v>
      </c>
      <c r="G535" s="1">
        <v>3.5460000000000001E-3</v>
      </c>
      <c r="H535" s="1">
        <v>1.1310000000000001E-3</v>
      </c>
      <c r="I535" s="1">
        <v>0</v>
      </c>
      <c r="J535" s="1">
        <v>6.6670000000000002E-3</v>
      </c>
      <c r="K535" s="1" t="s">
        <v>47</v>
      </c>
      <c r="L535" s="1" t="s">
        <v>48</v>
      </c>
      <c r="M535" s="1" t="s">
        <v>4241</v>
      </c>
      <c r="N535" s="1" t="s">
        <v>4242</v>
      </c>
      <c r="O535" s="1" t="s">
        <v>51</v>
      </c>
      <c r="P535" s="1" t="s">
        <v>4243</v>
      </c>
      <c r="Q535" s="1" t="s">
        <v>4244</v>
      </c>
      <c r="R535" s="1" t="s">
        <v>4245</v>
      </c>
      <c r="S535" s="1" t="s">
        <v>4246</v>
      </c>
      <c r="T535" s="1" t="s">
        <v>4247</v>
      </c>
      <c r="U535" s="1" t="s">
        <v>4248</v>
      </c>
      <c r="V535" s="1" t="s">
        <v>58</v>
      </c>
      <c r="W535" s="1" t="s">
        <v>58</v>
      </c>
      <c r="X535" s="1" t="s">
        <v>58</v>
      </c>
      <c r="Y535" s="1" t="s">
        <v>58</v>
      </c>
      <c r="Z535" s="7">
        <v>2.4709999999999999E-5</v>
      </c>
      <c r="AA535" s="1" t="s">
        <v>58</v>
      </c>
      <c r="AB535" s="1" t="s">
        <v>58</v>
      </c>
      <c r="AC535" s="1" t="s">
        <v>58</v>
      </c>
      <c r="AD535" s="1" t="s">
        <v>58</v>
      </c>
      <c r="AE535" s="1" t="s">
        <v>58</v>
      </c>
      <c r="AF535" s="1" t="s">
        <v>58</v>
      </c>
      <c r="AG535" s="1" t="s">
        <v>58</v>
      </c>
      <c r="AH535" s="1" t="s">
        <v>58</v>
      </c>
      <c r="AI535" s="1" t="s">
        <v>58</v>
      </c>
      <c r="AJ535" s="1" t="s">
        <v>58</v>
      </c>
      <c r="AK535" s="1" t="s">
        <v>58</v>
      </c>
      <c r="AL535" s="1" t="s">
        <v>185</v>
      </c>
      <c r="AM535" s="1" t="s">
        <v>89</v>
      </c>
      <c r="AN535" s="1">
        <v>1</v>
      </c>
      <c r="AO535" s="1">
        <v>5.97</v>
      </c>
      <c r="AP535" s="1" t="s">
        <v>4249</v>
      </c>
      <c r="AQ535" s="1" t="s">
        <v>62</v>
      </c>
      <c r="AR535" s="1" t="s">
        <v>62</v>
      </c>
      <c r="AS535" s="1">
        <v>5.97</v>
      </c>
      <c r="AT535" s="8">
        <v>40310015681101</v>
      </c>
      <c r="AU535" s="1">
        <v>31</v>
      </c>
      <c r="AV535" s="1">
        <v>1.048</v>
      </c>
      <c r="AW535" s="1" t="s">
        <v>4250</v>
      </c>
      <c r="AX535" s="1" t="s">
        <v>4251</v>
      </c>
      <c r="AY535" s="1" t="s">
        <v>61</v>
      </c>
      <c r="AZ535" s="7">
        <v>0.63</v>
      </c>
      <c r="BA535" s="1">
        <v>1.899032791</v>
      </c>
      <c r="BB535" s="1">
        <v>-1.937487856</v>
      </c>
      <c r="BC535" s="1" t="s">
        <v>58</v>
      </c>
      <c r="BD535" s="1">
        <v>18.289259999999999</v>
      </c>
    </row>
    <row r="536" spans="1:56" x14ac:dyDescent="0.2">
      <c r="A536" s="1" t="s">
        <v>5827</v>
      </c>
      <c r="B536" s="1">
        <v>14</v>
      </c>
      <c r="C536" s="1" t="s">
        <v>64</v>
      </c>
      <c r="D536" s="1" t="s">
        <v>45</v>
      </c>
      <c r="E536" s="1">
        <v>6.6670000000000002E-3</v>
      </c>
      <c r="F536" s="1">
        <v>0</v>
      </c>
      <c r="G536" s="1">
        <v>1.7730000000000001E-3</v>
      </c>
      <c r="H536" s="1">
        <v>0</v>
      </c>
      <c r="I536" s="1">
        <v>0</v>
      </c>
      <c r="J536" s="1">
        <v>6.6670000000000002E-3</v>
      </c>
      <c r="K536" s="1" t="s">
        <v>489</v>
      </c>
      <c r="L536" s="1" t="s">
        <v>215</v>
      </c>
      <c r="M536" s="1" t="s">
        <v>5828</v>
      </c>
      <c r="N536" s="1" t="s">
        <v>5829</v>
      </c>
      <c r="O536" s="1" t="s">
        <v>313</v>
      </c>
      <c r="P536" s="1" t="s">
        <v>9338</v>
      </c>
      <c r="Q536" s="1" t="s">
        <v>5830</v>
      </c>
      <c r="R536" s="1" t="s">
        <v>58</v>
      </c>
      <c r="S536" s="1" t="s">
        <v>58</v>
      </c>
      <c r="T536" s="1" t="s">
        <v>58</v>
      </c>
      <c r="U536" s="1" t="s">
        <v>58</v>
      </c>
      <c r="V536" s="1" t="s">
        <v>58</v>
      </c>
      <c r="W536" s="1" t="s">
        <v>58</v>
      </c>
      <c r="X536" s="1" t="s">
        <v>58</v>
      </c>
      <c r="Y536" s="1" t="s">
        <v>58</v>
      </c>
      <c r="Z536" s="1" t="s">
        <v>58</v>
      </c>
      <c r="AA536" s="1" t="s">
        <v>58</v>
      </c>
      <c r="AB536" s="1" t="s">
        <v>58</v>
      </c>
      <c r="AC536" s="1" t="s">
        <v>58</v>
      </c>
      <c r="AD536" s="1" t="s">
        <v>58</v>
      </c>
      <c r="AE536" s="1" t="s">
        <v>58</v>
      </c>
      <c r="AF536" s="1" t="s">
        <v>58</v>
      </c>
      <c r="AG536" s="1" t="s">
        <v>58</v>
      </c>
      <c r="AH536" s="1" t="s">
        <v>58</v>
      </c>
      <c r="AI536" s="1" t="s">
        <v>58</v>
      </c>
      <c r="AJ536" s="1" t="s">
        <v>58</v>
      </c>
      <c r="AK536" s="1" t="s">
        <v>58</v>
      </c>
      <c r="AL536" s="1" t="s">
        <v>58</v>
      </c>
      <c r="AM536" s="1" t="s">
        <v>58</v>
      </c>
      <c r="AN536" s="1" t="s">
        <v>58</v>
      </c>
      <c r="AO536" s="1" t="s">
        <v>58</v>
      </c>
      <c r="AP536" s="1" t="s">
        <v>58</v>
      </c>
      <c r="AQ536" s="1" t="s">
        <v>58</v>
      </c>
      <c r="AR536" s="1" t="s">
        <v>58</v>
      </c>
      <c r="AS536" s="1" t="s">
        <v>58</v>
      </c>
      <c r="AT536" s="1" t="s">
        <v>58</v>
      </c>
      <c r="AU536" s="1" t="s">
        <v>58</v>
      </c>
      <c r="AV536" s="1" t="s">
        <v>58</v>
      </c>
      <c r="AW536" s="1" t="s">
        <v>58</v>
      </c>
      <c r="AX536" s="1" t="s">
        <v>5831</v>
      </c>
      <c r="AY536" s="1" t="s">
        <v>77</v>
      </c>
      <c r="AZ536" s="7">
        <v>0.88500000000000001</v>
      </c>
      <c r="BA536" s="1">
        <v>60.314932769999999</v>
      </c>
      <c r="BB536" s="1">
        <v>8.4621746999999997E-2</v>
      </c>
      <c r="BC536" s="1" t="s">
        <v>78</v>
      </c>
      <c r="BD536" s="1">
        <v>9.1970299999999998</v>
      </c>
    </row>
    <row r="537" spans="1:56" x14ac:dyDescent="0.2">
      <c r="A537" s="1" t="s">
        <v>4268</v>
      </c>
      <c r="B537" s="1">
        <v>9</v>
      </c>
      <c r="C537" s="1" t="s">
        <v>70</v>
      </c>
      <c r="D537" s="1" t="s">
        <v>46</v>
      </c>
      <c r="E537" s="1">
        <v>6.6670000000000002E-3</v>
      </c>
      <c r="F537" s="1">
        <v>0</v>
      </c>
      <c r="G537" s="1">
        <v>3.6099999999999999E-3</v>
      </c>
      <c r="H537" s="1">
        <v>1.157E-3</v>
      </c>
      <c r="I537" s="1">
        <v>1.8519999999999998E-2</v>
      </c>
      <c r="J537" s="1">
        <v>1.3509999999999999E-2</v>
      </c>
      <c r="K537" s="1" t="s">
        <v>47</v>
      </c>
      <c r="L537" s="1" t="s">
        <v>48</v>
      </c>
      <c r="M537" s="1" t="s">
        <v>4264</v>
      </c>
      <c r="N537" s="1" t="s">
        <v>4265</v>
      </c>
      <c r="O537" s="1" t="s">
        <v>51</v>
      </c>
      <c r="P537" s="1" t="s">
        <v>4266</v>
      </c>
      <c r="Q537" s="1" t="s">
        <v>4269</v>
      </c>
      <c r="R537" s="1" t="s">
        <v>4270</v>
      </c>
      <c r="S537" s="1" t="s">
        <v>4271</v>
      </c>
      <c r="T537" s="1" t="s">
        <v>4272</v>
      </c>
      <c r="U537" s="1" t="s">
        <v>4273</v>
      </c>
      <c r="V537" s="1" t="s">
        <v>58</v>
      </c>
      <c r="W537" s="1" t="s">
        <v>58</v>
      </c>
      <c r="X537" s="1" t="s">
        <v>58</v>
      </c>
      <c r="Y537" s="1" t="s">
        <v>58</v>
      </c>
      <c r="Z537" s="1">
        <v>2.207E-4</v>
      </c>
      <c r="AA537" s="1">
        <v>3.9936099999999999E-4</v>
      </c>
      <c r="AB537" s="1">
        <v>0.99960099999999996</v>
      </c>
      <c r="AC537" s="1" t="s">
        <v>74</v>
      </c>
      <c r="AD537" s="1">
        <v>0</v>
      </c>
      <c r="AE537" s="1">
        <v>1.99681E-4</v>
      </c>
      <c r="AF537" s="1" t="s">
        <v>58</v>
      </c>
      <c r="AG537" s="1" t="s">
        <v>58</v>
      </c>
      <c r="AH537" s="1" t="s">
        <v>58</v>
      </c>
      <c r="AI537" s="1" t="s">
        <v>58</v>
      </c>
      <c r="AJ537" s="1" t="s">
        <v>58</v>
      </c>
      <c r="AK537" s="1" t="s">
        <v>58</v>
      </c>
      <c r="AL537" s="1" t="s">
        <v>58</v>
      </c>
      <c r="AM537" s="1" t="s">
        <v>58</v>
      </c>
      <c r="AN537" s="1" t="s">
        <v>58</v>
      </c>
      <c r="AO537" s="1" t="s">
        <v>58</v>
      </c>
      <c r="AP537" s="1" t="s">
        <v>58</v>
      </c>
      <c r="AQ537" s="1" t="s">
        <v>58</v>
      </c>
      <c r="AR537" s="1" t="s">
        <v>58</v>
      </c>
      <c r="AS537" s="1" t="s">
        <v>58</v>
      </c>
      <c r="AT537" s="1" t="s">
        <v>58</v>
      </c>
      <c r="AU537" s="1" t="s">
        <v>58</v>
      </c>
      <c r="AV537" s="1" t="s">
        <v>58</v>
      </c>
      <c r="AW537" s="1" t="s">
        <v>58</v>
      </c>
      <c r="AX537" s="1" t="s">
        <v>4267</v>
      </c>
      <c r="AY537" s="1" t="s">
        <v>58</v>
      </c>
      <c r="AZ537" s="1" t="s">
        <v>58</v>
      </c>
      <c r="BA537" s="1" t="s">
        <v>58</v>
      </c>
      <c r="BB537" s="1" t="s">
        <v>58</v>
      </c>
      <c r="BC537" s="1" t="s">
        <v>58</v>
      </c>
      <c r="BD537" s="1" t="s">
        <v>58</v>
      </c>
    </row>
    <row r="538" spans="1:56" x14ac:dyDescent="0.2">
      <c r="A538" s="1" t="s">
        <v>4288</v>
      </c>
      <c r="B538" s="1">
        <v>9</v>
      </c>
      <c r="C538" s="1" t="s">
        <v>70</v>
      </c>
      <c r="D538" s="1" t="s">
        <v>46</v>
      </c>
      <c r="E538" s="1">
        <v>6.6670000000000002E-3</v>
      </c>
      <c r="F538" s="1">
        <v>0</v>
      </c>
      <c r="G538" s="1">
        <v>3.5460000000000001E-3</v>
      </c>
      <c r="H538" s="1">
        <v>2.2620000000000001E-3</v>
      </c>
      <c r="I538" s="1">
        <v>0</v>
      </c>
      <c r="J538" s="1">
        <v>6.6670000000000002E-3</v>
      </c>
      <c r="K538" s="1" t="s">
        <v>47</v>
      </c>
      <c r="L538" s="1" t="s">
        <v>48</v>
      </c>
      <c r="M538" s="1" t="s">
        <v>4289</v>
      </c>
      <c r="N538" s="1" t="s">
        <v>4290</v>
      </c>
      <c r="O538" s="1" t="s">
        <v>51</v>
      </c>
      <c r="P538" s="1" t="s">
        <v>4291</v>
      </c>
      <c r="Q538" s="1" t="s">
        <v>4292</v>
      </c>
      <c r="R538" s="1" t="s">
        <v>4293</v>
      </c>
      <c r="S538" s="1" t="s">
        <v>4294</v>
      </c>
      <c r="T538" s="1" t="s">
        <v>4295</v>
      </c>
      <c r="U538" s="1" t="s">
        <v>4296</v>
      </c>
      <c r="V538" s="1" t="s">
        <v>58</v>
      </c>
      <c r="W538" s="1" t="s">
        <v>58</v>
      </c>
      <c r="X538" s="1" t="s">
        <v>58</v>
      </c>
      <c r="Y538" s="1" t="s">
        <v>58</v>
      </c>
      <c r="Z538" s="1" t="s">
        <v>58</v>
      </c>
      <c r="AA538" s="1" t="s">
        <v>58</v>
      </c>
      <c r="AB538" s="1" t="s">
        <v>58</v>
      </c>
      <c r="AC538" s="1" t="s">
        <v>58</v>
      </c>
      <c r="AD538" s="1" t="s">
        <v>58</v>
      </c>
      <c r="AE538" s="1" t="s">
        <v>58</v>
      </c>
      <c r="AF538" s="1" t="s">
        <v>58</v>
      </c>
      <c r="AG538" s="1" t="s">
        <v>58</v>
      </c>
      <c r="AH538" s="1" t="s">
        <v>58</v>
      </c>
      <c r="AI538" s="1" t="s">
        <v>58</v>
      </c>
      <c r="AJ538" s="1" t="s">
        <v>58</v>
      </c>
      <c r="AK538" s="1" t="s">
        <v>58</v>
      </c>
      <c r="AL538" s="1" t="s">
        <v>61</v>
      </c>
      <c r="AM538" s="1" t="s">
        <v>147</v>
      </c>
      <c r="AN538" s="1">
        <v>1E-3</v>
      </c>
      <c r="AO538" s="1">
        <v>-3.3</v>
      </c>
      <c r="AP538" s="1" t="s">
        <v>4297</v>
      </c>
      <c r="AQ538" s="1" t="s">
        <v>95</v>
      </c>
      <c r="AR538" s="1" t="s">
        <v>95</v>
      </c>
      <c r="AS538" s="1">
        <v>2.71</v>
      </c>
      <c r="AT538" s="1">
        <v>372</v>
      </c>
      <c r="AU538" s="1">
        <v>2E-3</v>
      </c>
      <c r="AV538" s="1">
        <v>-0.191</v>
      </c>
      <c r="AW538" s="1" t="s">
        <v>64</v>
      </c>
      <c r="AX538" s="1" t="s">
        <v>4298</v>
      </c>
      <c r="AY538" s="1" t="s">
        <v>58</v>
      </c>
      <c r="AZ538" s="7">
        <v>0.91100000000000003</v>
      </c>
      <c r="BA538" s="1">
        <v>83.47487615</v>
      </c>
      <c r="BB538" s="1">
        <v>0.62282923199999995</v>
      </c>
      <c r="BC538" s="1" t="s">
        <v>58</v>
      </c>
      <c r="BD538" s="1">
        <v>9.4653899999999993</v>
      </c>
    </row>
    <row r="539" spans="1:56" x14ac:dyDescent="0.2">
      <c r="A539" s="1" t="s">
        <v>4299</v>
      </c>
      <c r="B539" s="1">
        <v>9</v>
      </c>
      <c r="C539" s="1" t="s">
        <v>70</v>
      </c>
      <c r="D539" s="1" t="s">
        <v>64</v>
      </c>
      <c r="E539" s="1">
        <v>6.6670000000000002E-3</v>
      </c>
      <c r="F539" s="1">
        <v>0</v>
      </c>
      <c r="G539" s="1">
        <v>1.7730000000000001E-3</v>
      </c>
      <c r="H539" s="1">
        <v>2.2620000000000001E-3</v>
      </c>
      <c r="I539" s="1">
        <v>0</v>
      </c>
      <c r="J539" s="1">
        <v>6.6670000000000002E-3</v>
      </c>
      <c r="K539" s="1" t="s">
        <v>47</v>
      </c>
      <c r="L539" s="1" t="s">
        <v>48</v>
      </c>
      <c r="M539" s="1" t="s">
        <v>4289</v>
      </c>
      <c r="N539" s="1" t="s">
        <v>4290</v>
      </c>
      <c r="O539" s="1" t="s">
        <v>51</v>
      </c>
      <c r="P539" s="1" t="s">
        <v>4291</v>
      </c>
      <c r="Q539" s="1" t="s">
        <v>4300</v>
      </c>
      <c r="R539" s="1" t="s">
        <v>4301</v>
      </c>
      <c r="S539" s="1" t="s">
        <v>4302</v>
      </c>
      <c r="T539" s="1" t="s">
        <v>4303</v>
      </c>
      <c r="U539" s="1" t="s">
        <v>4304</v>
      </c>
      <c r="V539" s="1" t="s">
        <v>58</v>
      </c>
      <c r="W539" s="1" t="s">
        <v>58</v>
      </c>
      <c r="X539" s="1" t="s">
        <v>58</v>
      </c>
      <c r="Y539" s="1" t="s">
        <v>58</v>
      </c>
      <c r="Z539" s="1" t="s">
        <v>58</v>
      </c>
      <c r="AA539" s="1" t="s">
        <v>58</v>
      </c>
      <c r="AB539" s="1" t="s">
        <v>58</v>
      </c>
      <c r="AC539" s="1" t="s">
        <v>58</v>
      </c>
      <c r="AD539" s="1" t="s">
        <v>58</v>
      </c>
      <c r="AE539" s="1" t="s">
        <v>58</v>
      </c>
      <c r="AF539" s="1" t="s">
        <v>58</v>
      </c>
      <c r="AG539" s="1" t="s">
        <v>58</v>
      </c>
      <c r="AH539" s="1" t="s">
        <v>58</v>
      </c>
      <c r="AI539" s="1" t="s">
        <v>58</v>
      </c>
      <c r="AJ539" s="1" t="s">
        <v>58</v>
      </c>
      <c r="AK539" s="1" t="s">
        <v>58</v>
      </c>
      <c r="AL539" s="1" t="s">
        <v>61</v>
      </c>
      <c r="AM539" s="1" t="s">
        <v>147</v>
      </c>
      <c r="AN539" s="1">
        <v>4.2000000000000003E-2</v>
      </c>
      <c r="AO539" s="1">
        <v>1.49</v>
      </c>
      <c r="AP539" s="1" t="s">
        <v>4297</v>
      </c>
      <c r="AQ539" s="1" t="s">
        <v>95</v>
      </c>
      <c r="AR539" s="1" t="s">
        <v>95</v>
      </c>
      <c r="AS539" s="1">
        <v>2.71</v>
      </c>
      <c r="AT539" s="1">
        <v>374</v>
      </c>
      <c r="AU539" s="1">
        <v>4.2999999999999997E-2</v>
      </c>
      <c r="AV539" s="1">
        <v>1.0349999999999999</v>
      </c>
      <c r="AW539" s="1" t="s">
        <v>64</v>
      </c>
      <c r="AX539" s="1" t="s">
        <v>4298</v>
      </c>
      <c r="AY539" s="1" t="s">
        <v>58</v>
      </c>
      <c r="AZ539" s="7">
        <v>0.91100000000000003</v>
      </c>
      <c r="BA539" s="1">
        <v>83.47487615</v>
      </c>
      <c r="BB539" s="1">
        <v>0.62282923199999995</v>
      </c>
      <c r="BC539" s="1" t="s">
        <v>58</v>
      </c>
      <c r="BD539" s="1">
        <v>9.4653899999999993</v>
      </c>
    </row>
    <row r="540" spans="1:56" x14ac:dyDescent="0.2">
      <c r="A540" s="1" t="s">
        <v>5827</v>
      </c>
      <c r="B540" s="1">
        <v>14</v>
      </c>
      <c r="C540" s="1" t="s">
        <v>64</v>
      </c>
      <c r="D540" s="1" t="s">
        <v>45</v>
      </c>
      <c r="E540" s="1">
        <v>6.6670000000000002E-3</v>
      </c>
      <c r="F540" s="1">
        <v>0</v>
      </c>
      <c r="G540" s="1">
        <v>1.7730000000000001E-3</v>
      </c>
      <c r="H540" s="1">
        <v>0</v>
      </c>
      <c r="I540" s="1">
        <v>0</v>
      </c>
      <c r="J540" s="1">
        <v>6.6670000000000002E-3</v>
      </c>
      <c r="K540" s="1" t="s">
        <v>489</v>
      </c>
      <c r="L540" s="1" t="s">
        <v>215</v>
      </c>
      <c r="M540" s="1" t="s">
        <v>5828</v>
      </c>
      <c r="N540" s="1" t="s">
        <v>5829</v>
      </c>
      <c r="O540" s="1" t="s">
        <v>313</v>
      </c>
      <c r="P540" s="1" t="s">
        <v>9339</v>
      </c>
      <c r="Q540" s="1" t="s">
        <v>5830</v>
      </c>
      <c r="R540" s="1" t="s">
        <v>58</v>
      </c>
      <c r="S540" s="1" t="s">
        <v>58</v>
      </c>
      <c r="T540" s="1" t="s">
        <v>58</v>
      </c>
      <c r="U540" s="1" t="s">
        <v>58</v>
      </c>
      <c r="V540" s="1" t="s">
        <v>58</v>
      </c>
      <c r="W540" s="1" t="s">
        <v>58</v>
      </c>
      <c r="X540" s="1" t="s">
        <v>58</v>
      </c>
      <c r="Y540" s="1" t="s">
        <v>58</v>
      </c>
      <c r="Z540" s="1" t="s">
        <v>58</v>
      </c>
      <c r="AA540" s="1" t="s">
        <v>58</v>
      </c>
      <c r="AB540" s="1" t="s">
        <v>58</v>
      </c>
      <c r="AC540" s="1" t="s">
        <v>58</v>
      </c>
      <c r="AD540" s="1" t="s">
        <v>58</v>
      </c>
      <c r="AE540" s="1" t="s">
        <v>58</v>
      </c>
      <c r="AF540" s="1" t="s">
        <v>58</v>
      </c>
      <c r="AG540" s="1" t="s">
        <v>58</v>
      </c>
      <c r="AH540" s="1" t="s">
        <v>58</v>
      </c>
      <c r="AI540" s="1" t="s">
        <v>58</v>
      </c>
      <c r="AJ540" s="1" t="s">
        <v>58</v>
      </c>
      <c r="AK540" s="1" t="s">
        <v>58</v>
      </c>
      <c r="AL540" s="1" t="s">
        <v>58</v>
      </c>
      <c r="AM540" s="1" t="s">
        <v>58</v>
      </c>
      <c r="AN540" s="1" t="s">
        <v>58</v>
      </c>
      <c r="AO540" s="1" t="s">
        <v>58</v>
      </c>
      <c r="AP540" s="1" t="s">
        <v>58</v>
      </c>
      <c r="AQ540" s="1" t="s">
        <v>58</v>
      </c>
      <c r="AR540" s="1" t="s">
        <v>58</v>
      </c>
      <c r="AS540" s="1" t="s">
        <v>58</v>
      </c>
      <c r="AT540" s="1" t="s">
        <v>58</v>
      </c>
      <c r="AU540" s="1" t="s">
        <v>58</v>
      </c>
      <c r="AV540" s="1" t="s">
        <v>58</v>
      </c>
      <c r="AW540" s="1" t="s">
        <v>58</v>
      </c>
      <c r="AX540" s="1" t="s">
        <v>5831</v>
      </c>
      <c r="AY540" s="1" t="s">
        <v>77</v>
      </c>
      <c r="AZ540" s="7">
        <v>0.88500000000000001</v>
      </c>
      <c r="BA540" s="1">
        <v>60.314932769999999</v>
      </c>
      <c r="BB540" s="1">
        <v>8.4621746999999997E-2</v>
      </c>
      <c r="BC540" s="1" t="s">
        <v>78</v>
      </c>
      <c r="BD540" s="1">
        <v>9.1970299999999998</v>
      </c>
    </row>
    <row r="541" spans="1:56" x14ac:dyDescent="0.2">
      <c r="A541" s="1" t="s">
        <v>4315</v>
      </c>
      <c r="B541" s="1">
        <v>10</v>
      </c>
      <c r="C541" s="1" t="s">
        <v>64</v>
      </c>
      <c r="D541" s="1" t="s">
        <v>70</v>
      </c>
      <c r="E541" s="1">
        <v>6.6670000000000002E-3</v>
      </c>
      <c r="F541" s="1">
        <v>4.3860000000000001E-3</v>
      </c>
      <c r="G541" s="1">
        <v>3.5460000000000001E-3</v>
      </c>
      <c r="H541" s="1">
        <v>1.1310000000000001E-3</v>
      </c>
      <c r="I541" s="1">
        <v>0</v>
      </c>
      <c r="J541" s="1">
        <v>6.6670000000000002E-3</v>
      </c>
      <c r="K541" s="1" t="s">
        <v>47</v>
      </c>
      <c r="L541" s="1" t="s">
        <v>48</v>
      </c>
      <c r="M541" s="1" t="s">
        <v>4316</v>
      </c>
      <c r="N541" s="1" t="s">
        <v>4317</v>
      </c>
      <c r="O541" s="1" t="s">
        <v>51</v>
      </c>
      <c r="P541" s="1" t="s">
        <v>4318</v>
      </c>
      <c r="Q541" s="1" t="s">
        <v>4319</v>
      </c>
      <c r="R541" s="1" t="s">
        <v>4320</v>
      </c>
      <c r="S541" s="1" t="s">
        <v>4321</v>
      </c>
      <c r="T541" s="1" t="s">
        <v>4322</v>
      </c>
      <c r="U541" s="1" t="s">
        <v>4323</v>
      </c>
      <c r="V541" s="1" t="s">
        <v>58</v>
      </c>
      <c r="W541" s="1" t="s">
        <v>58</v>
      </c>
      <c r="X541" s="1" t="s">
        <v>58</v>
      </c>
      <c r="Y541" s="1" t="s">
        <v>58</v>
      </c>
      <c r="Z541" s="1">
        <v>5.4359999999999999E-4</v>
      </c>
      <c r="AA541" s="1">
        <v>4.79233E-3</v>
      </c>
      <c r="AB541" s="1">
        <v>0.99520799999999998</v>
      </c>
      <c r="AC541" s="1" t="s">
        <v>1214</v>
      </c>
      <c r="AD541" s="1">
        <v>0</v>
      </c>
      <c r="AE541" s="1">
        <v>2.39617E-3</v>
      </c>
      <c r="AF541" s="1" t="s">
        <v>58</v>
      </c>
      <c r="AG541" s="1" t="s">
        <v>58</v>
      </c>
      <c r="AH541" s="1" t="s">
        <v>58</v>
      </c>
      <c r="AI541" s="1" t="s">
        <v>58</v>
      </c>
      <c r="AJ541" s="1" t="s">
        <v>58</v>
      </c>
      <c r="AK541" s="1" t="s">
        <v>58</v>
      </c>
      <c r="AL541" s="1" t="s">
        <v>93</v>
      </c>
      <c r="AM541" s="1" t="s">
        <v>62</v>
      </c>
      <c r="AN541" s="1">
        <v>0.999</v>
      </c>
      <c r="AO541" s="1">
        <v>5.0199999999999996</v>
      </c>
      <c r="AP541" s="1" t="s">
        <v>4324</v>
      </c>
      <c r="AQ541" s="1" t="s">
        <v>205</v>
      </c>
      <c r="AR541" s="1" t="s">
        <v>127</v>
      </c>
      <c r="AS541" s="1">
        <v>6.16</v>
      </c>
      <c r="AT541" s="8">
        <v>9146</v>
      </c>
      <c r="AU541" s="1">
        <v>20.9</v>
      </c>
      <c r="AV541" s="1">
        <v>1.1990000000000001</v>
      </c>
      <c r="AW541" s="1" t="s">
        <v>64</v>
      </c>
      <c r="AX541" s="1" t="s">
        <v>4325</v>
      </c>
      <c r="AY541" s="1" t="s">
        <v>58</v>
      </c>
      <c r="AZ541" s="7">
        <v>0.90100000000000002</v>
      </c>
      <c r="BA541" s="1">
        <v>78.691908470000001</v>
      </c>
      <c r="BB541" s="1">
        <v>0.46486454100000002</v>
      </c>
      <c r="BC541" s="1" t="s">
        <v>78</v>
      </c>
      <c r="BD541" s="1">
        <v>10.94872</v>
      </c>
    </row>
    <row r="542" spans="1:56" x14ac:dyDescent="0.2">
      <c r="A542" s="1" t="s">
        <v>5827</v>
      </c>
      <c r="B542" s="1">
        <v>14</v>
      </c>
      <c r="C542" s="1" t="s">
        <v>64</v>
      </c>
      <c r="D542" s="1" t="s">
        <v>45</v>
      </c>
      <c r="E542" s="1">
        <v>6.6670000000000002E-3</v>
      </c>
      <c r="F542" s="1">
        <v>0</v>
      </c>
      <c r="G542" s="1">
        <v>1.7730000000000001E-3</v>
      </c>
      <c r="H542" s="1">
        <v>0</v>
      </c>
      <c r="I542" s="1">
        <v>0</v>
      </c>
      <c r="J542" s="1">
        <v>6.6670000000000002E-3</v>
      </c>
      <c r="K542" s="1" t="s">
        <v>489</v>
      </c>
      <c r="L542" s="1" t="s">
        <v>215</v>
      </c>
      <c r="M542" s="1" t="s">
        <v>5828</v>
      </c>
      <c r="N542" s="1" t="s">
        <v>5829</v>
      </c>
      <c r="O542" s="1" t="s">
        <v>313</v>
      </c>
      <c r="P542" s="1" t="s">
        <v>9340</v>
      </c>
      <c r="Q542" s="1" t="s">
        <v>5830</v>
      </c>
      <c r="R542" s="1" t="s">
        <v>58</v>
      </c>
      <c r="S542" s="1" t="s">
        <v>58</v>
      </c>
      <c r="T542" s="1" t="s">
        <v>58</v>
      </c>
      <c r="U542" s="1" t="s">
        <v>58</v>
      </c>
      <c r="V542" s="1" t="s">
        <v>58</v>
      </c>
      <c r="W542" s="1" t="s">
        <v>58</v>
      </c>
      <c r="X542" s="1" t="s">
        <v>58</v>
      </c>
      <c r="Y542" s="1" t="s">
        <v>58</v>
      </c>
      <c r="Z542" s="1" t="s">
        <v>58</v>
      </c>
      <c r="AA542" s="1" t="s">
        <v>58</v>
      </c>
      <c r="AB542" s="1" t="s">
        <v>58</v>
      </c>
      <c r="AC542" s="1" t="s">
        <v>58</v>
      </c>
      <c r="AD542" s="1" t="s">
        <v>58</v>
      </c>
      <c r="AE542" s="1" t="s">
        <v>58</v>
      </c>
      <c r="AF542" s="1" t="s">
        <v>58</v>
      </c>
      <c r="AG542" s="1" t="s">
        <v>58</v>
      </c>
      <c r="AH542" s="1" t="s">
        <v>58</v>
      </c>
      <c r="AI542" s="1" t="s">
        <v>58</v>
      </c>
      <c r="AJ542" s="1" t="s">
        <v>58</v>
      </c>
      <c r="AK542" s="1" t="s">
        <v>58</v>
      </c>
      <c r="AL542" s="1" t="s">
        <v>58</v>
      </c>
      <c r="AM542" s="1" t="s">
        <v>58</v>
      </c>
      <c r="AN542" s="1" t="s">
        <v>58</v>
      </c>
      <c r="AO542" s="1" t="s">
        <v>58</v>
      </c>
      <c r="AP542" s="1" t="s">
        <v>58</v>
      </c>
      <c r="AQ542" s="1" t="s">
        <v>58</v>
      </c>
      <c r="AR542" s="1" t="s">
        <v>58</v>
      </c>
      <c r="AS542" s="1" t="s">
        <v>58</v>
      </c>
      <c r="AT542" s="1" t="s">
        <v>58</v>
      </c>
      <c r="AU542" s="1" t="s">
        <v>58</v>
      </c>
      <c r="AV542" s="1" t="s">
        <v>58</v>
      </c>
      <c r="AW542" s="1" t="s">
        <v>58</v>
      </c>
      <c r="AX542" s="1" t="s">
        <v>5831</v>
      </c>
      <c r="AY542" s="1" t="s">
        <v>77</v>
      </c>
      <c r="AZ542" s="7">
        <v>0.88500000000000001</v>
      </c>
      <c r="BA542" s="1">
        <v>60.314932769999999</v>
      </c>
      <c r="BB542" s="1">
        <v>8.4621746999999997E-2</v>
      </c>
      <c r="BC542" s="1" t="s">
        <v>78</v>
      </c>
      <c r="BD542" s="1">
        <v>9.1970299999999998</v>
      </c>
    </row>
    <row r="543" spans="1:56" x14ac:dyDescent="0.2">
      <c r="A543" s="1" t="s">
        <v>5827</v>
      </c>
      <c r="B543" s="1">
        <v>14</v>
      </c>
      <c r="C543" s="1" t="s">
        <v>64</v>
      </c>
      <c r="D543" s="1" t="s">
        <v>45</v>
      </c>
      <c r="E543" s="1">
        <v>6.6670000000000002E-3</v>
      </c>
      <c r="F543" s="1">
        <v>0</v>
      </c>
      <c r="G543" s="1">
        <v>1.7730000000000001E-3</v>
      </c>
      <c r="H543" s="1">
        <v>0</v>
      </c>
      <c r="I543" s="1">
        <v>0</v>
      </c>
      <c r="J543" s="1">
        <v>6.6670000000000002E-3</v>
      </c>
      <c r="K543" s="1" t="s">
        <v>489</v>
      </c>
      <c r="L543" s="1" t="s">
        <v>215</v>
      </c>
      <c r="M543" s="1" t="s">
        <v>5828</v>
      </c>
      <c r="N543" s="1" t="s">
        <v>5829</v>
      </c>
      <c r="O543" s="1" t="s">
        <v>313</v>
      </c>
      <c r="P543" s="1" t="s">
        <v>9341</v>
      </c>
      <c r="Q543" s="1" t="s">
        <v>5830</v>
      </c>
      <c r="R543" s="1" t="s">
        <v>58</v>
      </c>
      <c r="S543" s="1" t="s">
        <v>58</v>
      </c>
      <c r="T543" s="1" t="s">
        <v>58</v>
      </c>
      <c r="U543" s="1" t="s">
        <v>58</v>
      </c>
      <c r="V543" s="1" t="s">
        <v>58</v>
      </c>
      <c r="W543" s="1" t="s">
        <v>58</v>
      </c>
      <c r="X543" s="1" t="s">
        <v>58</v>
      </c>
      <c r="Y543" s="1" t="s">
        <v>58</v>
      </c>
      <c r="Z543" s="1" t="s">
        <v>58</v>
      </c>
      <c r="AA543" s="1" t="s">
        <v>58</v>
      </c>
      <c r="AB543" s="1" t="s">
        <v>58</v>
      </c>
      <c r="AC543" s="1" t="s">
        <v>58</v>
      </c>
      <c r="AD543" s="1" t="s">
        <v>58</v>
      </c>
      <c r="AE543" s="1" t="s">
        <v>58</v>
      </c>
      <c r="AF543" s="1" t="s">
        <v>58</v>
      </c>
      <c r="AG543" s="1" t="s">
        <v>58</v>
      </c>
      <c r="AH543" s="1" t="s">
        <v>58</v>
      </c>
      <c r="AI543" s="1" t="s">
        <v>58</v>
      </c>
      <c r="AJ543" s="1" t="s">
        <v>58</v>
      </c>
      <c r="AK543" s="1" t="s">
        <v>58</v>
      </c>
      <c r="AL543" s="1" t="s">
        <v>58</v>
      </c>
      <c r="AM543" s="1" t="s">
        <v>58</v>
      </c>
      <c r="AN543" s="1" t="s">
        <v>58</v>
      </c>
      <c r="AO543" s="1" t="s">
        <v>58</v>
      </c>
      <c r="AP543" s="1" t="s">
        <v>58</v>
      </c>
      <c r="AQ543" s="1" t="s">
        <v>58</v>
      </c>
      <c r="AR543" s="1" t="s">
        <v>58</v>
      </c>
      <c r="AS543" s="1" t="s">
        <v>58</v>
      </c>
      <c r="AT543" s="1" t="s">
        <v>58</v>
      </c>
      <c r="AU543" s="1" t="s">
        <v>58</v>
      </c>
      <c r="AV543" s="1" t="s">
        <v>58</v>
      </c>
      <c r="AW543" s="1" t="s">
        <v>58</v>
      </c>
      <c r="AX543" s="1" t="s">
        <v>5831</v>
      </c>
      <c r="AY543" s="1" t="s">
        <v>77</v>
      </c>
      <c r="AZ543" s="7">
        <v>0.88500000000000001</v>
      </c>
      <c r="BA543" s="1">
        <v>60.314932769999999</v>
      </c>
      <c r="BB543" s="1">
        <v>8.4621746999999997E-2</v>
      </c>
      <c r="BC543" s="1" t="s">
        <v>78</v>
      </c>
      <c r="BD543" s="1">
        <v>9.1970299999999998</v>
      </c>
    </row>
    <row r="544" spans="1:56" x14ac:dyDescent="0.2">
      <c r="A544" s="1" t="s">
        <v>5827</v>
      </c>
      <c r="B544" s="1">
        <v>14</v>
      </c>
      <c r="C544" s="1" t="s">
        <v>64</v>
      </c>
      <c r="D544" s="1" t="s">
        <v>45</v>
      </c>
      <c r="E544" s="1">
        <v>6.6670000000000002E-3</v>
      </c>
      <c r="F544" s="1">
        <v>0</v>
      </c>
      <c r="G544" s="1">
        <v>1.7730000000000001E-3</v>
      </c>
      <c r="H544" s="1">
        <v>0</v>
      </c>
      <c r="I544" s="1">
        <v>0</v>
      </c>
      <c r="J544" s="1">
        <v>6.6670000000000002E-3</v>
      </c>
      <c r="K544" s="1" t="s">
        <v>489</v>
      </c>
      <c r="L544" s="1" t="s">
        <v>215</v>
      </c>
      <c r="M544" s="1" t="s">
        <v>5828</v>
      </c>
      <c r="N544" s="1" t="s">
        <v>5829</v>
      </c>
      <c r="O544" s="1" t="s">
        <v>313</v>
      </c>
      <c r="P544" s="1" t="s">
        <v>9342</v>
      </c>
      <c r="Q544" s="1" t="s">
        <v>5830</v>
      </c>
      <c r="R544" s="1" t="s">
        <v>58</v>
      </c>
      <c r="S544" s="1" t="s">
        <v>58</v>
      </c>
      <c r="T544" s="1" t="s">
        <v>58</v>
      </c>
      <c r="U544" s="1" t="s">
        <v>58</v>
      </c>
      <c r="V544" s="1" t="s">
        <v>58</v>
      </c>
      <c r="W544" s="1" t="s">
        <v>58</v>
      </c>
      <c r="X544" s="1" t="s">
        <v>58</v>
      </c>
      <c r="Y544" s="1" t="s">
        <v>58</v>
      </c>
      <c r="Z544" s="1" t="s">
        <v>58</v>
      </c>
      <c r="AA544" s="1" t="s">
        <v>58</v>
      </c>
      <c r="AB544" s="1" t="s">
        <v>58</v>
      </c>
      <c r="AC544" s="1" t="s">
        <v>58</v>
      </c>
      <c r="AD544" s="1" t="s">
        <v>58</v>
      </c>
      <c r="AE544" s="1" t="s">
        <v>58</v>
      </c>
      <c r="AF544" s="1" t="s">
        <v>58</v>
      </c>
      <c r="AG544" s="1" t="s">
        <v>58</v>
      </c>
      <c r="AH544" s="1" t="s">
        <v>58</v>
      </c>
      <c r="AI544" s="1" t="s">
        <v>58</v>
      </c>
      <c r="AJ544" s="1" t="s">
        <v>58</v>
      </c>
      <c r="AK544" s="1" t="s">
        <v>58</v>
      </c>
      <c r="AL544" s="1" t="s">
        <v>58</v>
      </c>
      <c r="AM544" s="1" t="s">
        <v>58</v>
      </c>
      <c r="AN544" s="1" t="s">
        <v>58</v>
      </c>
      <c r="AO544" s="1" t="s">
        <v>58</v>
      </c>
      <c r="AP544" s="1" t="s">
        <v>58</v>
      </c>
      <c r="AQ544" s="1" t="s">
        <v>58</v>
      </c>
      <c r="AR544" s="1" t="s">
        <v>58</v>
      </c>
      <c r="AS544" s="1" t="s">
        <v>58</v>
      </c>
      <c r="AT544" s="1" t="s">
        <v>58</v>
      </c>
      <c r="AU544" s="1" t="s">
        <v>58</v>
      </c>
      <c r="AV544" s="1" t="s">
        <v>58</v>
      </c>
      <c r="AW544" s="1" t="s">
        <v>58</v>
      </c>
      <c r="AX544" s="1" t="s">
        <v>5831</v>
      </c>
      <c r="AY544" s="1" t="s">
        <v>77</v>
      </c>
      <c r="AZ544" s="7">
        <v>0.88500000000000001</v>
      </c>
      <c r="BA544" s="1">
        <v>60.314932769999999</v>
      </c>
      <c r="BB544" s="1">
        <v>8.4621746999999997E-2</v>
      </c>
      <c r="BC544" s="1" t="s">
        <v>78</v>
      </c>
      <c r="BD544" s="1">
        <v>9.1970299999999998</v>
      </c>
    </row>
    <row r="545" spans="1:56" x14ac:dyDescent="0.2">
      <c r="A545" s="1" t="s">
        <v>5827</v>
      </c>
      <c r="B545" s="1">
        <v>14</v>
      </c>
      <c r="C545" s="1" t="s">
        <v>64</v>
      </c>
      <c r="D545" s="1" t="s">
        <v>45</v>
      </c>
      <c r="E545" s="1">
        <v>6.6670000000000002E-3</v>
      </c>
      <c r="F545" s="1">
        <v>0</v>
      </c>
      <c r="G545" s="1">
        <v>1.7730000000000001E-3</v>
      </c>
      <c r="H545" s="1">
        <v>0</v>
      </c>
      <c r="I545" s="1">
        <v>0</v>
      </c>
      <c r="J545" s="1">
        <v>6.6670000000000002E-3</v>
      </c>
      <c r="K545" s="1" t="s">
        <v>489</v>
      </c>
      <c r="L545" s="1" t="s">
        <v>215</v>
      </c>
      <c r="M545" s="1" t="s">
        <v>5828</v>
      </c>
      <c r="N545" s="1" t="s">
        <v>5829</v>
      </c>
      <c r="O545" s="1" t="s">
        <v>313</v>
      </c>
      <c r="P545" s="1" t="s">
        <v>9343</v>
      </c>
      <c r="Q545" s="1" t="s">
        <v>5830</v>
      </c>
      <c r="R545" s="1" t="s">
        <v>58</v>
      </c>
      <c r="S545" s="1" t="s">
        <v>58</v>
      </c>
      <c r="T545" s="1" t="s">
        <v>58</v>
      </c>
      <c r="U545" s="1" t="s">
        <v>58</v>
      </c>
      <c r="V545" s="1" t="s">
        <v>58</v>
      </c>
      <c r="W545" s="1" t="s">
        <v>58</v>
      </c>
      <c r="X545" s="1" t="s">
        <v>58</v>
      </c>
      <c r="Y545" s="1" t="s">
        <v>58</v>
      </c>
      <c r="Z545" s="1" t="s">
        <v>58</v>
      </c>
      <c r="AA545" s="1" t="s">
        <v>58</v>
      </c>
      <c r="AB545" s="1" t="s">
        <v>58</v>
      </c>
      <c r="AC545" s="1" t="s">
        <v>58</v>
      </c>
      <c r="AD545" s="1" t="s">
        <v>58</v>
      </c>
      <c r="AE545" s="1" t="s">
        <v>58</v>
      </c>
      <c r="AF545" s="1" t="s">
        <v>58</v>
      </c>
      <c r="AG545" s="1" t="s">
        <v>58</v>
      </c>
      <c r="AH545" s="1" t="s">
        <v>58</v>
      </c>
      <c r="AI545" s="1" t="s">
        <v>58</v>
      </c>
      <c r="AJ545" s="1" t="s">
        <v>58</v>
      </c>
      <c r="AK545" s="1" t="s">
        <v>58</v>
      </c>
      <c r="AL545" s="1" t="s">
        <v>58</v>
      </c>
      <c r="AM545" s="1" t="s">
        <v>58</v>
      </c>
      <c r="AN545" s="1" t="s">
        <v>58</v>
      </c>
      <c r="AO545" s="1" t="s">
        <v>58</v>
      </c>
      <c r="AP545" s="1" t="s">
        <v>58</v>
      </c>
      <c r="AQ545" s="1" t="s">
        <v>58</v>
      </c>
      <c r="AR545" s="1" t="s">
        <v>58</v>
      </c>
      <c r="AS545" s="1" t="s">
        <v>58</v>
      </c>
      <c r="AT545" s="1" t="s">
        <v>58</v>
      </c>
      <c r="AU545" s="1" t="s">
        <v>58</v>
      </c>
      <c r="AV545" s="1" t="s">
        <v>58</v>
      </c>
      <c r="AW545" s="1" t="s">
        <v>58</v>
      </c>
      <c r="AX545" s="1" t="s">
        <v>5831</v>
      </c>
      <c r="AY545" s="1" t="s">
        <v>77</v>
      </c>
      <c r="AZ545" s="7">
        <v>0.88500000000000001</v>
      </c>
      <c r="BA545" s="1">
        <v>60.314932769999999</v>
      </c>
      <c r="BB545" s="1">
        <v>8.4621746999999997E-2</v>
      </c>
      <c r="BC545" s="1" t="s">
        <v>78</v>
      </c>
      <c r="BD545" s="1">
        <v>9.1970299999999998</v>
      </c>
    </row>
    <row r="546" spans="1:56" x14ac:dyDescent="0.2">
      <c r="A546" s="1" t="s">
        <v>5827</v>
      </c>
      <c r="B546" s="1">
        <v>14</v>
      </c>
      <c r="C546" s="1" t="s">
        <v>64</v>
      </c>
      <c r="D546" s="1" t="s">
        <v>45</v>
      </c>
      <c r="E546" s="1">
        <v>6.6670000000000002E-3</v>
      </c>
      <c r="F546" s="1">
        <v>0</v>
      </c>
      <c r="G546" s="1">
        <v>1.7730000000000001E-3</v>
      </c>
      <c r="H546" s="1">
        <v>0</v>
      </c>
      <c r="I546" s="1">
        <v>0</v>
      </c>
      <c r="J546" s="1">
        <v>6.6670000000000002E-3</v>
      </c>
      <c r="K546" s="1" t="s">
        <v>489</v>
      </c>
      <c r="L546" s="1" t="s">
        <v>215</v>
      </c>
      <c r="M546" s="1" t="s">
        <v>5828</v>
      </c>
      <c r="N546" s="1" t="s">
        <v>5829</v>
      </c>
      <c r="O546" s="1" t="s">
        <v>313</v>
      </c>
      <c r="P546" s="1" t="s">
        <v>9344</v>
      </c>
      <c r="Q546" s="1" t="s">
        <v>5830</v>
      </c>
      <c r="R546" s="1" t="s">
        <v>58</v>
      </c>
      <c r="S546" s="1" t="s">
        <v>58</v>
      </c>
      <c r="T546" s="1" t="s">
        <v>58</v>
      </c>
      <c r="U546" s="1" t="s">
        <v>58</v>
      </c>
      <c r="V546" s="1" t="s">
        <v>58</v>
      </c>
      <c r="W546" s="1" t="s">
        <v>58</v>
      </c>
      <c r="X546" s="1" t="s">
        <v>58</v>
      </c>
      <c r="Y546" s="1" t="s">
        <v>58</v>
      </c>
      <c r="Z546" s="1" t="s">
        <v>58</v>
      </c>
      <c r="AA546" s="1" t="s">
        <v>58</v>
      </c>
      <c r="AB546" s="1" t="s">
        <v>58</v>
      </c>
      <c r="AC546" s="1" t="s">
        <v>58</v>
      </c>
      <c r="AD546" s="1" t="s">
        <v>58</v>
      </c>
      <c r="AE546" s="1" t="s">
        <v>58</v>
      </c>
      <c r="AF546" s="1" t="s">
        <v>58</v>
      </c>
      <c r="AG546" s="1" t="s">
        <v>58</v>
      </c>
      <c r="AH546" s="1" t="s">
        <v>58</v>
      </c>
      <c r="AI546" s="1" t="s">
        <v>58</v>
      </c>
      <c r="AJ546" s="1" t="s">
        <v>58</v>
      </c>
      <c r="AK546" s="1" t="s">
        <v>58</v>
      </c>
      <c r="AL546" s="1" t="s">
        <v>58</v>
      </c>
      <c r="AM546" s="1" t="s">
        <v>58</v>
      </c>
      <c r="AN546" s="1" t="s">
        <v>58</v>
      </c>
      <c r="AO546" s="1" t="s">
        <v>58</v>
      </c>
      <c r="AP546" s="1" t="s">
        <v>58</v>
      </c>
      <c r="AQ546" s="1" t="s">
        <v>58</v>
      </c>
      <c r="AR546" s="1" t="s">
        <v>58</v>
      </c>
      <c r="AS546" s="1" t="s">
        <v>58</v>
      </c>
      <c r="AT546" s="1" t="s">
        <v>58</v>
      </c>
      <c r="AU546" s="1" t="s">
        <v>58</v>
      </c>
      <c r="AV546" s="1" t="s">
        <v>58</v>
      </c>
      <c r="AW546" s="1" t="s">
        <v>58</v>
      </c>
      <c r="AX546" s="1" t="s">
        <v>5831</v>
      </c>
      <c r="AY546" s="1" t="s">
        <v>77</v>
      </c>
      <c r="AZ546" s="7">
        <v>0.88500000000000001</v>
      </c>
      <c r="BA546" s="1">
        <v>60.314932769999999</v>
      </c>
      <c r="BB546" s="1">
        <v>8.4621746999999997E-2</v>
      </c>
      <c r="BC546" s="1" t="s">
        <v>78</v>
      </c>
      <c r="BD546" s="1">
        <v>9.1970299999999998</v>
      </c>
    </row>
    <row r="547" spans="1:56" x14ac:dyDescent="0.2">
      <c r="A547" s="1" t="s">
        <v>5827</v>
      </c>
      <c r="B547" s="1">
        <v>14</v>
      </c>
      <c r="C547" s="1" t="s">
        <v>64</v>
      </c>
      <c r="D547" s="1" t="s">
        <v>45</v>
      </c>
      <c r="E547" s="1">
        <v>6.6670000000000002E-3</v>
      </c>
      <c r="F547" s="1">
        <v>0</v>
      </c>
      <c r="G547" s="1">
        <v>1.7730000000000001E-3</v>
      </c>
      <c r="H547" s="1">
        <v>0</v>
      </c>
      <c r="I547" s="1">
        <v>0</v>
      </c>
      <c r="J547" s="1">
        <v>6.6670000000000002E-3</v>
      </c>
      <c r="K547" s="1" t="s">
        <v>489</v>
      </c>
      <c r="L547" s="1" t="s">
        <v>215</v>
      </c>
      <c r="M547" s="1" t="s">
        <v>5828</v>
      </c>
      <c r="N547" s="1" t="s">
        <v>5829</v>
      </c>
      <c r="O547" s="1" t="s">
        <v>313</v>
      </c>
      <c r="P547" s="1" t="s">
        <v>9345</v>
      </c>
      <c r="Q547" s="1" t="s">
        <v>5830</v>
      </c>
      <c r="R547" s="1" t="s">
        <v>58</v>
      </c>
      <c r="S547" s="1" t="s">
        <v>58</v>
      </c>
      <c r="T547" s="1" t="s">
        <v>58</v>
      </c>
      <c r="U547" s="1" t="s">
        <v>58</v>
      </c>
      <c r="V547" s="1" t="s">
        <v>58</v>
      </c>
      <c r="W547" s="1" t="s">
        <v>58</v>
      </c>
      <c r="X547" s="1" t="s">
        <v>58</v>
      </c>
      <c r="Y547" s="1" t="s">
        <v>58</v>
      </c>
      <c r="Z547" s="1" t="s">
        <v>58</v>
      </c>
      <c r="AA547" s="1" t="s">
        <v>58</v>
      </c>
      <c r="AB547" s="1" t="s">
        <v>58</v>
      </c>
      <c r="AC547" s="1" t="s">
        <v>58</v>
      </c>
      <c r="AD547" s="1" t="s">
        <v>58</v>
      </c>
      <c r="AE547" s="1" t="s">
        <v>58</v>
      </c>
      <c r="AF547" s="1" t="s">
        <v>58</v>
      </c>
      <c r="AG547" s="1" t="s">
        <v>58</v>
      </c>
      <c r="AH547" s="1" t="s">
        <v>58</v>
      </c>
      <c r="AI547" s="1" t="s">
        <v>58</v>
      </c>
      <c r="AJ547" s="1" t="s">
        <v>58</v>
      </c>
      <c r="AK547" s="1" t="s">
        <v>58</v>
      </c>
      <c r="AL547" s="1" t="s">
        <v>58</v>
      </c>
      <c r="AM547" s="1" t="s">
        <v>58</v>
      </c>
      <c r="AN547" s="1" t="s">
        <v>58</v>
      </c>
      <c r="AO547" s="1" t="s">
        <v>58</v>
      </c>
      <c r="AP547" s="1" t="s">
        <v>58</v>
      </c>
      <c r="AQ547" s="1" t="s">
        <v>58</v>
      </c>
      <c r="AR547" s="1" t="s">
        <v>58</v>
      </c>
      <c r="AS547" s="1" t="s">
        <v>58</v>
      </c>
      <c r="AT547" s="1" t="s">
        <v>58</v>
      </c>
      <c r="AU547" s="1" t="s">
        <v>58</v>
      </c>
      <c r="AV547" s="1" t="s">
        <v>58</v>
      </c>
      <c r="AW547" s="1" t="s">
        <v>58</v>
      </c>
      <c r="AX547" s="1" t="s">
        <v>5831</v>
      </c>
      <c r="AY547" s="1" t="s">
        <v>77</v>
      </c>
      <c r="AZ547" s="7">
        <v>0.88500000000000001</v>
      </c>
      <c r="BA547" s="1">
        <v>60.314932769999999</v>
      </c>
      <c r="BB547" s="1">
        <v>8.4621746999999997E-2</v>
      </c>
      <c r="BC547" s="1" t="s">
        <v>78</v>
      </c>
      <c r="BD547" s="1">
        <v>9.1970299999999998</v>
      </c>
    </row>
    <row r="548" spans="1:56" x14ac:dyDescent="0.2">
      <c r="A548" s="1" t="s">
        <v>5827</v>
      </c>
      <c r="B548" s="1">
        <v>14</v>
      </c>
      <c r="C548" s="1" t="s">
        <v>64</v>
      </c>
      <c r="D548" s="1" t="s">
        <v>45</v>
      </c>
      <c r="E548" s="1">
        <v>6.6670000000000002E-3</v>
      </c>
      <c r="F548" s="1">
        <v>0</v>
      </c>
      <c r="G548" s="1">
        <v>1.7730000000000001E-3</v>
      </c>
      <c r="H548" s="1">
        <v>0</v>
      </c>
      <c r="I548" s="1">
        <v>0</v>
      </c>
      <c r="J548" s="1">
        <v>6.6670000000000002E-3</v>
      </c>
      <c r="K548" s="1" t="s">
        <v>489</v>
      </c>
      <c r="L548" s="1" t="s">
        <v>215</v>
      </c>
      <c r="M548" s="1" t="s">
        <v>5828</v>
      </c>
      <c r="N548" s="1" t="s">
        <v>5829</v>
      </c>
      <c r="O548" s="1" t="s">
        <v>313</v>
      </c>
      <c r="P548" s="1" t="s">
        <v>9346</v>
      </c>
      <c r="Q548" s="1" t="s">
        <v>5830</v>
      </c>
      <c r="R548" s="1" t="s">
        <v>58</v>
      </c>
      <c r="S548" s="1" t="s">
        <v>58</v>
      </c>
      <c r="T548" s="1" t="s">
        <v>58</v>
      </c>
      <c r="U548" s="1" t="s">
        <v>58</v>
      </c>
      <c r="V548" s="1" t="s">
        <v>58</v>
      </c>
      <c r="W548" s="1" t="s">
        <v>58</v>
      </c>
      <c r="X548" s="1" t="s">
        <v>58</v>
      </c>
      <c r="Y548" s="1" t="s">
        <v>58</v>
      </c>
      <c r="Z548" s="1" t="s">
        <v>58</v>
      </c>
      <c r="AA548" s="1" t="s">
        <v>58</v>
      </c>
      <c r="AB548" s="1" t="s">
        <v>58</v>
      </c>
      <c r="AC548" s="1" t="s">
        <v>58</v>
      </c>
      <c r="AD548" s="1" t="s">
        <v>58</v>
      </c>
      <c r="AE548" s="1" t="s">
        <v>58</v>
      </c>
      <c r="AF548" s="1" t="s">
        <v>58</v>
      </c>
      <c r="AG548" s="1" t="s">
        <v>58</v>
      </c>
      <c r="AH548" s="1" t="s">
        <v>58</v>
      </c>
      <c r="AI548" s="1" t="s">
        <v>58</v>
      </c>
      <c r="AJ548" s="1" t="s">
        <v>58</v>
      </c>
      <c r="AK548" s="1" t="s">
        <v>58</v>
      </c>
      <c r="AL548" s="1" t="s">
        <v>58</v>
      </c>
      <c r="AM548" s="1" t="s">
        <v>58</v>
      </c>
      <c r="AN548" s="1" t="s">
        <v>58</v>
      </c>
      <c r="AO548" s="1" t="s">
        <v>58</v>
      </c>
      <c r="AP548" s="1" t="s">
        <v>58</v>
      </c>
      <c r="AQ548" s="1" t="s">
        <v>58</v>
      </c>
      <c r="AR548" s="1" t="s">
        <v>58</v>
      </c>
      <c r="AS548" s="1" t="s">
        <v>58</v>
      </c>
      <c r="AT548" s="1" t="s">
        <v>58</v>
      </c>
      <c r="AU548" s="1" t="s">
        <v>58</v>
      </c>
      <c r="AV548" s="1" t="s">
        <v>58</v>
      </c>
      <c r="AW548" s="1" t="s">
        <v>58</v>
      </c>
      <c r="AX548" s="1" t="s">
        <v>5831</v>
      </c>
      <c r="AY548" s="1" t="s">
        <v>77</v>
      </c>
      <c r="AZ548" s="7">
        <v>0.88500000000000001</v>
      </c>
      <c r="BA548" s="1">
        <v>60.314932769999999</v>
      </c>
      <c r="BB548" s="1">
        <v>8.4621746999999997E-2</v>
      </c>
      <c r="BC548" s="1" t="s">
        <v>78</v>
      </c>
      <c r="BD548" s="1">
        <v>9.1970299999999998</v>
      </c>
    </row>
    <row r="549" spans="1:56" x14ac:dyDescent="0.2">
      <c r="A549" s="1" t="s">
        <v>5827</v>
      </c>
      <c r="B549" s="1">
        <v>14</v>
      </c>
      <c r="C549" s="1" t="s">
        <v>64</v>
      </c>
      <c r="D549" s="1" t="s">
        <v>45</v>
      </c>
      <c r="E549" s="1">
        <v>6.6670000000000002E-3</v>
      </c>
      <c r="F549" s="1">
        <v>0</v>
      </c>
      <c r="G549" s="1">
        <v>1.7730000000000001E-3</v>
      </c>
      <c r="H549" s="1">
        <v>0</v>
      </c>
      <c r="I549" s="1">
        <v>0</v>
      </c>
      <c r="J549" s="1">
        <v>6.6670000000000002E-3</v>
      </c>
      <c r="K549" s="1" t="s">
        <v>489</v>
      </c>
      <c r="L549" s="1" t="s">
        <v>215</v>
      </c>
      <c r="M549" s="1" t="s">
        <v>5828</v>
      </c>
      <c r="N549" s="1" t="s">
        <v>5829</v>
      </c>
      <c r="O549" s="1" t="s">
        <v>313</v>
      </c>
      <c r="P549" s="1" t="s">
        <v>9347</v>
      </c>
      <c r="Q549" s="1" t="s">
        <v>5830</v>
      </c>
      <c r="R549" s="1" t="s">
        <v>58</v>
      </c>
      <c r="S549" s="1" t="s">
        <v>58</v>
      </c>
      <c r="T549" s="1" t="s">
        <v>58</v>
      </c>
      <c r="U549" s="1" t="s">
        <v>58</v>
      </c>
      <c r="V549" s="1" t="s">
        <v>58</v>
      </c>
      <c r="W549" s="1" t="s">
        <v>58</v>
      </c>
      <c r="X549" s="1" t="s">
        <v>58</v>
      </c>
      <c r="Y549" s="1" t="s">
        <v>58</v>
      </c>
      <c r="Z549" s="1" t="s">
        <v>58</v>
      </c>
      <c r="AA549" s="1" t="s">
        <v>58</v>
      </c>
      <c r="AB549" s="1" t="s">
        <v>58</v>
      </c>
      <c r="AC549" s="1" t="s">
        <v>58</v>
      </c>
      <c r="AD549" s="1" t="s">
        <v>58</v>
      </c>
      <c r="AE549" s="1" t="s">
        <v>58</v>
      </c>
      <c r="AF549" s="1" t="s">
        <v>58</v>
      </c>
      <c r="AG549" s="1" t="s">
        <v>58</v>
      </c>
      <c r="AH549" s="1" t="s">
        <v>58</v>
      </c>
      <c r="AI549" s="1" t="s">
        <v>58</v>
      </c>
      <c r="AJ549" s="1" t="s">
        <v>58</v>
      </c>
      <c r="AK549" s="1" t="s">
        <v>58</v>
      </c>
      <c r="AL549" s="1" t="s">
        <v>58</v>
      </c>
      <c r="AM549" s="1" t="s">
        <v>58</v>
      </c>
      <c r="AN549" s="1" t="s">
        <v>58</v>
      </c>
      <c r="AO549" s="1" t="s">
        <v>58</v>
      </c>
      <c r="AP549" s="1" t="s">
        <v>58</v>
      </c>
      <c r="AQ549" s="1" t="s">
        <v>58</v>
      </c>
      <c r="AR549" s="1" t="s">
        <v>58</v>
      </c>
      <c r="AS549" s="1" t="s">
        <v>58</v>
      </c>
      <c r="AT549" s="1" t="s">
        <v>58</v>
      </c>
      <c r="AU549" s="1" t="s">
        <v>58</v>
      </c>
      <c r="AV549" s="1" t="s">
        <v>58</v>
      </c>
      <c r="AW549" s="1" t="s">
        <v>58</v>
      </c>
      <c r="AX549" s="1" t="s">
        <v>5831</v>
      </c>
      <c r="AY549" s="1" t="s">
        <v>77</v>
      </c>
      <c r="AZ549" s="7">
        <v>0.88500000000000001</v>
      </c>
      <c r="BA549" s="1">
        <v>60.314932769999999</v>
      </c>
      <c r="BB549" s="1">
        <v>8.4621746999999997E-2</v>
      </c>
      <c r="BC549" s="1" t="s">
        <v>78</v>
      </c>
      <c r="BD549" s="1">
        <v>9.1970299999999998</v>
      </c>
    </row>
    <row r="550" spans="1:56" x14ac:dyDescent="0.2">
      <c r="A550" s="1" t="s">
        <v>4337</v>
      </c>
      <c r="B550" s="1">
        <v>10</v>
      </c>
      <c r="C550" s="1" t="s">
        <v>70</v>
      </c>
      <c r="D550" s="1" t="s">
        <v>64</v>
      </c>
      <c r="E550" s="1">
        <v>6.6670000000000002E-3</v>
      </c>
      <c r="F550" s="1">
        <v>0</v>
      </c>
      <c r="G550" s="1">
        <v>1.7730000000000001E-3</v>
      </c>
      <c r="H550" s="1">
        <v>0</v>
      </c>
      <c r="I550" s="1">
        <v>0</v>
      </c>
      <c r="J550" s="1">
        <v>6.6670000000000002E-3</v>
      </c>
      <c r="K550" s="1" t="s">
        <v>47</v>
      </c>
      <c r="L550" s="1" t="s">
        <v>48</v>
      </c>
      <c r="M550" s="1" t="s">
        <v>4338</v>
      </c>
      <c r="N550" s="1" t="s">
        <v>4339</v>
      </c>
      <c r="O550" s="1" t="s">
        <v>51</v>
      </c>
      <c r="P550" s="1" t="s">
        <v>4340</v>
      </c>
      <c r="Q550" s="1" t="s">
        <v>4341</v>
      </c>
      <c r="R550" s="1" t="s">
        <v>4342</v>
      </c>
      <c r="S550" s="1" t="s">
        <v>4343</v>
      </c>
      <c r="T550" s="1" t="s">
        <v>4344</v>
      </c>
      <c r="U550" s="1" t="s">
        <v>4345</v>
      </c>
      <c r="V550" s="1" t="s">
        <v>58</v>
      </c>
      <c r="W550" s="1" t="s">
        <v>58</v>
      </c>
      <c r="X550" s="1" t="s">
        <v>58</v>
      </c>
      <c r="Y550" s="1" t="s">
        <v>58</v>
      </c>
      <c r="Z550" s="1">
        <v>2.141E-4</v>
      </c>
      <c r="AA550" s="1">
        <v>7.9872199999999997E-4</v>
      </c>
      <c r="AB550" s="1">
        <v>0.99920100000000001</v>
      </c>
      <c r="AC550" s="1" t="s">
        <v>110</v>
      </c>
      <c r="AD550" s="1">
        <v>0</v>
      </c>
      <c r="AE550" s="1">
        <v>3.9936099999999999E-4</v>
      </c>
      <c r="AF550" s="1" t="s">
        <v>58</v>
      </c>
      <c r="AG550" s="1" t="s">
        <v>58</v>
      </c>
      <c r="AH550" s="1" t="s">
        <v>58</v>
      </c>
      <c r="AI550" s="1" t="s">
        <v>58</v>
      </c>
      <c r="AJ550" s="1" t="s">
        <v>58</v>
      </c>
      <c r="AK550" s="1" t="s">
        <v>58</v>
      </c>
      <c r="AL550" s="1" t="s">
        <v>60</v>
      </c>
      <c r="AM550" s="1" t="s">
        <v>465</v>
      </c>
      <c r="AN550" s="1">
        <v>0.01</v>
      </c>
      <c r="AO550" s="1">
        <v>1.82</v>
      </c>
      <c r="AP550" s="1" t="s">
        <v>4346</v>
      </c>
      <c r="AQ550" s="1" t="s">
        <v>843</v>
      </c>
      <c r="AR550" s="1" t="s">
        <v>127</v>
      </c>
      <c r="AS550" s="1">
        <v>5.47</v>
      </c>
      <c r="AT550" s="8">
        <v>572421417544</v>
      </c>
      <c r="AU550" s="1">
        <v>2.028</v>
      </c>
      <c r="AV550" s="1">
        <v>9.6000000000000002E-2</v>
      </c>
      <c r="AW550" s="1" t="s">
        <v>62</v>
      </c>
      <c r="AX550" s="1" t="s">
        <v>4347</v>
      </c>
      <c r="AY550" s="1" t="s">
        <v>58</v>
      </c>
      <c r="AZ550" s="7">
        <v>0.38600000000000001</v>
      </c>
      <c r="BA550" s="1">
        <v>2.1172446329999999</v>
      </c>
      <c r="BB550" s="1">
        <v>-1.830003058</v>
      </c>
      <c r="BC550" s="1" t="s">
        <v>78</v>
      </c>
      <c r="BD550" s="1">
        <v>5.5278200000000002</v>
      </c>
    </row>
    <row r="551" spans="1:56" x14ac:dyDescent="0.2">
      <c r="A551" s="1" t="s">
        <v>4348</v>
      </c>
      <c r="B551" s="1">
        <v>10</v>
      </c>
      <c r="C551" s="1" t="s">
        <v>46</v>
      </c>
      <c r="D551" s="1" t="s">
        <v>70</v>
      </c>
      <c r="E551" s="1">
        <v>6.6670000000000002E-3</v>
      </c>
      <c r="F551" s="1">
        <v>0</v>
      </c>
      <c r="G551" s="1">
        <v>1.7730000000000001E-3</v>
      </c>
      <c r="H551" s="1">
        <v>0</v>
      </c>
      <c r="I551" s="1">
        <v>0</v>
      </c>
      <c r="J551" s="1">
        <v>6.6670000000000002E-3</v>
      </c>
      <c r="K551" s="1" t="s">
        <v>47</v>
      </c>
      <c r="L551" s="1" t="s">
        <v>48</v>
      </c>
      <c r="M551" s="1" t="s">
        <v>4349</v>
      </c>
      <c r="N551" s="1" t="s">
        <v>4350</v>
      </c>
      <c r="O551" s="1" t="s">
        <v>51</v>
      </c>
      <c r="P551" s="1" t="s">
        <v>4351</v>
      </c>
      <c r="Q551" s="1" t="s">
        <v>4352</v>
      </c>
      <c r="R551" s="1" t="s">
        <v>4353</v>
      </c>
      <c r="S551" s="1" t="s">
        <v>4354</v>
      </c>
      <c r="T551" s="1" t="s">
        <v>4355</v>
      </c>
      <c r="U551" s="1" t="s">
        <v>4356</v>
      </c>
      <c r="V551" s="1" t="s">
        <v>58</v>
      </c>
      <c r="W551" s="1" t="s">
        <v>58</v>
      </c>
      <c r="X551" s="1" t="s">
        <v>58</v>
      </c>
      <c r="Y551" s="1" t="s">
        <v>58</v>
      </c>
      <c r="Z551" s="7">
        <v>9.0600000000000007E-5</v>
      </c>
      <c r="AA551" s="1">
        <v>7.9872199999999997E-4</v>
      </c>
      <c r="AB551" s="1">
        <v>0.99920100000000001</v>
      </c>
      <c r="AC551" s="1" t="s">
        <v>110</v>
      </c>
      <c r="AD551" s="1">
        <v>0</v>
      </c>
      <c r="AE551" s="1">
        <v>3.9936099999999999E-4</v>
      </c>
      <c r="AF551" s="1" t="s">
        <v>58</v>
      </c>
      <c r="AG551" s="1" t="s">
        <v>58</v>
      </c>
      <c r="AH551" s="1" t="s">
        <v>58</v>
      </c>
      <c r="AI551" s="1" t="s">
        <v>58</v>
      </c>
      <c r="AJ551" s="1" t="s">
        <v>58</v>
      </c>
      <c r="AK551" s="1" t="s">
        <v>58</v>
      </c>
      <c r="AL551" s="1" t="s">
        <v>93</v>
      </c>
      <c r="AM551" s="1" t="s">
        <v>132</v>
      </c>
      <c r="AN551" s="1">
        <v>0.23300000000000001</v>
      </c>
      <c r="AO551" s="1">
        <v>4.4800000000000004</v>
      </c>
      <c r="AP551" s="1" t="s">
        <v>4357</v>
      </c>
      <c r="AQ551" s="1" t="s">
        <v>95</v>
      </c>
      <c r="AR551" s="1" t="s">
        <v>205</v>
      </c>
      <c r="AS551" s="1">
        <v>5.61</v>
      </c>
      <c r="AT551" s="1">
        <v>402</v>
      </c>
      <c r="AU551" s="1">
        <v>20.5</v>
      </c>
      <c r="AV551" s="1">
        <v>1.1990000000000001</v>
      </c>
      <c r="AW551" s="1" t="s">
        <v>62</v>
      </c>
      <c r="AX551" s="1" t="s">
        <v>58</v>
      </c>
      <c r="AY551" s="1" t="s">
        <v>77</v>
      </c>
      <c r="AZ551" s="7">
        <v>0.104</v>
      </c>
      <c r="BA551" s="1">
        <v>14.57891012</v>
      </c>
      <c r="BB551" s="1">
        <v>-0.70935124299999996</v>
      </c>
      <c r="BC551" s="1" t="s">
        <v>78</v>
      </c>
      <c r="BD551" s="1">
        <v>9.0375700000000005</v>
      </c>
    </row>
    <row r="552" spans="1:56" x14ac:dyDescent="0.2">
      <c r="A552" s="1" t="s">
        <v>4381</v>
      </c>
      <c r="B552" s="1">
        <v>10</v>
      </c>
      <c r="C552" s="1" t="s">
        <v>64</v>
      </c>
      <c r="D552" s="1" t="s">
        <v>45</v>
      </c>
      <c r="E552" s="1">
        <v>6.6670000000000002E-3</v>
      </c>
      <c r="F552" s="1">
        <v>4.3860000000000001E-3</v>
      </c>
      <c r="G552" s="1">
        <v>1.7730000000000001E-3</v>
      </c>
      <c r="H552" s="1">
        <v>0</v>
      </c>
      <c r="I552" s="1">
        <v>1.8519999999999998E-2</v>
      </c>
      <c r="J552" s="1">
        <v>6.6670000000000002E-3</v>
      </c>
      <c r="K552" s="1" t="s">
        <v>371</v>
      </c>
      <c r="L552" s="1" t="s">
        <v>48</v>
      </c>
      <c r="M552" s="1" t="s">
        <v>4359</v>
      </c>
      <c r="N552" s="1" t="s">
        <v>4360</v>
      </c>
      <c r="O552" s="1" t="s">
        <v>51</v>
      </c>
      <c r="P552" s="1" t="s">
        <v>4361</v>
      </c>
      <c r="Q552" s="1" t="s">
        <v>4382</v>
      </c>
      <c r="R552" s="1" t="s">
        <v>4383</v>
      </c>
      <c r="S552" s="1" t="s">
        <v>4384</v>
      </c>
      <c r="T552" s="1" t="s">
        <v>4385</v>
      </c>
      <c r="U552" s="1" t="s">
        <v>4386</v>
      </c>
      <c r="V552" s="1" t="s">
        <v>58</v>
      </c>
      <c r="W552" s="1" t="s">
        <v>58</v>
      </c>
      <c r="X552" s="1" t="s">
        <v>58</v>
      </c>
      <c r="Y552" s="1" t="s">
        <v>58</v>
      </c>
      <c r="Z552" s="7">
        <v>5.766E-5</v>
      </c>
      <c r="AA552" s="1">
        <v>7.9872199999999997E-4</v>
      </c>
      <c r="AB552" s="1">
        <v>0.99920100000000001</v>
      </c>
      <c r="AC552" s="1" t="s">
        <v>110</v>
      </c>
      <c r="AD552" s="1">
        <v>0</v>
      </c>
      <c r="AE552" s="1">
        <v>3.9936099999999999E-4</v>
      </c>
      <c r="AF552" s="1" t="s">
        <v>58</v>
      </c>
      <c r="AG552" s="1" t="s">
        <v>58</v>
      </c>
      <c r="AH552" s="1" t="s">
        <v>58</v>
      </c>
      <c r="AI552" s="1" t="s">
        <v>58</v>
      </c>
      <c r="AJ552" s="1" t="s">
        <v>58</v>
      </c>
      <c r="AK552" s="1" t="s">
        <v>58</v>
      </c>
      <c r="AL552" s="1" t="s">
        <v>58</v>
      </c>
      <c r="AM552" s="1" t="s">
        <v>186</v>
      </c>
      <c r="AN552" s="1">
        <v>0.98899999999999999</v>
      </c>
      <c r="AO552" s="1">
        <v>5.28</v>
      </c>
      <c r="AP552" s="1" t="s">
        <v>4387</v>
      </c>
      <c r="AQ552" s="1" t="s">
        <v>62</v>
      </c>
      <c r="AR552" s="1" t="s">
        <v>62</v>
      </c>
      <c r="AS552" s="1">
        <v>5.28</v>
      </c>
      <c r="AT552" s="8">
        <v>202235260227</v>
      </c>
      <c r="AU552" s="1">
        <v>28.9</v>
      </c>
      <c r="AV552" s="1">
        <v>0.93100000000000005</v>
      </c>
      <c r="AW552" s="1" t="s">
        <v>4388</v>
      </c>
      <c r="AX552" s="1" t="s">
        <v>4367</v>
      </c>
      <c r="AY552" s="1" t="s">
        <v>61</v>
      </c>
      <c r="AZ552" s="7">
        <v>0.89700000000000002</v>
      </c>
      <c r="BA552" s="1">
        <v>83.362821420000003</v>
      </c>
      <c r="BB552" s="1">
        <v>0.61919131900000002</v>
      </c>
      <c r="BC552" s="1" t="s">
        <v>58</v>
      </c>
      <c r="BD552" s="1">
        <v>7.2394499999999997</v>
      </c>
    </row>
    <row r="553" spans="1:56" x14ac:dyDescent="0.2">
      <c r="A553" s="1" t="s">
        <v>5827</v>
      </c>
      <c r="B553" s="1">
        <v>14</v>
      </c>
      <c r="C553" s="1" t="s">
        <v>64</v>
      </c>
      <c r="D553" s="1" t="s">
        <v>45</v>
      </c>
      <c r="E553" s="1">
        <v>6.6670000000000002E-3</v>
      </c>
      <c r="F553" s="1">
        <v>0</v>
      </c>
      <c r="G553" s="1">
        <v>1.7730000000000001E-3</v>
      </c>
      <c r="H553" s="1">
        <v>0</v>
      </c>
      <c r="I553" s="1">
        <v>0</v>
      </c>
      <c r="J553" s="1">
        <v>6.6670000000000002E-3</v>
      </c>
      <c r="K553" s="1" t="s">
        <v>489</v>
      </c>
      <c r="L553" s="1" t="s">
        <v>215</v>
      </c>
      <c r="M553" s="1" t="s">
        <v>5828</v>
      </c>
      <c r="N553" s="1" t="s">
        <v>5829</v>
      </c>
      <c r="O553" s="1" t="s">
        <v>313</v>
      </c>
      <c r="P553" s="1" t="s">
        <v>9348</v>
      </c>
      <c r="Q553" s="1" t="s">
        <v>5830</v>
      </c>
      <c r="R553" s="1" t="s">
        <v>58</v>
      </c>
      <c r="S553" s="1" t="s">
        <v>58</v>
      </c>
      <c r="T553" s="1" t="s">
        <v>58</v>
      </c>
      <c r="U553" s="1" t="s">
        <v>58</v>
      </c>
      <c r="V553" s="1" t="s">
        <v>58</v>
      </c>
      <c r="W553" s="1" t="s">
        <v>58</v>
      </c>
      <c r="X553" s="1" t="s">
        <v>58</v>
      </c>
      <c r="Y553" s="1" t="s">
        <v>58</v>
      </c>
      <c r="Z553" s="1" t="s">
        <v>58</v>
      </c>
      <c r="AA553" s="1" t="s">
        <v>58</v>
      </c>
      <c r="AB553" s="1" t="s">
        <v>58</v>
      </c>
      <c r="AC553" s="1" t="s">
        <v>58</v>
      </c>
      <c r="AD553" s="1" t="s">
        <v>58</v>
      </c>
      <c r="AE553" s="1" t="s">
        <v>58</v>
      </c>
      <c r="AF553" s="1" t="s">
        <v>58</v>
      </c>
      <c r="AG553" s="1" t="s">
        <v>58</v>
      </c>
      <c r="AH553" s="1" t="s">
        <v>58</v>
      </c>
      <c r="AI553" s="1" t="s">
        <v>58</v>
      </c>
      <c r="AJ553" s="1" t="s">
        <v>58</v>
      </c>
      <c r="AK553" s="1" t="s">
        <v>58</v>
      </c>
      <c r="AL553" s="1" t="s">
        <v>58</v>
      </c>
      <c r="AM553" s="1" t="s">
        <v>58</v>
      </c>
      <c r="AN553" s="1" t="s">
        <v>58</v>
      </c>
      <c r="AO553" s="1" t="s">
        <v>58</v>
      </c>
      <c r="AP553" s="1" t="s">
        <v>58</v>
      </c>
      <c r="AQ553" s="1" t="s">
        <v>58</v>
      </c>
      <c r="AR553" s="1" t="s">
        <v>58</v>
      </c>
      <c r="AS553" s="1" t="s">
        <v>58</v>
      </c>
      <c r="AT553" s="1" t="s">
        <v>58</v>
      </c>
      <c r="AU553" s="1" t="s">
        <v>58</v>
      </c>
      <c r="AV553" s="1" t="s">
        <v>58</v>
      </c>
      <c r="AW553" s="1" t="s">
        <v>58</v>
      </c>
      <c r="AX553" s="1" t="s">
        <v>5831</v>
      </c>
      <c r="AY553" s="1" t="s">
        <v>77</v>
      </c>
      <c r="AZ553" s="7">
        <v>0.88500000000000001</v>
      </c>
      <c r="BA553" s="1">
        <v>60.314932769999999</v>
      </c>
      <c r="BB553" s="1">
        <v>8.4621746999999997E-2</v>
      </c>
      <c r="BC553" s="1" t="s">
        <v>78</v>
      </c>
      <c r="BD553" s="1">
        <v>9.1970299999999998</v>
      </c>
    </row>
    <row r="554" spans="1:56" x14ac:dyDescent="0.2">
      <c r="A554" s="1" t="s">
        <v>4389</v>
      </c>
      <c r="B554" s="1">
        <v>10</v>
      </c>
      <c r="C554" s="1" t="s">
        <v>70</v>
      </c>
      <c r="D554" s="1" t="s">
        <v>64</v>
      </c>
      <c r="E554" s="1">
        <v>6.6670000000000002E-3</v>
      </c>
      <c r="F554" s="1">
        <v>0</v>
      </c>
      <c r="G554" s="1">
        <v>1.7730000000000001E-3</v>
      </c>
      <c r="H554" s="1">
        <v>1.1310000000000001E-3</v>
      </c>
      <c r="I554" s="1">
        <v>1.8519999999999998E-2</v>
      </c>
      <c r="J554" s="1">
        <v>6.6670000000000002E-3</v>
      </c>
      <c r="K554" s="1" t="s">
        <v>47</v>
      </c>
      <c r="L554" s="1" t="s">
        <v>48</v>
      </c>
      <c r="M554" s="1" t="s">
        <v>4390</v>
      </c>
      <c r="N554" s="1" t="s">
        <v>4391</v>
      </c>
      <c r="O554" s="1" t="s">
        <v>51</v>
      </c>
      <c r="P554" s="1" t="s">
        <v>4395</v>
      </c>
      <c r="Q554" s="1" t="s">
        <v>4392</v>
      </c>
      <c r="R554" s="1" t="s">
        <v>4396</v>
      </c>
      <c r="S554" s="1" t="s">
        <v>4397</v>
      </c>
      <c r="T554" s="1" t="s">
        <v>4398</v>
      </c>
      <c r="U554" s="1" t="s">
        <v>4399</v>
      </c>
      <c r="V554" s="1" t="s">
        <v>58</v>
      </c>
      <c r="W554" s="1" t="s">
        <v>58</v>
      </c>
      <c r="X554" s="1" t="s">
        <v>58</v>
      </c>
      <c r="Y554" s="1" t="s">
        <v>58</v>
      </c>
      <c r="Z554" s="7">
        <v>6.5889999999999994E-5</v>
      </c>
      <c r="AA554" s="1">
        <v>3.9936099999999999E-4</v>
      </c>
      <c r="AB554" s="1">
        <v>0.99960099999999996</v>
      </c>
      <c r="AC554" s="1" t="s">
        <v>74</v>
      </c>
      <c r="AD554" s="1">
        <v>0</v>
      </c>
      <c r="AE554" s="1">
        <v>1.99681E-4</v>
      </c>
      <c r="AF554" s="1" t="s">
        <v>58</v>
      </c>
      <c r="AG554" s="1" t="s">
        <v>58</v>
      </c>
      <c r="AH554" s="1" t="s">
        <v>58</v>
      </c>
      <c r="AI554" s="1" t="s">
        <v>58</v>
      </c>
      <c r="AJ554" s="1" t="s">
        <v>58</v>
      </c>
      <c r="AK554" s="1" t="s">
        <v>58</v>
      </c>
      <c r="AL554" s="1" t="s">
        <v>93</v>
      </c>
      <c r="AM554" s="1" t="s">
        <v>156</v>
      </c>
      <c r="AN554" s="1">
        <v>1</v>
      </c>
      <c r="AO554" s="1">
        <v>6.03</v>
      </c>
      <c r="AP554" s="1" t="s">
        <v>4393</v>
      </c>
      <c r="AQ554" s="1" t="s">
        <v>127</v>
      </c>
      <c r="AR554" s="1" t="s">
        <v>95</v>
      </c>
      <c r="AS554" s="1">
        <v>6.03</v>
      </c>
      <c r="AT554" s="1">
        <v>750</v>
      </c>
      <c r="AU554" s="1">
        <v>31</v>
      </c>
      <c r="AV554" s="1">
        <v>1.0609999999999999</v>
      </c>
      <c r="AW554" s="1" t="s">
        <v>62</v>
      </c>
      <c r="AX554" s="1" t="s">
        <v>4394</v>
      </c>
      <c r="AY554" s="1" t="s">
        <v>61</v>
      </c>
      <c r="AZ554" s="7">
        <v>0.55200000000000005</v>
      </c>
      <c r="BA554" s="1">
        <v>98.313281430000004</v>
      </c>
      <c r="BB554" s="1">
        <v>2.2948453550000001</v>
      </c>
      <c r="BC554" s="1" t="s">
        <v>58</v>
      </c>
      <c r="BD554" s="1">
        <v>3.3530000000000002</v>
      </c>
    </row>
    <row r="555" spans="1:56" x14ac:dyDescent="0.2">
      <c r="A555" s="1" t="s">
        <v>5827</v>
      </c>
      <c r="B555" s="1">
        <v>14</v>
      </c>
      <c r="C555" s="1" t="s">
        <v>64</v>
      </c>
      <c r="D555" s="1" t="s">
        <v>45</v>
      </c>
      <c r="E555" s="1">
        <v>6.6670000000000002E-3</v>
      </c>
      <c r="F555" s="1">
        <v>0</v>
      </c>
      <c r="G555" s="1">
        <v>1.7730000000000001E-3</v>
      </c>
      <c r="H555" s="1">
        <v>0</v>
      </c>
      <c r="I555" s="1">
        <v>0</v>
      </c>
      <c r="J555" s="1">
        <v>6.6670000000000002E-3</v>
      </c>
      <c r="K555" s="1" t="s">
        <v>489</v>
      </c>
      <c r="L555" s="1" t="s">
        <v>215</v>
      </c>
      <c r="M555" s="1" t="s">
        <v>5828</v>
      </c>
      <c r="N555" s="1" t="s">
        <v>5829</v>
      </c>
      <c r="O555" s="1" t="s">
        <v>313</v>
      </c>
      <c r="P555" s="1" t="s">
        <v>9349</v>
      </c>
      <c r="Q555" s="1" t="s">
        <v>5830</v>
      </c>
      <c r="R555" s="1" t="s">
        <v>58</v>
      </c>
      <c r="S555" s="1" t="s">
        <v>58</v>
      </c>
      <c r="T555" s="1" t="s">
        <v>58</v>
      </c>
      <c r="U555" s="1" t="s">
        <v>58</v>
      </c>
      <c r="V555" s="1" t="s">
        <v>58</v>
      </c>
      <c r="W555" s="1" t="s">
        <v>58</v>
      </c>
      <c r="X555" s="1" t="s">
        <v>58</v>
      </c>
      <c r="Y555" s="1" t="s">
        <v>58</v>
      </c>
      <c r="Z555" s="1" t="s">
        <v>58</v>
      </c>
      <c r="AA555" s="1" t="s">
        <v>58</v>
      </c>
      <c r="AB555" s="1" t="s">
        <v>58</v>
      </c>
      <c r="AC555" s="1" t="s">
        <v>58</v>
      </c>
      <c r="AD555" s="1" t="s">
        <v>58</v>
      </c>
      <c r="AE555" s="1" t="s">
        <v>58</v>
      </c>
      <c r="AF555" s="1" t="s">
        <v>58</v>
      </c>
      <c r="AG555" s="1" t="s">
        <v>58</v>
      </c>
      <c r="AH555" s="1" t="s">
        <v>58</v>
      </c>
      <c r="AI555" s="1" t="s">
        <v>58</v>
      </c>
      <c r="AJ555" s="1" t="s">
        <v>58</v>
      </c>
      <c r="AK555" s="1" t="s">
        <v>58</v>
      </c>
      <c r="AL555" s="1" t="s">
        <v>58</v>
      </c>
      <c r="AM555" s="1" t="s">
        <v>58</v>
      </c>
      <c r="AN555" s="1" t="s">
        <v>58</v>
      </c>
      <c r="AO555" s="1" t="s">
        <v>58</v>
      </c>
      <c r="AP555" s="1" t="s">
        <v>58</v>
      </c>
      <c r="AQ555" s="1" t="s">
        <v>58</v>
      </c>
      <c r="AR555" s="1" t="s">
        <v>58</v>
      </c>
      <c r="AS555" s="1" t="s">
        <v>58</v>
      </c>
      <c r="AT555" s="1" t="s">
        <v>58</v>
      </c>
      <c r="AU555" s="1" t="s">
        <v>58</v>
      </c>
      <c r="AV555" s="1" t="s">
        <v>58</v>
      </c>
      <c r="AW555" s="1" t="s">
        <v>58</v>
      </c>
      <c r="AX555" s="1" t="s">
        <v>5831</v>
      </c>
      <c r="AY555" s="1" t="s">
        <v>77</v>
      </c>
      <c r="AZ555" s="7">
        <v>0.88500000000000001</v>
      </c>
      <c r="BA555" s="1">
        <v>60.314932769999999</v>
      </c>
      <c r="BB555" s="1">
        <v>8.4621746999999997E-2</v>
      </c>
      <c r="BC555" s="1" t="s">
        <v>78</v>
      </c>
      <c r="BD555" s="1">
        <v>9.1970299999999998</v>
      </c>
    </row>
    <row r="556" spans="1:56" x14ac:dyDescent="0.2">
      <c r="A556" s="1" t="s">
        <v>5827</v>
      </c>
      <c r="B556" s="1">
        <v>14</v>
      </c>
      <c r="C556" s="1" t="s">
        <v>64</v>
      </c>
      <c r="D556" s="1" t="s">
        <v>45</v>
      </c>
      <c r="E556" s="1">
        <v>6.6670000000000002E-3</v>
      </c>
      <c r="F556" s="1">
        <v>0</v>
      </c>
      <c r="G556" s="1">
        <v>1.7730000000000001E-3</v>
      </c>
      <c r="H556" s="1">
        <v>0</v>
      </c>
      <c r="I556" s="1">
        <v>0</v>
      </c>
      <c r="J556" s="1">
        <v>6.6670000000000002E-3</v>
      </c>
      <c r="K556" s="1" t="s">
        <v>489</v>
      </c>
      <c r="L556" s="1" t="s">
        <v>215</v>
      </c>
      <c r="M556" s="1" t="s">
        <v>5828</v>
      </c>
      <c r="N556" s="1" t="s">
        <v>5829</v>
      </c>
      <c r="O556" s="1" t="s">
        <v>313</v>
      </c>
      <c r="P556" s="1" t="s">
        <v>9350</v>
      </c>
      <c r="Q556" s="1" t="s">
        <v>5830</v>
      </c>
      <c r="R556" s="1" t="s">
        <v>58</v>
      </c>
      <c r="S556" s="1" t="s">
        <v>58</v>
      </c>
      <c r="T556" s="1" t="s">
        <v>58</v>
      </c>
      <c r="U556" s="1" t="s">
        <v>58</v>
      </c>
      <c r="V556" s="1" t="s">
        <v>58</v>
      </c>
      <c r="W556" s="1" t="s">
        <v>58</v>
      </c>
      <c r="X556" s="1" t="s">
        <v>58</v>
      </c>
      <c r="Y556" s="1" t="s">
        <v>58</v>
      </c>
      <c r="Z556" s="1" t="s">
        <v>58</v>
      </c>
      <c r="AA556" s="1" t="s">
        <v>58</v>
      </c>
      <c r="AB556" s="1" t="s">
        <v>58</v>
      </c>
      <c r="AC556" s="1" t="s">
        <v>58</v>
      </c>
      <c r="AD556" s="1" t="s">
        <v>58</v>
      </c>
      <c r="AE556" s="1" t="s">
        <v>58</v>
      </c>
      <c r="AF556" s="1" t="s">
        <v>58</v>
      </c>
      <c r="AG556" s="1" t="s">
        <v>58</v>
      </c>
      <c r="AH556" s="1" t="s">
        <v>58</v>
      </c>
      <c r="AI556" s="1" t="s">
        <v>58</v>
      </c>
      <c r="AJ556" s="1" t="s">
        <v>58</v>
      </c>
      <c r="AK556" s="1" t="s">
        <v>58</v>
      </c>
      <c r="AL556" s="1" t="s">
        <v>58</v>
      </c>
      <c r="AM556" s="1" t="s">
        <v>58</v>
      </c>
      <c r="AN556" s="1" t="s">
        <v>58</v>
      </c>
      <c r="AO556" s="1" t="s">
        <v>58</v>
      </c>
      <c r="AP556" s="1" t="s">
        <v>58</v>
      </c>
      <c r="AQ556" s="1" t="s">
        <v>58</v>
      </c>
      <c r="AR556" s="1" t="s">
        <v>58</v>
      </c>
      <c r="AS556" s="1" t="s">
        <v>58</v>
      </c>
      <c r="AT556" s="1" t="s">
        <v>58</v>
      </c>
      <c r="AU556" s="1" t="s">
        <v>58</v>
      </c>
      <c r="AV556" s="1" t="s">
        <v>58</v>
      </c>
      <c r="AW556" s="1" t="s">
        <v>58</v>
      </c>
      <c r="AX556" s="1" t="s">
        <v>5831</v>
      </c>
      <c r="AY556" s="1" t="s">
        <v>77</v>
      </c>
      <c r="AZ556" s="7">
        <v>0.88500000000000001</v>
      </c>
      <c r="BA556" s="1">
        <v>60.314932769999999</v>
      </c>
      <c r="BB556" s="1">
        <v>8.4621746999999997E-2</v>
      </c>
      <c r="BC556" s="1" t="s">
        <v>78</v>
      </c>
      <c r="BD556" s="1">
        <v>9.1970299999999998</v>
      </c>
    </row>
    <row r="557" spans="1:56" x14ac:dyDescent="0.2">
      <c r="A557" s="1" t="s">
        <v>5827</v>
      </c>
      <c r="B557" s="1">
        <v>14</v>
      </c>
      <c r="C557" s="1" t="s">
        <v>64</v>
      </c>
      <c r="D557" s="1" t="s">
        <v>45</v>
      </c>
      <c r="E557" s="1">
        <v>6.6670000000000002E-3</v>
      </c>
      <c r="F557" s="1">
        <v>0</v>
      </c>
      <c r="G557" s="1">
        <v>1.7730000000000001E-3</v>
      </c>
      <c r="H557" s="1">
        <v>0</v>
      </c>
      <c r="I557" s="1">
        <v>0</v>
      </c>
      <c r="J557" s="1">
        <v>6.6670000000000002E-3</v>
      </c>
      <c r="K557" s="1" t="s">
        <v>489</v>
      </c>
      <c r="L557" s="1" t="s">
        <v>215</v>
      </c>
      <c r="M557" s="1" t="s">
        <v>5828</v>
      </c>
      <c r="N557" s="1" t="s">
        <v>5829</v>
      </c>
      <c r="O557" s="1" t="s">
        <v>313</v>
      </c>
      <c r="P557" s="1" t="s">
        <v>9351</v>
      </c>
      <c r="Q557" s="1" t="s">
        <v>5830</v>
      </c>
      <c r="R557" s="1" t="s">
        <v>58</v>
      </c>
      <c r="S557" s="1" t="s">
        <v>58</v>
      </c>
      <c r="T557" s="1" t="s">
        <v>58</v>
      </c>
      <c r="U557" s="1" t="s">
        <v>58</v>
      </c>
      <c r="V557" s="1" t="s">
        <v>58</v>
      </c>
      <c r="W557" s="1" t="s">
        <v>58</v>
      </c>
      <c r="X557" s="1" t="s">
        <v>58</v>
      </c>
      <c r="Y557" s="1" t="s">
        <v>58</v>
      </c>
      <c r="Z557" s="1" t="s">
        <v>58</v>
      </c>
      <c r="AA557" s="1" t="s">
        <v>58</v>
      </c>
      <c r="AB557" s="1" t="s">
        <v>58</v>
      </c>
      <c r="AC557" s="1" t="s">
        <v>58</v>
      </c>
      <c r="AD557" s="1" t="s">
        <v>58</v>
      </c>
      <c r="AE557" s="1" t="s">
        <v>58</v>
      </c>
      <c r="AF557" s="1" t="s">
        <v>58</v>
      </c>
      <c r="AG557" s="1" t="s">
        <v>58</v>
      </c>
      <c r="AH557" s="1" t="s">
        <v>58</v>
      </c>
      <c r="AI557" s="1" t="s">
        <v>58</v>
      </c>
      <c r="AJ557" s="1" t="s">
        <v>58</v>
      </c>
      <c r="AK557" s="1" t="s">
        <v>58</v>
      </c>
      <c r="AL557" s="1" t="s">
        <v>58</v>
      </c>
      <c r="AM557" s="1" t="s">
        <v>58</v>
      </c>
      <c r="AN557" s="1" t="s">
        <v>58</v>
      </c>
      <c r="AO557" s="1" t="s">
        <v>58</v>
      </c>
      <c r="AP557" s="1" t="s">
        <v>58</v>
      </c>
      <c r="AQ557" s="1" t="s">
        <v>58</v>
      </c>
      <c r="AR557" s="1" t="s">
        <v>58</v>
      </c>
      <c r="AS557" s="1" t="s">
        <v>58</v>
      </c>
      <c r="AT557" s="1" t="s">
        <v>58</v>
      </c>
      <c r="AU557" s="1" t="s">
        <v>58</v>
      </c>
      <c r="AV557" s="1" t="s">
        <v>58</v>
      </c>
      <c r="AW557" s="1" t="s">
        <v>58</v>
      </c>
      <c r="AX557" s="1" t="s">
        <v>5831</v>
      </c>
      <c r="AY557" s="1" t="s">
        <v>77</v>
      </c>
      <c r="AZ557" s="7">
        <v>0.88500000000000001</v>
      </c>
      <c r="BA557" s="1">
        <v>60.314932769999999</v>
      </c>
      <c r="BB557" s="1">
        <v>8.4621746999999997E-2</v>
      </c>
      <c r="BC557" s="1" t="s">
        <v>78</v>
      </c>
      <c r="BD557" s="1">
        <v>9.1970299999999998</v>
      </c>
    </row>
    <row r="558" spans="1:56" x14ac:dyDescent="0.2">
      <c r="A558" s="1" t="s">
        <v>4400</v>
      </c>
      <c r="B558" s="1">
        <v>10</v>
      </c>
      <c r="C558" s="1" t="s">
        <v>45</v>
      </c>
      <c r="D558" s="1" t="s">
        <v>70</v>
      </c>
      <c r="E558" s="1">
        <v>6.6670000000000002E-3</v>
      </c>
      <c r="F558" s="1">
        <v>0</v>
      </c>
      <c r="G558" s="1">
        <v>1.7730000000000001E-3</v>
      </c>
      <c r="H558" s="1">
        <v>0</v>
      </c>
      <c r="I558" s="1">
        <v>0</v>
      </c>
      <c r="J558" s="1">
        <v>6.6670000000000002E-3</v>
      </c>
      <c r="K558" s="1" t="s">
        <v>47</v>
      </c>
      <c r="L558" s="1" t="s">
        <v>48</v>
      </c>
      <c r="M558" s="1" t="s">
        <v>4401</v>
      </c>
      <c r="N558" s="1" t="s">
        <v>4402</v>
      </c>
      <c r="O558" s="1" t="s">
        <v>51</v>
      </c>
      <c r="P558" s="1" t="s">
        <v>4403</v>
      </c>
      <c r="Q558" s="1" t="s">
        <v>4404</v>
      </c>
      <c r="R558" s="1" t="s">
        <v>4405</v>
      </c>
      <c r="S558" s="1" t="s">
        <v>4406</v>
      </c>
      <c r="T558" s="1" t="s">
        <v>4407</v>
      </c>
      <c r="U558" s="1" t="s">
        <v>4408</v>
      </c>
      <c r="V558" s="1" t="s">
        <v>58</v>
      </c>
      <c r="W558" s="1" t="s">
        <v>58</v>
      </c>
      <c r="X558" s="1" t="s">
        <v>58</v>
      </c>
      <c r="Y558" s="1" t="s">
        <v>58</v>
      </c>
      <c r="Z558" s="7">
        <v>4.1180000000000002E-5</v>
      </c>
      <c r="AA558" s="1">
        <v>3.9936099999999999E-4</v>
      </c>
      <c r="AB558" s="1">
        <v>0.99960099999999996</v>
      </c>
      <c r="AC558" s="1" t="s">
        <v>74</v>
      </c>
      <c r="AD558" s="1">
        <v>0</v>
      </c>
      <c r="AE558" s="1">
        <v>1.99681E-4</v>
      </c>
      <c r="AF558" s="1" t="s">
        <v>58</v>
      </c>
      <c r="AG558" s="1" t="s">
        <v>58</v>
      </c>
      <c r="AH558" s="1" t="s">
        <v>58</v>
      </c>
      <c r="AI558" s="1" t="s">
        <v>58</v>
      </c>
      <c r="AJ558" s="1" t="s">
        <v>58</v>
      </c>
      <c r="AK558" s="1" t="s">
        <v>58</v>
      </c>
      <c r="AL558" s="1" t="s">
        <v>93</v>
      </c>
      <c r="AM558" s="1" t="s">
        <v>156</v>
      </c>
      <c r="AN558" s="1">
        <v>0.89500000000000002</v>
      </c>
      <c r="AO558" s="1">
        <v>4.75</v>
      </c>
      <c r="AP558" s="1" t="s">
        <v>4409</v>
      </c>
      <c r="AQ558" s="1" t="s">
        <v>62</v>
      </c>
      <c r="AR558" s="1" t="s">
        <v>62</v>
      </c>
      <c r="AS558" s="1">
        <v>5.87</v>
      </c>
      <c r="AT558" s="8">
        <v>187491491</v>
      </c>
      <c r="AU558" s="1">
        <v>25.8</v>
      </c>
      <c r="AV558" s="1">
        <v>1.1990000000000001</v>
      </c>
      <c r="AW558" s="1" t="s">
        <v>309</v>
      </c>
      <c r="AX558" s="1" t="s">
        <v>4410</v>
      </c>
      <c r="AY558" s="1" t="s">
        <v>58</v>
      </c>
      <c r="AZ558" s="7">
        <v>0.25800000000000001</v>
      </c>
      <c r="BA558" s="1">
        <v>62.23755603</v>
      </c>
      <c r="BB558" s="1">
        <v>0.123045693</v>
      </c>
      <c r="BC558" s="1" t="s">
        <v>58</v>
      </c>
      <c r="BD558" s="1">
        <v>10.16244</v>
      </c>
    </row>
    <row r="559" spans="1:56" x14ac:dyDescent="0.2">
      <c r="A559" s="1" t="s">
        <v>4411</v>
      </c>
      <c r="B559" s="1">
        <v>10</v>
      </c>
      <c r="C559" s="1" t="s">
        <v>64</v>
      </c>
      <c r="D559" s="1" t="s">
        <v>45</v>
      </c>
      <c r="E559" s="1">
        <v>6.6670000000000002E-3</v>
      </c>
      <c r="F559" s="1">
        <v>0</v>
      </c>
      <c r="G559" s="1">
        <v>1.7730000000000001E-3</v>
      </c>
      <c r="H559" s="1">
        <v>0</v>
      </c>
      <c r="I559" s="1">
        <v>1.8519999999999998E-2</v>
      </c>
      <c r="J559" s="1">
        <v>6.6670000000000002E-3</v>
      </c>
      <c r="K559" s="1" t="s">
        <v>47</v>
      </c>
      <c r="L559" s="1" t="s">
        <v>48</v>
      </c>
      <c r="M559" s="1" t="s">
        <v>4412</v>
      </c>
      <c r="N559" s="1" t="s">
        <v>4413</v>
      </c>
      <c r="O559" s="1" t="s">
        <v>51</v>
      </c>
      <c r="P559" s="1" t="s">
        <v>4414</v>
      </c>
      <c r="Q559" s="1" t="s">
        <v>4415</v>
      </c>
      <c r="R559" s="1" t="s">
        <v>4416</v>
      </c>
      <c r="S559" s="1" t="s">
        <v>4417</v>
      </c>
      <c r="T559" s="1" t="s">
        <v>4418</v>
      </c>
      <c r="U559" s="1" t="s">
        <v>4419</v>
      </c>
      <c r="V559" s="1" t="s">
        <v>58</v>
      </c>
      <c r="W559" s="1" t="s">
        <v>58</v>
      </c>
      <c r="X559" s="1" t="s">
        <v>58</v>
      </c>
      <c r="Y559" s="1" t="s">
        <v>58</v>
      </c>
      <c r="Z559" s="1">
        <v>1.572E-4</v>
      </c>
      <c r="AA559" s="1">
        <v>3.9936099999999999E-4</v>
      </c>
      <c r="AB559" s="1">
        <v>0.99960099999999996</v>
      </c>
      <c r="AC559" s="1" t="s">
        <v>74</v>
      </c>
      <c r="AD559" s="1">
        <v>0</v>
      </c>
      <c r="AE559" s="1">
        <v>1.99681E-4</v>
      </c>
      <c r="AF559" s="1" t="s">
        <v>58</v>
      </c>
      <c r="AG559" s="1" t="s">
        <v>58</v>
      </c>
      <c r="AH559" s="1" t="s">
        <v>58</v>
      </c>
      <c r="AI559" s="1" t="s">
        <v>58</v>
      </c>
      <c r="AJ559" s="1" t="s">
        <v>58</v>
      </c>
      <c r="AK559" s="1" t="s">
        <v>58</v>
      </c>
      <c r="AL559" s="1" t="s">
        <v>93</v>
      </c>
      <c r="AM559" s="1" t="s">
        <v>67</v>
      </c>
      <c r="AN559" s="1">
        <v>0.98699999999999999</v>
      </c>
      <c r="AO559" s="1">
        <v>6.17</v>
      </c>
      <c r="AP559" s="1" t="s">
        <v>4420</v>
      </c>
      <c r="AQ559" s="1" t="s">
        <v>1162</v>
      </c>
      <c r="AR559" s="1" t="s">
        <v>127</v>
      </c>
      <c r="AS559" s="1">
        <v>6.17</v>
      </c>
      <c r="AT559" s="8">
        <v>738755</v>
      </c>
      <c r="AU559" s="1">
        <v>29</v>
      </c>
      <c r="AV559" s="1">
        <v>0.93500000000000005</v>
      </c>
      <c r="AW559" s="1" t="s">
        <v>723</v>
      </c>
      <c r="AX559" s="1" t="s">
        <v>4421</v>
      </c>
      <c r="AY559" s="1" t="s">
        <v>58</v>
      </c>
      <c r="AZ559" s="7">
        <v>0.878</v>
      </c>
      <c r="BA559" s="1">
        <v>13.67067705</v>
      </c>
      <c r="BB559" s="1">
        <v>-0.75313973099999998</v>
      </c>
      <c r="BC559" s="1" t="s">
        <v>58</v>
      </c>
      <c r="BD559" s="1">
        <v>2.2469999999999999</v>
      </c>
    </row>
    <row r="560" spans="1:56" x14ac:dyDescent="0.2">
      <c r="A560" s="1" t="s">
        <v>4428</v>
      </c>
      <c r="B560" s="1">
        <v>10</v>
      </c>
      <c r="C560" s="1" t="s">
        <v>45</v>
      </c>
      <c r="D560" s="1" t="s">
        <v>46</v>
      </c>
      <c r="E560" s="1">
        <v>6.6670000000000002E-3</v>
      </c>
      <c r="F560" s="1">
        <v>1.316E-2</v>
      </c>
      <c r="G560" s="1">
        <v>5.3189999999999999E-3</v>
      </c>
      <c r="H560" s="1">
        <v>3.3939999999999999E-3</v>
      </c>
      <c r="I560" s="1">
        <v>1.8519999999999998E-2</v>
      </c>
      <c r="J560" s="1">
        <v>6.6670000000000002E-3</v>
      </c>
      <c r="K560" s="1" t="s">
        <v>47</v>
      </c>
      <c r="L560" s="1" t="s">
        <v>48</v>
      </c>
      <c r="M560" s="1" t="s">
        <v>4423</v>
      </c>
      <c r="N560" s="1" t="s">
        <v>4424</v>
      </c>
      <c r="O560" s="1" t="s">
        <v>51</v>
      </c>
      <c r="P560" s="1" t="s">
        <v>4425</v>
      </c>
      <c r="Q560" s="1" t="s">
        <v>4429</v>
      </c>
      <c r="R560" s="1" t="s">
        <v>4430</v>
      </c>
      <c r="S560" s="1" t="s">
        <v>4431</v>
      </c>
      <c r="T560" s="1" t="s">
        <v>4432</v>
      </c>
      <c r="U560" s="1" t="s">
        <v>4433</v>
      </c>
      <c r="V560" s="1" t="s">
        <v>58</v>
      </c>
      <c r="W560" s="1" t="s">
        <v>58</v>
      </c>
      <c r="X560" s="1" t="s">
        <v>58</v>
      </c>
      <c r="Y560" s="1" t="s">
        <v>58</v>
      </c>
      <c r="Z560" s="1" t="s">
        <v>58</v>
      </c>
      <c r="AA560" s="1" t="s">
        <v>58</v>
      </c>
      <c r="AB560" s="1" t="s">
        <v>58</v>
      </c>
      <c r="AC560" s="1" t="s">
        <v>58</v>
      </c>
      <c r="AD560" s="1" t="s">
        <v>58</v>
      </c>
      <c r="AE560" s="1" t="s">
        <v>58</v>
      </c>
      <c r="AF560" s="1" t="s">
        <v>58</v>
      </c>
      <c r="AG560" s="1" t="s">
        <v>58</v>
      </c>
      <c r="AH560" s="1" t="s">
        <v>58</v>
      </c>
      <c r="AI560" s="1" t="s">
        <v>58</v>
      </c>
      <c r="AJ560" s="1" t="s">
        <v>58</v>
      </c>
      <c r="AK560" s="1" t="s">
        <v>58</v>
      </c>
      <c r="AL560" s="1" t="s">
        <v>185</v>
      </c>
      <c r="AM560" s="1" t="s">
        <v>67</v>
      </c>
      <c r="AN560" s="1">
        <v>0.74199999999999999</v>
      </c>
      <c r="AO560" s="1">
        <v>4.46</v>
      </c>
      <c r="AP560" s="1" t="s">
        <v>4426</v>
      </c>
      <c r="AQ560" s="1" t="s">
        <v>62</v>
      </c>
      <c r="AR560" s="1" t="s">
        <v>62</v>
      </c>
      <c r="AS560" s="1">
        <v>4.46</v>
      </c>
      <c r="AT560" s="1">
        <v>72</v>
      </c>
      <c r="AU560" s="1">
        <v>25.8</v>
      </c>
      <c r="AV560" s="1">
        <v>1.048</v>
      </c>
      <c r="AW560" s="1" t="s">
        <v>62</v>
      </c>
      <c r="AX560" s="1" t="s">
        <v>4427</v>
      </c>
      <c r="AY560" s="1" t="s">
        <v>58</v>
      </c>
      <c r="AZ560" s="7">
        <v>0.875</v>
      </c>
      <c r="BA560" s="1">
        <v>61.907289460000001</v>
      </c>
      <c r="BB560" s="1">
        <v>0.108486928</v>
      </c>
      <c r="BC560" s="1" t="s">
        <v>58</v>
      </c>
      <c r="BD560" s="1">
        <v>4.9830300000000003</v>
      </c>
    </row>
    <row r="561" spans="1:56" x14ac:dyDescent="0.2">
      <c r="A561" s="1" t="s">
        <v>5827</v>
      </c>
      <c r="B561" s="1">
        <v>14</v>
      </c>
      <c r="C561" s="1" t="s">
        <v>64</v>
      </c>
      <c r="D561" s="1" t="s">
        <v>45</v>
      </c>
      <c r="E561" s="1">
        <v>6.6670000000000002E-3</v>
      </c>
      <c r="F561" s="1">
        <v>0</v>
      </c>
      <c r="G561" s="1">
        <v>1.7730000000000001E-3</v>
      </c>
      <c r="H561" s="1">
        <v>0</v>
      </c>
      <c r="I561" s="1">
        <v>0</v>
      </c>
      <c r="J561" s="1">
        <v>6.6670000000000002E-3</v>
      </c>
      <c r="K561" s="1" t="s">
        <v>489</v>
      </c>
      <c r="L561" s="1" t="s">
        <v>215</v>
      </c>
      <c r="M561" s="1" t="s">
        <v>5828</v>
      </c>
      <c r="N561" s="1" t="s">
        <v>5829</v>
      </c>
      <c r="O561" s="1" t="s">
        <v>313</v>
      </c>
      <c r="P561" s="1" t="s">
        <v>9352</v>
      </c>
      <c r="Q561" s="1" t="s">
        <v>5830</v>
      </c>
      <c r="R561" s="1" t="s">
        <v>58</v>
      </c>
      <c r="S561" s="1" t="s">
        <v>58</v>
      </c>
      <c r="T561" s="1" t="s">
        <v>58</v>
      </c>
      <c r="U561" s="1" t="s">
        <v>58</v>
      </c>
      <c r="V561" s="1" t="s">
        <v>58</v>
      </c>
      <c r="W561" s="1" t="s">
        <v>58</v>
      </c>
      <c r="X561" s="1" t="s">
        <v>58</v>
      </c>
      <c r="Y561" s="1" t="s">
        <v>58</v>
      </c>
      <c r="Z561" s="1" t="s">
        <v>58</v>
      </c>
      <c r="AA561" s="1" t="s">
        <v>58</v>
      </c>
      <c r="AB561" s="1" t="s">
        <v>58</v>
      </c>
      <c r="AC561" s="1" t="s">
        <v>58</v>
      </c>
      <c r="AD561" s="1" t="s">
        <v>58</v>
      </c>
      <c r="AE561" s="1" t="s">
        <v>58</v>
      </c>
      <c r="AF561" s="1" t="s">
        <v>58</v>
      </c>
      <c r="AG561" s="1" t="s">
        <v>58</v>
      </c>
      <c r="AH561" s="1" t="s">
        <v>58</v>
      </c>
      <c r="AI561" s="1" t="s">
        <v>58</v>
      </c>
      <c r="AJ561" s="1" t="s">
        <v>58</v>
      </c>
      <c r="AK561" s="1" t="s">
        <v>58</v>
      </c>
      <c r="AL561" s="1" t="s">
        <v>58</v>
      </c>
      <c r="AM561" s="1" t="s">
        <v>58</v>
      </c>
      <c r="AN561" s="1" t="s">
        <v>58</v>
      </c>
      <c r="AO561" s="1" t="s">
        <v>58</v>
      </c>
      <c r="AP561" s="1" t="s">
        <v>58</v>
      </c>
      <c r="AQ561" s="1" t="s">
        <v>58</v>
      </c>
      <c r="AR561" s="1" t="s">
        <v>58</v>
      </c>
      <c r="AS561" s="1" t="s">
        <v>58</v>
      </c>
      <c r="AT561" s="1" t="s">
        <v>58</v>
      </c>
      <c r="AU561" s="1" t="s">
        <v>58</v>
      </c>
      <c r="AV561" s="1" t="s">
        <v>58</v>
      </c>
      <c r="AW561" s="1" t="s">
        <v>58</v>
      </c>
      <c r="AX561" s="1" t="s">
        <v>5831</v>
      </c>
      <c r="AY561" s="1" t="s">
        <v>77</v>
      </c>
      <c r="AZ561" s="7">
        <v>0.88500000000000001</v>
      </c>
      <c r="BA561" s="1">
        <v>60.314932769999999</v>
      </c>
      <c r="BB561" s="1">
        <v>8.4621746999999997E-2</v>
      </c>
      <c r="BC561" s="1" t="s">
        <v>78</v>
      </c>
      <c r="BD561" s="1">
        <v>9.1970299999999998</v>
      </c>
    </row>
    <row r="562" spans="1:56" x14ac:dyDescent="0.2">
      <c r="A562" s="1" t="s">
        <v>4436</v>
      </c>
      <c r="B562" s="1">
        <v>10</v>
      </c>
      <c r="C562" s="1" t="s">
        <v>70</v>
      </c>
      <c r="D562" s="1" t="s">
        <v>46</v>
      </c>
      <c r="E562" s="1">
        <v>6.6670000000000002E-3</v>
      </c>
      <c r="F562" s="1">
        <v>0</v>
      </c>
      <c r="G562" s="1">
        <v>1.7730000000000001E-3</v>
      </c>
      <c r="H562" s="1">
        <v>0</v>
      </c>
      <c r="I562" s="1">
        <v>0</v>
      </c>
      <c r="J562" s="1">
        <v>6.6670000000000002E-3</v>
      </c>
      <c r="K562" s="1" t="s">
        <v>47</v>
      </c>
      <c r="L562" s="1" t="s">
        <v>48</v>
      </c>
      <c r="M562" s="1" t="s">
        <v>4437</v>
      </c>
      <c r="N562" s="1" t="s">
        <v>4438</v>
      </c>
      <c r="O562" s="1" t="s">
        <v>51</v>
      </c>
      <c r="P562" s="1" t="s">
        <v>4439</v>
      </c>
      <c r="Q562" s="1" t="s">
        <v>4440</v>
      </c>
      <c r="R562" s="1" t="s">
        <v>4441</v>
      </c>
      <c r="S562" s="1" t="s">
        <v>4442</v>
      </c>
      <c r="T562" s="1" t="s">
        <v>4443</v>
      </c>
      <c r="U562" s="1" t="s">
        <v>4444</v>
      </c>
      <c r="V562" s="1" t="s">
        <v>58</v>
      </c>
      <c r="W562" s="1" t="s">
        <v>58</v>
      </c>
      <c r="X562" s="1" t="s">
        <v>58</v>
      </c>
      <c r="Y562" s="1" t="s">
        <v>58</v>
      </c>
      <c r="Z562" s="1">
        <v>7.1659999999999996E-4</v>
      </c>
      <c r="AA562" s="1">
        <v>7.9872199999999997E-4</v>
      </c>
      <c r="AB562" s="1">
        <v>0.99920100000000001</v>
      </c>
      <c r="AC562" s="1" t="s">
        <v>110</v>
      </c>
      <c r="AD562" s="1">
        <v>0</v>
      </c>
      <c r="AE562" s="1">
        <v>3.9936099999999999E-4</v>
      </c>
      <c r="AF562" s="1" t="s">
        <v>58</v>
      </c>
      <c r="AG562" s="1" t="s">
        <v>58</v>
      </c>
      <c r="AH562" s="1" t="s">
        <v>58</v>
      </c>
      <c r="AI562" s="1" t="s">
        <v>58</v>
      </c>
      <c r="AJ562" s="1" t="s">
        <v>58</v>
      </c>
      <c r="AK562" s="1" t="s">
        <v>58</v>
      </c>
      <c r="AL562" s="1" t="s">
        <v>93</v>
      </c>
      <c r="AM562" s="1" t="s">
        <v>164</v>
      </c>
      <c r="AN562" s="1">
        <v>4.2999999999999997E-2</v>
      </c>
      <c r="AO562" s="1">
        <v>4.87</v>
      </c>
      <c r="AP562" s="1" t="s">
        <v>4445</v>
      </c>
      <c r="AQ562" s="1" t="s">
        <v>95</v>
      </c>
      <c r="AR562" s="1" t="s">
        <v>127</v>
      </c>
      <c r="AS562" s="1">
        <v>4.87</v>
      </c>
      <c r="AT562" s="8">
        <v>372372344</v>
      </c>
      <c r="AU562" s="1">
        <v>23.8</v>
      </c>
      <c r="AV562" s="1">
        <v>0.998</v>
      </c>
      <c r="AW562" s="1" t="s">
        <v>62</v>
      </c>
      <c r="AX562" s="1" t="s">
        <v>4446</v>
      </c>
      <c r="AY562" s="1" t="s">
        <v>58</v>
      </c>
      <c r="AZ562" s="7">
        <v>0.72099999999999997</v>
      </c>
      <c r="BA562" s="1">
        <v>10.58032555</v>
      </c>
      <c r="BB562" s="1">
        <v>-0.87816671000000002</v>
      </c>
      <c r="BC562" s="1" t="s">
        <v>58</v>
      </c>
      <c r="BD562" s="1">
        <v>3.3123399999999998</v>
      </c>
    </row>
    <row r="563" spans="1:56" x14ac:dyDescent="0.2">
      <c r="A563" s="1" t="s">
        <v>4447</v>
      </c>
      <c r="B563" s="1">
        <v>10</v>
      </c>
      <c r="C563" s="1" t="s">
        <v>70</v>
      </c>
      <c r="D563" s="1" t="s">
        <v>46</v>
      </c>
      <c r="E563" s="1">
        <v>6.6670000000000002E-3</v>
      </c>
      <c r="F563" s="1">
        <v>0</v>
      </c>
      <c r="G563" s="1">
        <v>1.7730000000000001E-3</v>
      </c>
      <c r="H563" s="1">
        <v>2.2620000000000001E-3</v>
      </c>
      <c r="I563" s="1">
        <v>0</v>
      </c>
      <c r="J563" s="1">
        <v>6.6670000000000002E-3</v>
      </c>
      <c r="K563" s="1" t="s">
        <v>47</v>
      </c>
      <c r="L563" s="1" t="s">
        <v>48</v>
      </c>
      <c r="M563" s="1" t="s">
        <v>4448</v>
      </c>
      <c r="N563" s="1" t="s">
        <v>4449</v>
      </c>
      <c r="O563" s="1" t="s">
        <v>51</v>
      </c>
      <c r="P563" s="1" t="s">
        <v>4450</v>
      </c>
      <c r="Q563" s="1" t="s">
        <v>4451</v>
      </c>
      <c r="R563" s="1" t="s">
        <v>4452</v>
      </c>
      <c r="S563" s="1" t="s">
        <v>4453</v>
      </c>
      <c r="T563" s="1" t="s">
        <v>4454</v>
      </c>
      <c r="U563" s="1" t="s">
        <v>4455</v>
      </c>
      <c r="V563" s="1" t="s">
        <v>58</v>
      </c>
      <c r="W563" s="1" t="s">
        <v>58</v>
      </c>
      <c r="X563" s="1" t="s">
        <v>58</v>
      </c>
      <c r="Y563" s="1" t="s">
        <v>58</v>
      </c>
      <c r="Z563" s="7">
        <v>8.2360000000000004E-6</v>
      </c>
      <c r="AA563" s="1" t="s">
        <v>58</v>
      </c>
      <c r="AB563" s="1" t="s">
        <v>58</v>
      </c>
      <c r="AC563" s="1" t="s">
        <v>58</v>
      </c>
      <c r="AD563" s="1" t="s">
        <v>58</v>
      </c>
      <c r="AE563" s="1" t="s">
        <v>58</v>
      </c>
      <c r="AF563" s="1" t="s">
        <v>58</v>
      </c>
      <c r="AG563" s="1" t="s">
        <v>58</v>
      </c>
      <c r="AH563" s="1" t="s">
        <v>58</v>
      </c>
      <c r="AI563" s="1" t="s">
        <v>58</v>
      </c>
      <c r="AJ563" s="1" t="s">
        <v>58</v>
      </c>
      <c r="AK563" s="1" t="s">
        <v>58</v>
      </c>
      <c r="AL563" s="1" t="s">
        <v>60</v>
      </c>
      <c r="AM563" s="1" t="s">
        <v>62</v>
      </c>
      <c r="AN563" s="1">
        <v>0.64</v>
      </c>
      <c r="AO563" s="1">
        <v>5.94</v>
      </c>
      <c r="AP563" s="1" t="s">
        <v>4456</v>
      </c>
      <c r="AQ563" s="1" t="s">
        <v>62</v>
      </c>
      <c r="AR563" s="1" t="s">
        <v>62</v>
      </c>
      <c r="AS563" s="1">
        <v>5.94</v>
      </c>
      <c r="AT563" s="1">
        <v>3535</v>
      </c>
      <c r="AU563" s="1">
        <v>27</v>
      </c>
      <c r="AV563" s="1">
        <v>1.048</v>
      </c>
      <c r="AW563" s="1" t="s">
        <v>62</v>
      </c>
      <c r="AX563" s="1" t="s">
        <v>4457</v>
      </c>
      <c r="AY563" s="1" t="s">
        <v>77</v>
      </c>
      <c r="AZ563" s="7">
        <v>0.91300000000000003</v>
      </c>
      <c r="BA563" s="1">
        <v>93.494928049999999</v>
      </c>
      <c r="BB563" s="1">
        <v>1.257700362</v>
      </c>
      <c r="BC563" s="1" t="s">
        <v>58</v>
      </c>
      <c r="BD563" s="1">
        <v>17.002600000000001</v>
      </c>
    </row>
    <row r="564" spans="1:56" x14ac:dyDescent="0.2">
      <c r="A564" s="1" t="s">
        <v>4462</v>
      </c>
      <c r="B564" s="1">
        <v>10</v>
      </c>
      <c r="C564" s="1" t="s">
        <v>45</v>
      </c>
      <c r="D564" s="1" t="s">
        <v>46</v>
      </c>
      <c r="E564" s="1">
        <v>6.6670000000000002E-3</v>
      </c>
      <c r="F564" s="1">
        <v>0</v>
      </c>
      <c r="G564" s="1">
        <v>1.7730000000000001E-3</v>
      </c>
      <c r="H564" s="1">
        <v>0</v>
      </c>
      <c r="I564" s="1">
        <v>0</v>
      </c>
      <c r="J564" s="1">
        <v>6.6670000000000002E-3</v>
      </c>
      <c r="K564" s="1" t="s">
        <v>47</v>
      </c>
      <c r="L564" s="1" t="s">
        <v>48</v>
      </c>
      <c r="M564" s="1" t="s">
        <v>4463</v>
      </c>
      <c r="N564" s="1" t="s">
        <v>4464</v>
      </c>
      <c r="O564" s="1" t="s">
        <v>51</v>
      </c>
      <c r="P564" s="1" t="s">
        <v>4465</v>
      </c>
      <c r="Q564" s="1" t="s">
        <v>4466</v>
      </c>
      <c r="R564" s="1" t="s">
        <v>4467</v>
      </c>
      <c r="S564" s="1" t="s">
        <v>4468</v>
      </c>
      <c r="T564" s="1" t="s">
        <v>4469</v>
      </c>
      <c r="U564" s="1" t="s">
        <v>4470</v>
      </c>
      <c r="V564" s="1" t="s">
        <v>58</v>
      </c>
      <c r="W564" s="1" t="s">
        <v>58</v>
      </c>
      <c r="X564" s="1" t="s">
        <v>58</v>
      </c>
      <c r="Y564" s="1" t="s">
        <v>58</v>
      </c>
      <c r="Z564" s="1">
        <v>3.6000000000000002E-4</v>
      </c>
      <c r="AA564" s="1">
        <v>1.5974400000000001E-3</v>
      </c>
      <c r="AB564" s="1">
        <v>0.99840300000000004</v>
      </c>
      <c r="AC564" s="1" t="s">
        <v>59</v>
      </c>
      <c r="AD564" s="1">
        <v>0</v>
      </c>
      <c r="AE564" s="1">
        <v>7.9872199999999997E-4</v>
      </c>
      <c r="AF564" s="1" t="s">
        <v>58</v>
      </c>
      <c r="AG564" s="1" t="s">
        <v>58</v>
      </c>
      <c r="AH564" s="1" t="s">
        <v>58</v>
      </c>
      <c r="AI564" s="1" t="s">
        <v>58</v>
      </c>
      <c r="AJ564" s="1" t="s">
        <v>58</v>
      </c>
      <c r="AK564" s="1" t="s">
        <v>58</v>
      </c>
      <c r="AL564" s="1" t="s">
        <v>60</v>
      </c>
      <c r="AM564" s="1" t="s">
        <v>200</v>
      </c>
      <c r="AN564" s="1">
        <v>0.68300000000000005</v>
      </c>
      <c r="AO564" s="1">
        <v>4.57</v>
      </c>
      <c r="AP564" s="1" t="s">
        <v>4471</v>
      </c>
      <c r="AQ564" s="1" t="s">
        <v>127</v>
      </c>
      <c r="AR564" s="1" t="s">
        <v>127</v>
      </c>
      <c r="AS564" s="1">
        <v>4.57</v>
      </c>
      <c r="AT564" s="1">
        <v>23</v>
      </c>
      <c r="AU564" s="1">
        <v>23.8</v>
      </c>
      <c r="AV564" s="1">
        <v>1.044</v>
      </c>
      <c r="AW564" s="1" t="s">
        <v>62</v>
      </c>
      <c r="AX564" s="1" t="s">
        <v>4472</v>
      </c>
      <c r="AY564" s="1" t="s">
        <v>58</v>
      </c>
      <c r="AZ564" s="7">
        <v>0.50800000000000001</v>
      </c>
      <c r="BA564" s="1">
        <v>80.879924509999995</v>
      </c>
      <c r="BB564" s="1">
        <v>0.53100422800000002</v>
      </c>
      <c r="BC564" s="1" t="s">
        <v>58</v>
      </c>
      <c r="BD564" s="1">
        <v>1.99411</v>
      </c>
    </row>
    <row r="565" spans="1:56" x14ac:dyDescent="0.2">
      <c r="A565" s="1" t="s">
        <v>4473</v>
      </c>
      <c r="B565" s="1">
        <v>10</v>
      </c>
      <c r="C565" s="1" t="s">
        <v>45</v>
      </c>
      <c r="D565" s="1" t="s">
        <v>64</v>
      </c>
      <c r="E565" s="1">
        <v>6.6670000000000002E-3</v>
      </c>
      <c r="F565" s="1">
        <v>0</v>
      </c>
      <c r="G565" s="1">
        <v>1.7730000000000001E-3</v>
      </c>
      <c r="H565" s="1">
        <v>1.1310000000000001E-3</v>
      </c>
      <c r="I565" s="1">
        <v>0</v>
      </c>
      <c r="J565" s="1">
        <v>6.6670000000000002E-3</v>
      </c>
      <c r="K565" s="1" t="s">
        <v>47</v>
      </c>
      <c r="L565" s="1" t="s">
        <v>48</v>
      </c>
      <c r="M565" s="1" t="s">
        <v>4474</v>
      </c>
      <c r="N565" s="1" t="s">
        <v>4475</v>
      </c>
      <c r="O565" s="1" t="s">
        <v>51</v>
      </c>
      <c r="P565" s="1" t="s">
        <v>4476</v>
      </c>
      <c r="Q565" s="1" t="s">
        <v>4477</v>
      </c>
      <c r="R565" s="1" t="s">
        <v>4478</v>
      </c>
      <c r="S565" s="1" t="s">
        <v>4479</v>
      </c>
      <c r="T565" s="1" t="s">
        <v>4480</v>
      </c>
      <c r="U565" s="1" t="s">
        <v>4481</v>
      </c>
      <c r="V565" s="1" t="s">
        <v>58</v>
      </c>
      <c r="W565" s="1" t="s">
        <v>58</v>
      </c>
      <c r="X565" s="1" t="s">
        <v>58</v>
      </c>
      <c r="Y565" s="1" t="s">
        <v>58</v>
      </c>
      <c r="Z565" s="1">
        <v>1.236E-4</v>
      </c>
      <c r="AA565" s="1">
        <v>2.39617E-3</v>
      </c>
      <c r="AB565" s="1">
        <v>0.99760400000000005</v>
      </c>
      <c r="AC565" s="1" t="s">
        <v>88</v>
      </c>
      <c r="AD565" s="1">
        <v>0</v>
      </c>
      <c r="AE565" s="1">
        <v>1.19808E-3</v>
      </c>
      <c r="AF565" s="1" t="s">
        <v>58</v>
      </c>
      <c r="AG565" s="1" t="s">
        <v>58</v>
      </c>
      <c r="AH565" s="1" t="s">
        <v>58</v>
      </c>
      <c r="AI565" s="1" t="s">
        <v>58</v>
      </c>
      <c r="AJ565" s="1" t="s">
        <v>58</v>
      </c>
      <c r="AK565" s="1" t="s">
        <v>58</v>
      </c>
      <c r="AL565" s="1" t="s">
        <v>93</v>
      </c>
      <c r="AM565" s="1" t="s">
        <v>67</v>
      </c>
      <c r="AN565" s="1">
        <v>0.97799999999999998</v>
      </c>
      <c r="AO565" s="1">
        <v>6.17</v>
      </c>
      <c r="AP565" s="1" t="s">
        <v>4482</v>
      </c>
      <c r="AQ565" s="1" t="s">
        <v>95</v>
      </c>
      <c r="AR565" s="1" t="s">
        <v>127</v>
      </c>
      <c r="AS565" s="1">
        <v>6.17</v>
      </c>
      <c r="AT565" s="1">
        <v>303</v>
      </c>
      <c r="AU565" s="1">
        <v>22.9</v>
      </c>
      <c r="AV565" s="1">
        <v>1.0609999999999999</v>
      </c>
      <c r="AW565" s="1" t="s">
        <v>62</v>
      </c>
      <c r="AX565" s="1" t="s">
        <v>58</v>
      </c>
      <c r="AY565" s="1" t="s">
        <v>58</v>
      </c>
      <c r="AZ565" s="7">
        <v>0.97</v>
      </c>
      <c r="BA565" s="1">
        <v>81.746874259999998</v>
      </c>
      <c r="BB565" s="1">
        <v>0.56762550300000003</v>
      </c>
      <c r="BC565" s="1" t="s">
        <v>58</v>
      </c>
      <c r="BD565" s="1">
        <v>9.45167</v>
      </c>
    </row>
    <row r="566" spans="1:56" x14ac:dyDescent="0.2">
      <c r="A566" s="1" t="s">
        <v>4484</v>
      </c>
      <c r="B566" s="1">
        <v>10</v>
      </c>
      <c r="C566" s="1" t="s">
        <v>64</v>
      </c>
      <c r="D566" s="1" t="s">
        <v>45</v>
      </c>
      <c r="E566" s="1">
        <v>6.6670000000000002E-3</v>
      </c>
      <c r="F566" s="1">
        <v>4.3860000000000001E-3</v>
      </c>
      <c r="G566" s="1">
        <v>1.7730000000000001E-3</v>
      </c>
      <c r="H566" s="1">
        <v>1.1310000000000001E-3</v>
      </c>
      <c r="I566" s="1">
        <v>1.8519999999999998E-2</v>
      </c>
      <c r="J566" s="1">
        <v>6.6670000000000002E-3</v>
      </c>
      <c r="K566" s="1" t="s">
        <v>47</v>
      </c>
      <c r="L566" s="1" t="s">
        <v>48</v>
      </c>
      <c r="M566" s="1" t="s">
        <v>4485</v>
      </c>
      <c r="N566" s="1" t="s">
        <v>4486</v>
      </c>
      <c r="O566" s="1" t="s">
        <v>51</v>
      </c>
      <c r="P566" s="1" t="s">
        <v>4487</v>
      </c>
      <c r="Q566" s="1" t="s">
        <v>4488</v>
      </c>
      <c r="R566" s="1" t="s">
        <v>4489</v>
      </c>
      <c r="S566" s="1" t="s">
        <v>4490</v>
      </c>
      <c r="T566" s="1" t="s">
        <v>4491</v>
      </c>
      <c r="U566" s="1" t="s">
        <v>4492</v>
      </c>
      <c r="V566" s="1" t="s">
        <v>58</v>
      </c>
      <c r="W566" s="1" t="s">
        <v>58</v>
      </c>
      <c r="X566" s="1" t="s">
        <v>58</v>
      </c>
      <c r="Y566" s="1" t="s">
        <v>58</v>
      </c>
      <c r="Z566" s="1">
        <v>3.0479999999999998E-4</v>
      </c>
      <c r="AA566" s="1">
        <v>2.7955300000000001E-3</v>
      </c>
      <c r="AB566" s="1">
        <v>0.99720399999999998</v>
      </c>
      <c r="AC566" s="1" t="s">
        <v>443</v>
      </c>
      <c r="AD566" s="1">
        <v>0</v>
      </c>
      <c r="AE566" s="1">
        <v>1.3977600000000001E-3</v>
      </c>
      <c r="AF566" s="1" t="s">
        <v>58</v>
      </c>
      <c r="AG566" s="1" t="s">
        <v>58</v>
      </c>
      <c r="AH566" s="1" t="s">
        <v>58</v>
      </c>
      <c r="AI566" s="1" t="s">
        <v>58</v>
      </c>
      <c r="AJ566" s="1" t="s">
        <v>58</v>
      </c>
      <c r="AK566" s="1" t="s">
        <v>58</v>
      </c>
      <c r="AL566" s="1" t="s">
        <v>185</v>
      </c>
      <c r="AM566" s="1" t="s">
        <v>164</v>
      </c>
      <c r="AN566" s="1">
        <v>0.98699999999999999</v>
      </c>
      <c r="AO566" s="1">
        <v>5.41</v>
      </c>
      <c r="AP566" s="1" t="s">
        <v>4493</v>
      </c>
      <c r="AQ566" s="1" t="s">
        <v>62</v>
      </c>
      <c r="AR566" s="1" t="s">
        <v>62</v>
      </c>
      <c r="AS566" s="1">
        <v>5.41</v>
      </c>
      <c r="AT566" s="1">
        <v>142</v>
      </c>
      <c r="AU566" s="1">
        <v>29.2</v>
      </c>
      <c r="AV566" s="1">
        <v>0.89200000000000002</v>
      </c>
      <c r="AW566" s="1" t="s">
        <v>62</v>
      </c>
      <c r="AX566" s="1" t="s">
        <v>4494</v>
      </c>
      <c r="AY566" s="1" t="s">
        <v>61</v>
      </c>
      <c r="AZ566" s="7">
        <v>0.26500000000000001</v>
      </c>
      <c r="BA566" s="1">
        <v>90.658174099999997</v>
      </c>
      <c r="BB566" s="1">
        <v>0.99935003600000005</v>
      </c>
      <c r="BC566" s="1" t="s">
        <v>58</v>
      </c>
      <c r="BD566" s="1">
        <v>19.48902</v>
      </c>
    </row>
    <row r="567" spans="1:56" x14ac:dyDescent="0.2">
      <c r="A567" s="1" t="s">
        <v>4506</v>
      </c>
      <c r="B567" s="1">
        <v>10</v>
      </c>
      <c r="C567" s="1" t="s">
        <v>70</v>
      </c>
      <c r="D567" s="1" t="s">
        <v>46</v>
      </c>
      <c r="E567" s="1">
        <v>6.6670000000000002E-3</v>
      </c>
      <c r="F567" s="1">
        <v>4.3860000000000001E-3</v>
      </c>
      <c r="G567" s="1">
        <v>5.3189999999999999E-3</v>
      </c>
      <c r="H567" s="1">
        <v>4.5250000000000004E-3</v>
      </c>
      <c r="I567" s="1">
        <v>0</v>
      </c>
      <c r="J567" s="1">
        <v>6.6670000000000002E-3</v>
      </c>
      <c r="K567" s="1" t="s">
        <v>47</v>
      </c>
      <c r="L567" s="1" t="s">
        <v>48</v>
      </c>
      <c r="M567" s="1" t="s">
        <v>4507</v>
      </c>
      <c r="N567" s="1" t="s">
        <v>4508</v>
      </c>
      <c r="O567" s="1" t="s">
        <v>51</v>
      </c>
      <c r="P567" s="1" t="s">
        <v>4509</v>
      </c>
      <c r="Q567" s="1" t="s">
        <v>4510</v>
      </c>
      <c r="R567" s="1" t="s">
        <v>4511</v>
      </c>
      <c r="S567" s="1" t="s">
        <v>4512</v>
      </c>
      <c r="T567" s="1" t="s">
        <v>4513</v>
      </c>
      <c r="U567" s="1" t="s">
        <v>4514</v>
      </c>
      <c r="V567" s="1" t="s">
        <v>58</v>
      </c>
      <c r="W567" s="1" t="s">
        <v>58</v>
      </c>
      <c r="X567" s="1" t="s">
        <v>58</v>
      </c>
      <c r="Y567" s="1" t="s">
        <v>58</v>
      </c>
      <c r="Z567" s="1">
        <v>7.002E-4</v>
      </c>
      <c r="AA567" s="1">
        <v>6.7891399999999999E-3</v>
      </c>
      <c r="AB567" s="1">
        <v>0.99321099999999996</v>
      </c>
      <c r="AC567" s="1" t="s">
        <v>307</v>
      </c>
      <c r="AD567" s="1">
        <v>0</v>
      </c>
      <c r="AE567" s="1">
        <v>3.39457E-3</v>
      </c>
      <c r="AF567" s="1" t="s">
        <v>58</v>
      </c>
      <c r="AG567" s="1" t="s">
        <v>58</v>
      </c>
      <c r="AH567" s="1" t="s">
        <v>58</v>
      </c>
      <c r="AI567" s="1" t="s">
        <v>58</v>
      </c>
      <c r="AJ567" s="1" t="s">
        <v>58</v>
      </c>
      <c r="AK567" s="1" t="s">
        <v>58</v>
      </c>
      <c r="AL567" s="1" t="s">
        <v>61</v>
      </c>
      <c r="AM567" s="1" t="s">
        <v>147</v>
      </c>
      <c r="AN567" s="1">
        <v>0.109</v>
      </c>
      <c r="AO567" s="1">
        <v>0.85199999999999998</v>
      </c>
      <c r="AP567" s="1" t="s">
        <v>4515</v>
      </c>
      <c r="AQ567" s="1" t="s">
        <v>95</v>
      </c>
      <c r="AR567" s="1" t="s">
        <v>127</v>
      </c>
      <c r="AS567" s="1">
        <v>1.77</v>
      </c>
      <c r="AT567" s="1">
        <v>184</v>
      </c>
      <c r="AU567" s="1">
        <v>7.3769999999999998</v>
      </c>
      <c r="AV567" s="1">
        <v>2E-3</v>
      </c>
      <c r="AW567" s="1" t="s">
        <v>64</v>
      </c>
      <c r="AX567" s="1" t="s">
        <v>58</v>
      </c>
      <c r="AY567" s="1" t="s">
        <v>58</v>
      </c>
      <c r="AZ567" s="7">
        <v>0.97</v>
      </c>
      <c r="BA567" s="1">
        <v>60.56853031</v>
      </c>
      <c r="BB567" s="1">
        <v>8.8260113000000001E-2</v>
      </c>
      <c r="BC567" s="1" t="s">
        <v>58</v>
      </c>
      <c r="BD567" s="1">
        <v>3.6333799999999998</v>
      </c>
    </row>
    <row r="568" spans="1:56" x14ac:dyDescent="0.2">
      <c r="A568" s="1" t="s">
        <v>4526</v>
      </c>
      <c r="B568" s="1">
        <v>10</v>
      </c>
      <c r="C568" s="1" t="s">
        <v>46</v>
      </c>
      <c r="D568" s="1" t="s">
        <v>45</v>
      </c>
      <c r="E568" s="1">
        <v>6.6670000000000002E-3</v>
      </c>
      <c r="F568" s="1">
        <v>0</v>
      </c>
      <c r="G568" s="1">
        <v>1.7730000000000001E-3</v>
      </c>
      <c r="H568" s="1">
        <v>3.3939999999999999E-3</v>
      </c>
      <c r="I568" s="1">
        <v>0</v>
      </c>
      <c r="J568" s="1">
        <v>6.6670000000000002E-3</v>
      </c>
      <c r="K568" s="1" t="s">
        <v>47</v>
      </c>
      <c r="L568" s="1" t="s">
        <v>48</v>
      </c>
      <c r="M568" s="1" t="s">
        <v>4527</v>
      </c>
      <c r="N568" s="1" t="s">
        <v>4528</v>
      </c>
      <c r="O568" s="1" t="s">
        <v>51</v>
      </c>
      <c r="P568" s="1" t="s">
        <v>4529</v>
      </c>
      <c r="Q568" s="1" t="s">
        <v>4530</v>
      </c>
      <c r="R568" s="1" t="s">
        <v>4531</v>
      </c>
      <c r="S568" s="1" t="s">
        <v>4532</v>
      </c>
      <c r="T568" s="1" t="s">
        <v>4533</v>
      </c>
      <c r="U568" s="1" t="s">
        <v>4534</v>
      </c>
      <c r="V568" s="1" t="s">
        <v>58</v>
      </c>
      <c r="W568" s="1" t="s">
        <v>58</v>
      </c>
      <c r="X568" s="1" t="s">
        <v>58</v>
      </c>
      <c r="Y568" s="1" t="s">
        <v>58</v>
      </c>
      <c r="Z568" s="1" t="s">
        <v>58</v>
      </c>
      <c r="AA568" s="1" t="s">
        <v>58</v>
      </c>
      <c r="AB568" s="1" t="s">
        <v>58</v>
      </c>
      <c r="AC568" s="1" t="s">
        <v>58</v>
      </c>
      <c r="AD568" s="1" t="s">
        <v>58</v>
      </c>
      <c r="AE568" s="1" t="s">
        <v>58</v>
      </c>
      <c r="AF568" s="1">
        <v>0</v>
      </c>
      <c r="AG568" s="1" t="s">
        <v>4535</v>
      </c>
      <c r="AH568" s="1" t="s">
        <v>4536</v>
      </c>
      <c r="AI568" s="1" t="s">
        <v>692</v>
      </c>
      <c r="AJ568" s="1" t="s">
        <v>58</v>
      </c>
      <c r="AK568" s="1" t="s">
        <v>58</v>
      </c>
      <c r="AL568" s="1" t="s">
        <v>58</v>
      </c>
      <c r="AM568" s="1" t="s">
        <v>58</v>
      </c>
      <c r="AN568" s="1">
        <v>2.5000000000000001E-2</v>
      </c>
      <c r="AO568" s="1">
        <v>-1.1499999999999999</v>
      </c>
      <c r="AP568" s="1" t="s">
        <v>58</v>
      </c>
      <c r="AQ568" s="1" t="s">
        <v>58</v>
      </c>
      <c r="AR568" s="1" t="s">
        <v>58</v>
      </c>
      <c r="AS568" s="1">
        <v>5.43</v>
      </c>
      <c r="AT568" s="1" t="s">
        <v>58</v>
      </c>
      <c r="AU568" s="1" t="s">
        <v>58</v>
      </c>
      <c r="AV568" s="1">
        <v>3.5999999999999997E-2</v>
      </c>
      <c r="AW568" s="1" t="s">
        <v>58</v>
      </c>
      <c r="AX568" s="1" t="s">
        <v>4537</v>
      </c>
      <c r="AY568" s="1" t="s">
        <v>61</v>
      </c>
      <c r="AZ568" s="7">
        <v>0.47799999999999998</v>
      </c>
      <c r="BA568" s="1">
        <v>9.0174569469999994</v>
      </c>
      <c r="BB568" s="1">
        <v>-0.95732760400000005</v>
      </c>
      <c r="BC568" s="1" t="s">
        <v>58</v>
      </c>
      <c r="BD568" s="1">
        <v>3.4792900000000002</v>
      </c>
    </row>
    <row r="569" spans="1:56" x14ac:dyDescent="0.2">
      <c r="A569" s="1" t="s">
        <v>4538</v>
      </c>
      <c r="B569" s="1">
        <v>10</v>
      </c>
      <c r="C569" s="1" t="s">
        <v>64</v>
      </c>
      <c r="D569" s="1" t="s">
        <v>45</v>
      </c>
      <c r="E569" s="1">
        <v>6.6670000000000002E-3</v>
      </c>
      <c r="F569" s="1">
        <v>0</v>
      </c>
      <c r="G569" s="1">
        <v>1.7730000000000001E-3</v>
      </c>
      <c r="H569" s="1">
        <v>1.1310000000000001E-3</v>
      </c>
      <c r="I569" s="1">
        <v>0</v>
      </c>
      <c r="J569" s="1">
        <v>6.6670000000000002E-3</v>
      </c>
      <c r="K569" s="1" t="s">
        <v>47</v>
      </c>
      <c r="L569" s="1" t="s">
        <v>48</v>
      </c>
      <c r="M569" s="1" t="s">
        <v>4539</v>
      </c>
      <c r="N569" s="1" t="s">
        <v>4540</v>
      </c>
      <c r="O569" s="1" t="s">
        <v>51</v>
      </c>
      <c r="P569" s="1" t="s">
        <v>4541</v>
      </c>
      <c r="Q569" s="1" t="s">
        <v>4542</v>
      </c>
      <c r="R569" s="1" t="s">
        <v>4543</v>
      </c>
      <c r="S569" s="1" t="s">
        <v>4544</v>
      </c>
      <c r="T569" s="1" t="s">
        <v>4545</v>
      </c>
      <c r="U569" s="1" t="s">
        <v>4544</v>
      </c>
      <c r="V569" s="1" t="s">
        <v>58</v>
      </c>
      <c r="W569" s="1" t="s">
        <v>58</v>
      </c>
      <c r="X569" s="1" t="s">
        <v>58</v>
      </c>
      <c r="Y569" s="1" t="s">
        <v>58</v>
      </c>
      <c r="Z569" s="1" t="s">
        <v>58</v>
      </c>
      <c r="AA569" s="1" t="s">
        <v>58</v>
      </c>
      <c r="AB569" s="1" t="s">
        <v>58</v>
      </c>
      <c r="AC569" s="1" t="s">
        <v>58</v>
      </c>
      <c r="AD569" s="1" t="s">
        <v>58</v>
      </c>
      <c r="AE569" s="1" t="s">
        <v>58</v>
      </c>
      <c r="AF569" s="1" t="s">
        <v>58</v>
      </c>
      <c r="AG569" s="1" t="s">
        <v>58</v>
      </c>
      <c r="AH569" s="1" t="s">
        <v>58</v>
      </c>
      <c r="AI569" s="1" t="s">
        <v>58</v>
      </c>
      <c r="AJ569" s="1" t="s">
        <v>58</v>
      </c>
      <c r="AK569" s="1" t="s">
        <v>58</v>
      </c>
      <c r="AL569" s="1" t="s">
        <v>185</v>
      </c>
      <c r="AM569" s="1" t="s">
        <v>164</v>
      </c>
      <c r="AN569" s="1">
        <v>0.98799999999999999</v>
      </c>
      <c r="AO569" s="1">
        <v>4.96</v>
      </c>
      <c r="AP569" s="1" t="s">
        <v>4546</v>
      </c>
      <c r="AQ569" s="1" t="s">
        <v>62</v>
      </c>
      <c r="AR569" s="1" t="s">
        <v>62</v>
      </c>
      <c r="AS569" s="1">
        <v>4.96</v>
      </c>
      <c r="AT569" s="8">
        <v>961986954</v>
      </c>
      <c r="AU569" s="1">
        <v>33</v>
      </c>
      <c r="AV569" s="1">
        <v>0.82799999999999996</v>
      </c>
      <c r="AW569" s="1" t="s">
        <v>62</v>
      </c>
      <c r="AX569" s="1" t="s">
        <v>4547</v>
      </c>
      <c r="AY569" s="1" t="s">
        <v>58</v>
      </c>
      <c r="AZ569" s="7">
        <v>0.89500000000000002</v>
      </c>
      <c r="BA569" s="1">
        <v>16.153573959999999</v>
      </c>
      <c r="BB569" s="1">
        <v>-0.65224539000000004</v>
      </c>
      <c r="BC569" s="1" t="s">
        <v>58</v>
      </c>
      <c r="BD569" s="1">
        <v>8.5373199999999994</v>
      </c>
    </row>
    <row r="570" spans="1:56" x14ac:dyDescent="0.2">
      <c r="A570" s="1" t="s">
        <v>4548</v>
      </c>
      <c r="B570" s="1">
        <v>10</v>
      </c>
      <c r="C570" s="1" t="s">
        <v>70</v>
      </c>
      <c r="D570" s="1" t="s">
        <v>45</v>
      </c>
      <c r="E570" s="1">
        <v>6.6670000000000002E-3</v>
      </c>
      <c r="F570" s="1">
        <v>1.316E-2</v>
      </c>
      <c r="G570" s="1">
        <v>7.0920000000000002E-3</v>
      </c>
      <c r="H570" s="1">
        <v>4.5250000000000004E-3</v>
      </c>
      <c r="I570" s="1">
        <v>0</v>
      </c>
      <c r="J570" s="1">
        <v>1.333E-2</v>
      </c>
      <c r="K570" s="1" t="s">
        <v>47</v>
      </c>
      <c r="L570" s="1" t="s">
        <v>48</v>
      </c>
      <c r="M570" s="1" t="s">
        <v>4549</v>
      </c>
      <c r="N570" s="1" t="s">
        <v>4550</v>
      </c>
      <c r="O570" s="1" t="s">
        <v>51</v>
      </c>
      <c r="P570" s="1" t="s">
        <v>4551</v>
      </c>
      <c r="Q570" s="1" t="s">
        <v>4552</v>
      </c>
      <c r="R570" s="1" t="s">
        <v>4553</v>
      </c>
      <c r="S570" s="1" t="s">
        <v>4554</v>
      </c>
      <c r="T570" s="1" t="s">
        <v>4555</v>
      </c>
      <c r="U570" s="1" t="s">
        <v>4556</v>
      </c>
      <c r="V570" s="1" t="s">
        <v>58</v>
      </c>
      <c r="W570" s="1" t="s">
        <v>58</v>
      </c>
      <c r="X570" s="1" t="s">
        <v>58</v>
      </c>
      <c r="Y570" s="1" t="s">
        <v>58</v>
      </c>
      <c r="Z570" s="1">
        <v>1.6720000000000001E-3</v>
      </c>
      <c r="AA570" s="1">
        <v>3.5942499999999998E-3</v>
      </c>
      <c r="AB570" s="1">
        <v>0.99640600000000001</v>
      </c>
      <c r="AC570" s="1" t="s">
        <v>653</v>
      </c>
      <c r="AD570" s="1">
        <v>0</v>
      </c>
      <c r="AE570" s="1">
        <v>1.7971199999999999E-3</v>
      </c>
      <c r="AF570" s="1" t="s">
        <v>58</v>
      </c>
      <c r="AG570" s="1" t="s">
        <v>58</v>
      </c>
      <c r="AH570" s="1" t="s">
        <v>58</v>
      </c>
      <c r="AI570" s="1" t="s">
        <v>58</v>
      </c>
      <c r="AJ570" s="1" t="s">
        <v>58</v>
      </c>
      <c r="AK570" s="1" t="s">
        <v>58</v>
      </c>
      <c r="AL570" s="1" t="s">
        <v>93</v>
      </c>
      <c r="AM570" s="1" t="s">
        <v>156</v>
      </c>
      <c r="AN570" s="1">
        <v>0.996</v>
      </c>
      <c r="AO570" s="1">
        <v>5.56</v>
      </c>
      <c r="AP570" s="1" t="s">
        <v>4557</v>
      </c>
      <c r="AQ570" s="1" t="s">
        <v>127</v>
      </c>
      <c r="AR570" s="1" t="s">
        <v>127</v>
      </c>
      <c r="AS570" s="1">
        <v>5.56</v>
      </c>
      <c r="AT570" s="8">
        <v>959336</v>
      </c>
      <c r="AU570" s="1">
        <v>31</v>
      </c>
      <c r="AV570" s="1">
        <v>0.93500000000000005</v>
      </c>
      <c r="AW570" s="1" t="s">
        <v>309</v>
      </c>
      <c r="AX570" s="1" t="s">
        <v>4558</v>
      </c>
      <c r="AY570" s="1" t="s">
        <v>61</v>
      </c>
      <c r="AZ570" s="7">
        <v>6.6600000000000006E-2</v>
      </c>
      <c r="BA570" s="1">
        <v>95.323189429999999</v>
      </c>
      <c r="BB570" s="1">
        <v>1.486276519</v>
      </c>
      <c r="BC570" s="1" t="s">
        <v>78</v>
      </c>
      <c r="BD570" s="1">
        <v>11.486219999999999</v>
      </c>
    </row>
    <row r="571" spans="1:56" x14ac:dyDescent="0.2">
      <c r="A571" s="1" t="s">
        <v>4559</v>
      </c>
      <c r="B571" s="1">
        <v>10</v>
      </c>
      <c r="C571" s="1" t="s">
        <v>70</v>
      </c>
      <c r="D571" s="1" t="s">
        <v>46</v>
      </c>
      <c r="E571" s="1">
        <v>6.6670000000000002E-3</v>
      </c>
      <c r="F571" s="1">
        <v>0</v>
      </c>
      <c r="G571" s="1">
        <v>1.7730000000000001E-3</v>
      </c>
      <c r="H571" s="1">
        <v>0</v>
      </c>
      <c r="I571" s="1">
        <v>1.8519999999999998E-2</v>
      </c>
      <c r="J571" s="1">
        <v>6.6670000000000002E-3</v>
      </c>
      <c r="K571" s="1" t="s">
        <v>47</v>
      </c>
      <c r="L571" s="1" t="s">
        <v>48</v>
      </c>
      <c r="M571" s="1" t="s">
        <v>4549</v>
      </c>
      <c r="N571" s="1" t="s">
        <v>4550</v>
      </c>
      <c r="O571" s="1" t="s">
        <v>51</v>
      </c>
      <c r="P571" s="1" t="s">
        <v>4551</v>
      </c>
      <c r="Q571" s="1" t="s">
        <v>4560</v>
      </c>
      <c r="R571" s="1" t="s">
        <v>4561</v>
      </c>
      <c r="S571" s="1" t="s">
        <v>4562</v>
      </c>
      <c r="T571" s="1" t="s">
        <v>4563</v>
      </c>
      <c r="U571" s="1" t="s">
        <v>4564</v>
      </c>
      <c r="V571" s="1" t="s">
        <v>58</v>
      </c>
      <c r="W571" s="1" t="s">
        <v>58</v>
      </c>
      <c r="X571" s="1" t="s">
        <v>58</v>
      </c>
      <c r="Y571" s="1" t="s">
        <v>58</v>
      </c>
      <c r="Z571" s="1" t="s">
        <v>58</v>
      </c>
      <c r="AA571" s="1" t="s">
        <v>58</v>
      </c>
      <c r="AB571" s="1" t="s">
        <v>58</v>
      </c>
      <c r="AC571" s="1" t="s">
        <v>58</v>
      </c>
      <c r="AD571" s="1" t="s">
        <v>58</v>
      </c>
      <c r="AE571" s="1" t="s">
        <v>58</v>
      </c>
      <c r="AF571" s="1" t="s">
        <v>58</v>
      </c>
      <c r="AG571" s="1" t="s">
        <v>58</v>
      </c>
      <c r="AH571" s="1" t="s">
        <v>58</v>
      </c>
      <c r="AI571" s="1" t="s">
        <v>58</v>
      </c>
      <c r="AJ571" s="1" t="s">
        <v>58</v>
      </c>
      <c r="AK571" s="1" t="s">
        <v>58</v>
      </c>
      <c r="AL571" s="1" t="s">
        <v>60</v>
      </c>
      <c r="AM571" s="1" t="s">
        <v>156</v>
      </c>
      <c r="AN571" s="1">
        <v>0.97099999999999997</v>
      </c>
      <c r="AO571" s="1">
        <v>5.68</v>
      </c>
      <c r="AP571" s="1" t="s">
        <v>4557</v>
      </c>
      <c r="AQ571" s="1" t="s">
        <v>62</v>
      </c>
      <c r="AR571" s="1" t="s">
        <v>62</v>
      </c>
      <c r="AS571" s="1">
        <v>5.68</v>
      </c>
      <c r="AT571" s="8">
        <v>721130</v>
      </c>
      <c r="AU571" s="1">
        <v>24.2</v>
      </c>
      <c r="AV571" s="1">
        <v>1.048</v>
      </c>
      <c r="AW571" s="1" t="s">
        <v>309</v>
      </c>
      <c r="AX571" s="1" t="s">
        <v>4558</v>
      </c>
      <c r="AY571" s="1" t="s">
        <v>61</v>
      </c>
      <c r="AZ571" s="7">
        <v>6.6600000000000006E-2</v>
      </c>
      <c r="BA571" s="1">
        <v>95.323189429999999</v>
      </c>
      <c r="BB571" s="1">
        <v>1.486276519</v>
      </c>
      <c r="BC571" s="1" t="s">
        <v>78</v>
      </c>
      <c r="BD571" s="1">
        <v>11.486219999999999</v>
      </c>
    </row>
    <row r="572" spans="1:56" x14ac:dyDescent="0.2">
      <c r="A572" s="1" t="s">
        <v>5827</v>
      </c>
      <c r="B572" s="1">
        <v>14</v>
      </c>
      <c r="C572" s="1" t="s">
        <v>64</v>
      </c>
      <c r="D572" s="1" t="s">
        <v>45</v>
      </c>
      <c r="E572" s="1">
        <v>6.6670000000000002E-3</v>
      </c>
      <c r="F572" s="1">
        <v>0</v>
      </c>
      <c r="G572" s="1">
        <v>1.7730000000000001E-3</v>
      </c>
      <c r="H572" s="1">
        <v>0</v>
      </c>
      <c r="I572" s="1">
        <v>0</v>
      </c>
      <c r="J572" s="1">
        <v>6.6670000000000002E-3</v>
      </c>
      <c r="K572" s="1" t="s">
        <v>489</v>
      </c>
      <c r="L572" s="1" t="s">
        <v>215</v>
      </c>
      <c r="M572" s="1" t="s">
        <v>5828</v>
      </c>
      <c r="N572" s="1" t="s">
        <v>5829</v>
      </c>
      <c r="O572" s="1" t="s">
        <v>313</v>
      </c>
      <c r="P572" s="1" t="s">
        <v>9353</v>
      </c>
      <c r="Q572" s="1" t="s">
        <v>5830</v>
      </c>
      <c r="R572" s="1" t="s">
        <v>58</v>
      </c>
      <c r="S572" s="1" t="s">
        <v>58</v>
      </c>
      <c r="T572" s="1" t="s">
        <v>58</v>
      </c>
      <c r="U572" s="1" t="s">
        <v>58</v>
      </c>
      <c r="V572" s="1" t="s">
        <v>58</v>
      </c>
      <c r="W572" s="1" t="s">
        <v>58</v>
      </c>
      <c r="X572" s="1" t="s">
        <v>58</v>
      </c>
      <c r="Y572" s="1" t="s">
        <v>58</v>
      </c>
      <c r="Z572" s="1" t="s">
        <v>58</v>
      </c>
      <c r="AA572" s="1" t="s">
        <v>58</v>
      </c>
      <c r="AB572" s="1" t="s">
        <v>58</v>
      </c>
      <c r="AC572" s="1" t="s">
        <v>58</v>
      </c>
      <c r="AD572" s="1" t="s">
        <v>58</v>
      </c>
      <c r="AE572" s="1" t="s">
        <v>58</v>
      </c>
      <c r="AF572" s="1" t="s">
        <v>58</v>
      </c>
      <c r="AG572" s="1" t="s">
        <v>58</v>
      </c>
      <c r="AH572" s="1" t="s">
        <v>58</v>
      </c>
      <c r="AI572" s="1" t="s">
        <v>58</v>
      </c>
      <c r="AJ572" s="1" t="s">
        <v>58</v>
      </c>
      <c r="AK572" s="1" t="s">
        <v>58</v>
      </c>
      <c r="AL572" s="1" t="s">
        <v>58</v>
      </c>
      <c r="AM572" s="1" t="s">
        <v>58</v>
      </c>
      <c r="AN572" s="1" t="s">
        <v>58</v>
      </c>
      <c r="AO572" s="1" t="s">
        <v>58</v>
      </c>
      <c r="AP572" s="1" t="s">
        <v>58</v>
      </c>
      <c r="AQ572" s="1" t="s">
        <v>58</v>
      </c>
      <c r="AR572" s="1" t="s">
        <v>58</v>
      </c>
      <c r="AS572" s="1" t="s">
        <v>58</v>
      </c>
      <c r="AT572" s="1" t="s">
        <v>58</v>
      </c>
      <c r="AU572" s="1" t="s">
        <v>58</v>
      </c>
      <c r="AV572" s="1" t="s">
        <v>58</v>
      </c>
      <c r="AW572" s="1" t="s">
        <v>58</v>
      </c>
      <c r="AX572" s="1" t="s">
        <v>5831</v>
      </c>
      <c r="AY572" s="1" t="s">
        <v>77</v>
      </c>
      <c r="AZ572" s="7">
        <v>0.88500000000000001</v>
      </c>
      <c r="BA572" s="1">
        <v>60.314932769999999</v>
      </c>
      <c r="BB572" s="1">
        <v>8.4621746999999997E-2</v>
      </c>
      <c r="BC572" s="1" t="s">
        <v>78</v>
      </c>
      <c r="BD572" s="1">
        <v>9.1970299999999998</v>
      </c>
    </row>
    <row r="573" spans="1:56" x14ac:dyDescent="0.2">
      <c r="A573" s="1" t="s">
        <v>4590</v>
      </c>
      <c r="B573" s="1">
        <v>10</v>
      </c>
      <c r="C573" s="1" t="s">
        <v>64</v>
      </c>
      <c r="D573" s="1" t="s">
        <v>45</v>
      </c>
      <c r="E573" s="1">
        <v>6.6670000000000002E-3</v>
      </c>
      <c r="F573" s="1">
        <v>8.7720000000000003E-3</v>
      </c>
      <c r="G573" s="1">
        <v>7.0920000000000002E-3</v>
      </c>
      <c r="H573" s="1">
        <v>1.1310000000000001E-3</v>
      </c>
      <c r="I573" s="1">
        <v>0</v>
      </c>
      <c r="J573" s="1">
        <v>6.6670000000000002E-3</v>
      </c>
      <c r="K573" s="1" t="s">
        <v>47</v>
      </c>
      <c r="L573" s="1" t="s">
        <v>48</v>
      </c>
      <c r="M573" s="1" t="s">
        <v>4591</v>
      </c>
      <c r="N573" s="1" t="s">
        <v>4592</v>
      </c>
      <c r="O573" s="1" t="s">
        <v>51</v>
      </c>
      <c r="P573" s="1" t="s">
        <v>4593</v>
      </c>
      <c r="Q573" s="1" t="s">
        <v>4594</v>
      </c>
      <c r="R573" s="1" t="s">
        <v>4595</v>
      </c>
      <c r="S573" s="1" t="s">
        <v>4596</v>
      </c>
      <c r="T573" s="1" t="s">
        <v>4597</v>
      </c>
      <c r="U573" s="1" t="s">
        <v>4598</v>
      </c>
      <c r="V573" s="1" t="s">
        <v>58</v>
      </c>
      <c r="W573" s="1" t="s">
        <v>58</v>
      </c>
      <c r="X573" s="1" t="s">
        <v>58</v>
      </c>
      <c r="Y573" s="1" t="s">
        <v>58</v>
      </c>
      <c r="Z573" s="7">
        <v>8.2369999999999999E-5</v>
      </c>
      <c r="AA573" s="1" t="s">
        <v>58</v>
      </c>
      <c r="AB573" s="1" t="s">
        <v>58</v>
      </c>
      <c r="AC573" s="1" t="s">
        <v>58</v>
      </c>
      <c r="AD573" s="1" t="s">
        <v>58</v>
      </c>
      <c r="AE573" s="1" t="s">
        <v>58</v>
      </c>
      <c r="AF573" s="1" t="s">
        <v>58</v>
      </c>
      <c r="AG573" s="1" t="s">
        <v>58</v>
      </c>
      <c r="AH573" s="1" t="s">
        <v>58</v>
      </c>
      <c r="AI573" s="1" t="s">
        <v>58</v>
      </c>
      <c r="AJ573" s="1" t="s">
        <v>58</v>
      </c>
      <c r="AK573" s="1" t="s">
        <v>58</v>
      </c>
      <c r="AL573" s="1" t="s">
        <v>61</v>
      </c>
      <c r="AM573" s="1" t="s">
        <v>164</v>
      </c>
      <c r="AN573" s="1">
        <v>0.997</v>
      </c>
      <c r="AO573" s="1">
        <v>2.15</v>
      </c>
      <c r="AP573" s="1" t="s">
        <v>4599</v>
      </c>
      <c r="AQ573" s="1" t="s">
        <v>95</v>
      </c>
      <c r="AR573" s="1" t="s">
        <v>95</v>
      </c>
      <c r="AS573" s="1">
        <v>5.73</v>
      </c>
      <c r="AT573" s="1">
        <v>637</v>
      </c>
      <c r="AU573" s="1">
        <v>24.9</v>
      </c>
      <c r="AV573" s="1">
        <v>-0.36199999999999999</v>
      </c>
      <c r="AW573" s="1" t="s">
        <v>64</v>
      </c>
      <c r="AX573" s="1" t="s">
        <v>4600</v>
      </c>
      <c r="AY573" s="1" t="s">
        <v>58</v>
      </c>
      <c r="AZ573" s="7">
        <v>0.98899999999999999</v>
      </c>
      <c r="BA573" s="1">
        <v>97.558386409999997</v>
      </c>
      <c r="BB573" s="1">
        <v>1.9604889569999999</v>
      </c>
      <c r="BC573" s="1" t="s">
        <v>58</v>
      </c>
      <c r="BD573" s="1">
        <v>22.46001</v>
      </c>
    </row>
    <row r="574" spans="1:56" x14ac:dyDescent="0.2">
      <c r="A574" s="1" t="s">
        <v>4601</v>
      </c>
      <c r="B574" s="1">
        <v>10</v>
      </c>
      <c r="C574" s="1" t="s">
        <v>45</v>
      </c>
      <c r="D574" s="1" t="s">
        <v>46</v>
      </c>
      <c r="E574" s="1">
        <v>6.6670000000000002E-3</v>
      </c>
      <c r="F574" s="1">
        <v>8.7720000000000003E-3</v>
      </c>
      <c r="G574" s="1">
        <v>7.0920000000000002E-3</v>
      </c>
      <c r="H574" s="1">
        <v>1.1310000000000001E-3</v>
      </c>
      <c r="I574" s="1">
        <v>0</v>
      </c>
      <c r="J574" s="1">
        <v>6.6670000000000002E-3</v>
      </c>
      <c r="K574" s="1" t="s">
        <v>47</v>
      </c>
      <c r="L574" s="1" t="s">
        <v>48</v>
      </c>
      <c r="M574" s="1" t="s">
        <v>4591</v>
      </c>
      <c r="N574" s="1" t="s">
        <v>4592</v>
      </c>
      <c r="O574" s="1" t="s">
        <v>51</v>
      </c>
      <c r="P574" s="1" t="s">
        <v>4593</v>
      </c>
      <c r="Q574" s="1" t="s">
        <v>4602</v>
      </c>
      <c r="R574" s="1" t="s">
        <v>4603</v>
      </c>
      <c r="S574" s="1" t="s">
        <v>4604</v>
      </c>
      <c r="T574" s="1" t="s">
        <v>4605</v>
      </c>
      <c r="U574" s="1" t="s">
        <v>4606</v>
      </c>
      <c r="V574" s="1" t="s">
        <v>58</v>
      </c>
      <c r="W574" s="1" t="s">
        <v>58</v>
      </c>
      <c r="X574" s="1" t="s">
        <v>58</v>
      </c>
      <c r="Y574" s="1" t="s">
        <v>58</v>
      </c>
      <c r="Z574" s="7">
        <v>7.4129999999999997E-5</v>
      </c>
      <c r="AA574" s="1" t="s">
        <v>58</v>
      </c>
      <c r="AB574" s="1" t="s">
        <v>58</v>
      </c>
      <c r="AC574" s="1" t="s">
        <v>58</v>
      </c>
      <c r="AD574" s="1" t="s">
        <v>58</v>
      </c>
      <c r="AE574" s="1" t="s">
        <v>58</v>
      </c>
      <c r="AF574" s="1" t="s">
        <v>58</v>
      </c>
      <c r="AG574" s="1" t="s">
        <v>58</v>
      </c>
      <c r="AH574" s="1" t="s">
        <v>58</v>
      </c>
      <c r="AI574" s="1" t="s">
        <v>58</v>
      </c>
      <c r="AJ574" s="1" t="s">
        <v>58</v>
      </c>
      <c r="AK574" s="1" t="s">
        <v>58</v>
      </c>
      <c r="AL574" s="1" t="s">
        <v>93</v>
      </c>
      <c r="AM574" s="1" t="s">
        <v>164</v>
      </c>
      <c r="AN574" s="1">
        <v>1</v>
      </c>
      <c r="AO574" s="1">
        <v>2.33</v>
      </c>
      <c r="AP574" s="1" t="s">
        <v>4599</v>
      </c>
      <c r="AQ574" s="1" t="s">
        <v>127</v>
      </c>
      <c r="AR574" s="1" t="s">
        <v>62</v>
      </c>
      <c r="AS574" s="1">
        <v>5.23</v>
      </c>
      <c r="AT574" s="8">
        <v>12801240</v>
      </c>
      <c r="AU574" s="1">
        <v>26.8</v>
      </c>
      <c r="AV574" s="1">
        <v>0.998</v>
      </c>
      <c r="AW574" s="1" t="s">
        <v>62</v>
      </c>
      <c r="AX574" s="1" t="s">
        <v>4600</v>
      </c>
      <c r="AY574" s="1" t="s">
        <v>58</v>
      </c>
      <c r="AZ574" s="7">
        <v>0.98899999999999999</v>
      </c>
      <c r="BA574" s="1">
        <v>97.558386409999997</v>
      </c>
      <c r="BB574" s="1">
        <v>1.9604889569999999</v>
      </c>
      <c r="BC574" s="1" t="s">
        <v>58</v>
      </c>
      <c r="BD574" s="1">
        <v>22.46001</v>
      </c>
    </row>
    <row r="575" spans="1:56" x14ac:dyDescent="0.2">
      <c r="A575" s="1" t="s">
        <v>4608</v>
      </c>
      <c r="B575" s="1">
        <v>10</v>
      </c>
      <c r="C575" s="1" t="s">
        <v>70</v>
      </c>
      <c r="D575" s="1" t="s">
        <v>46</v>
      </c>
      <c r="E575" s="1">
        <v>6.6670000000000002E-3</v>
      </c>
      <c r="F575" s="1">
        <v>4.3860000000000001E-3</v>
      </c>
      <c r="G575" s="1">
        <v>1.7730000000000001E-3</v>
      </c>
      <c r="H575" s="1">
        <v>0</v>
      </c>
      <c r="I575" s="1">
        <v>1.8519999999999998E-2</v>
      </c>
      <c r="J575" s="1">
        <v>6.6670000000000002E-3</v>
      </c>
      <c r="K575" s="1" t="s">
        <v>47</v>
      </c>
      <c r="L575" s="1" t="s">
        <v>48</v>
      </c>
      <c r="M575" s="1" t="s">
        <v>4609</v>
      </c>
      <c r="N575" s="1" t="s">
        <v>4610</v>
      </c>
      <c r="O575" s="1" t="s">
        <v>51</v>
      </c>
      <c r="P575" s="1" t="s">
        <v>4611</v>
      </c>
      <c r="Q575" s="1" t="s">
        <v>4612</v>
      </c>
      <c r="R575" s="1" t="s">
        <v>4613</v>
      </c>
      <c r="S575" s="1" t="s">
        <v>4614</v>
      </c>
      <c r="T575" s="1" t="s">
        <v>4615</v>
      </c>
      <c r="U575" s="1" t="s">
        <v>4616</v>
      </c>
      <c r="V575" s="1" t="s">
        <v>58</v>
      </c>
      <c r="W575" s="1" t="s">
        <v>58</v>
      </c>
      <c r="X575" s="1" t="s">
        <v>58</v>
      </c>
      <c r="Y575" s="1" t="s">
        <v>58</v>
      </c>
      <c r="Z575" s="7">
        <v>1.647E-5</v>
      </c>
      <c r="AA575" s="1" t="s">
        <v>58</v>
      </c>
      <c r="AB575" s="1" t="s">
        <v>58</v>
      </c>
      <c r="AC575" s="1" t="s">
        <v>58</v>
      </c>
      <c r="AD575" s="1" t="s">
        <v>58</v>
      </c>
      <c r="AE575" s="1" t="s">
        <v>58</v>
      </c>
      <c r="AF575" s="1" t="s">
        <v>58</v>
      </c>
      <c r="AG575" s="1" t="s">
        <v>58</v>
      </c>
      <c r="AH575" s="1" t="s">
        <v>58</v>
      </c>
      <c r="AI575" s="1" t="s">
        <v>58</v>
      </c>
      <c r="AJ575" s="1" t="s">
        <v>58</v>
      </c>
      <c r="AK575" s="1" t="s">
        <v>58</v>
      </c>
      <c r="AL575" s="1" t="s">
        <v>60</v>
      </c>
      <c r="AM575" s="1" t="s">
        <v>164</v>
      </c>
      <c r="AN575" s="1">
        <v>0.999</v>
      </c>
      <c r="AO575" s="1">
        <v>4.1900000000000004</v>
      </c>
      <c r="AP575" s="1" t="s">
        <v>4617</v>
      </c>
      <c r="AQ575" s="1" t="s">
        <v>95</v>
      </c>
      <c r="AR575" s="1" t="s">
        <v>4483</v>
      </c>
      <c r="AS575" s="1">
        <v>5.0999999999999996</v>
      </c>
      <c r="AT575" s="8">
        <v>301666301666</v>
      </c>
      <c r="AU575" s="1">
        <v>23.4</v>
      </c>
      <c r="AV575" s="1">
        <v>0.95299999999999996</v>
      </c>
      <c r="AW575" s="1" t="s">
        <v>64</v>
      </c>
      <c r="AX575" s="1" t="s">
        <v>4618</v>
      </c>
      <c r="AY575" s="1" t="s">
        <v>58</v>
      </c>
      <c r="AZ575" s="1" t="s">
        <v>58</v>
      </c>
      <c r="BA575" s="1" t="s">
        <v>58</v>
      </c>
      <c r="BB575" s="1" t="s">
        <v>58</v>
      </c>
      <c r="BC575" s="1" t="s">
        <v>58</v>
      </c>
      <c r="BD575" s="1">
        <v>4.3092699999999997</v>
      </c>
    </row>
    <row r="576" spans="1:56" x14ac:dyDescent="0.2">
      <c r="A576" s="1" t="s">
        <v>4619</v>
      </c>
      <c r="B576" s="1">
        <v>11</v>
      </c>
      <c r="C576" s="1" t="s">
        <v>70</v>
      </c>
      <c r="D576" s="1" t="s">
        <v>46</v>
      </c>
      <c r="E576" s="1">
        <v>6.6670000000000002E-3</v>
      </c>
      <c r="F576" s="1">
        <v>4.3860000000000001E-3</v>
      </c>
      <c r="G576" s="1">
        <v>7.0920000000000002E-3</v>
      </c>
      <c r="H576" s="1">
        <v>1.1310000000000001E-3</v>
      </c>
      <c r="I576" s="1">
        <v>0</v>
      </c>
      <c r="J576" s="1">
        <v>6.6670000000000002E-3</v>
      </c>
      <c r="K576" s="1" t="s">
        <v>47</v>
      </c>
      <c r="L576" s="1" t="s">
        <v>48</v>
      </c>
      <c r="M576" s="1" t="s">
        <v>4620</v>
      </c>
      <c r="N576" s="1" t="s">
        <v>4621</v>
      </c>
      <c r="O576" s="1" t="s">
        <v>51</v>
      </c>
      <c r="P576" s="1" t="s">
        <v>4622</v>
      </c>
      <c r="Q576" s="1" t="s">
        <v>4623</v>
      </c>
      <c r="R576" s="1" t="s">
        <v>4624</v>
      </c>
      <c r="S576" s="1" t="s">
        <v>4625</v>
      </c>
      <c r="T576" s="1" t="s">
        <v>4626</v>
      </c>
      <c r="U576" s="1" t="s">
        <v>4627</v>
      </c>
      <c r="V576" s="1" t="s">
        <v>58</v>
      </c>
      <c r="W576" s="1" t="s">
        <v>58</v>
      </c>
      <c r="X576" s="1" t="s">
        <v>58</v>
      </c>
      <c r="Y576" s="1" t="s">
        <v>58</v>
      </c>
      <c r="Z576" s="1">
        <v>2.0699999999999999E-4</v>
      </c>
      <c r="AA576" s="1" t="s">
        <v>58</v>
      </c>
      <c r="AB576" s="1" t="s">
        <v>58</v>
      </c>
      <c r="AC576" s="1" t="s">
        <v>58</v>
      </c>
      <c r="AD576" s="1" t="s">
        <v>58</v>
      </c>
      <c r="AE576" s="1" t="s">
        <v>58</v>
      </c>
      <c r="AF576" s="1" t="s">
        <v>58</v>
      </c>
      <c r="AG576" s="1" t="s">
        <v>58</v>
      </c>
      <c r="AH576" s="1" t="s">
        <v>58</v>
      </c>
      <c r="AI576" s="1" t="s">
        <v>58</v>
      </c>
      <c r="AJ576" s="1" t="s">
        <v>58</v>
      </c>
      <c r="AK576" s="1">
        <v>3</v>
      </c>
      <c r="AL576" s="1" t="s">
        <v>93</v>
      </c>
      <c r="AM576" s="1" t="s">
        <v>89</v>
      </c>
      <c r="AN576" s="1">
        <v>0.998</v>
      </c>
      <c r="AO576" s="1">
        <v>5.62</v>
      </c>
      <c r="AP576" s="1" t="s">
        <v>4628</v>
      </c>
      <c r="AQ576" s="1" t="s">
        <v>62</v>
      </c>
      <c r="AR576" s="1" t="s">
        <v>62</v>
      </c>
      <c r="AS576" s="1">
        <v>5.62</v>
      </c>
      <c r="AT576" s="8">
        <v>779853</v>
      </c>
      <c r="AU576" s="1">
        <v>32</v>
      </c>
      <c r="AV576" s="1">
        <v>1.048</v>
      </c>
      <c r="AW576" s="1" t="s">
        <v>4629</v>
      </c>
      <c r="AX576" s="1" t="s">
        <v>4630</v>
      </c>
      <c r="AY576" s="1" t="s">
        <v>61</v>
      </c>
      <c r="AZ576" s="7">
        <v>0.88800000000000001</v>
      </c>
      <c r="BA576" s="1">
        <v>47.222222219999999</v>
      </c>
      <c r="BB576" s="1">
        <v>-8.0831687999999999E-2</v>
      </c>
      <c r="BC576" s="1" t="s">
        <v>58</v>
      </c>
      <c r="BD576" s="1">
        <v>5.6959600000000004</v>
      </c>
    </row>
    <row r="577" spans="1:56" x14ac:dyDescent="0.2">
      <c r="A577" s="1" t="s">
        <v>4636</v>
      </c>
      <c r="B577" s="1">
        <v>11</v>
      </c>
      <c r="C577" s="1" t="s">
        <v>45</v>
      </c>
      <c r="D577" s="1" t="s">
        <v>70</v>
      </c>
      <c r="E577" s="1">
        <v>6.6670000000000002E-3</v>
      </c>
      <c r="F577" s="1">
        <v>0</v>
      </c>
      <c r="G577" s="1">
        <v>3.5460000000000001E-3</v>
      </c>
      <c r="H577" s="1">
        <v>0</v>
      </c>
      <c r="I577" s="1">
        <v>1.8519999999999998E-2</v>
      </c>
      <c r="J577" s="1">
        <v>6.6670000000000002E-3</v>
      </c>
      <c r="K577" s="1" t="s">
        <v>47</v>
      </c>
      <c r="L577" s="1" t="s">
        <v>48</v>
      </c>
      <c r="M577" s="1" t="s">
        <v>4631</v>
      </c>
      <c r="N577" s="1" t="s">
        <v>4632</v>
      </c>
      <c r="O577" s="1" t="s">
        <v>51</v>
      </c>
      <c r="P577" s="1" t="s">
        <v>4633</v>
      </c>
      <c r="Q577" s="1" t="s">
        <v>4637</v>
      </c>
      <c r="R577" s="1" t="s">
        <v>4638</v>
      </c>
      <c r="S577" s="1" t="s">
        <v>4639</v>
      </c>
      <c r="T577" s="1" t="s">
        <v>4640</v>
      </c>
      <c r="U577" s="1" t="s">
        <v>4639</v>
      </c>
      <c r="V577" s="1" t="s">
        <v>58</v>
      </c>
      <c r="W577" s="1" t="s">
        <v>58</v>
      </c>
      <c r="X577" s="1" t="s">
        <v>58</v>
      </c>
      <c r="Y577" s="1" t="s">
        <v>58</v>
      </c>
      <c r="Z577" s="7">
        <v>3.3130000000000003E-5</v>
      </c>
      <c r="AA577" s="1">
        <v>3.9936099999999999E-4</v>
      </c>
      <c r="AB577" s="1">
        <v>0.99960099999999996</v>
      </c>
      <c r="AC577" s="1" t="s">
        <v>74</v>
      </c>
      <c r="AD577" s="1">
        <v>0</v>
      </c>
      <c r="AE577" s="1">
        <v>1.99681E-4</v>
      </c>
      <c r="AF577" s="1" t="s">
        <v>58</v>
      </c>
      <c r="AG577" s="1" t="s">
        <v>58</v>
      </c>
      <c r="AH577" s="1" t="s">
        <v>58</v>
      </c>
      <c r="AI577" s="1" t="s">
        <v>58</v>
      </c>
      <c r="AJ577" s="1" t="s">
        <v>58</v>
      </c>
      <c r="AK577" s="1" t="s">
        <v>58</v>
      </c>
      <c r="AL577" s="1" t="s">
        <v>60</v>
      </c>
      <c r="AM577" s="1" t="s">
        <v>67</v>
      </c>
      <c r="AN577" s="1">
        <v>0.997</v>
      </c>
      <c r="AO577" s="1">
        <v>3.58</v>
      </c>
      <c r="AP577" s="1" t="s">
        <v>4634</v>
      </c>
      <c r="AQ577" s="1" t="s">
        <v>127</v>
      </c>
      <c r="AR577" s="1" t="s">
        <v>62</v>
      </c>
      <c r="AS577" s="1">
        <v>5.87</v>
      </c>
      <c r="AT577" s="1">
        <v>3041</v>
      </c>
      <c r="AU577" s="1">
        <v>23.8</v>
      </c>
      <c r="AV577" s="1">
        <v>-0.115</v>
      </c>
      <c r="AW577" s="1" t="s">
        <v>64</v>
      </c>
      <c r="AX577" s="1" t="s">
        <v>4635</v>
      </c>
      <c r="AY577" s="1" t="s">
        <v>77</v>
      </c>
      <c r="AZ577" s="7">
        <v>0.998</v>
      </c>
      <c r="BA577" s="1">
        <v>29.56475584</v>
      </c>
      <c r="BB577" s="1">
        <v>-0.34784964899999998</v>
      </c>
      <c r="BC577" s="1" t="s">
        <v>78</v>
      </c>
      <c r="BD577" s="1">
        <v>15.153499999999999</v>
      </c>
    </row>
    <row r="578" spans="1:56" x14ac:dyDescent="0.2">
      <c r="A578" s="1" t="s">
        <v>4658</v>
      </c>
      <c r="B578" s="1">
        <v>11</v>
      </c>
      <c r="C578" s="1" t="s">
        <v>45</v>
      </c>
      <c r="D578" s="1" t="s">
        <v>64</v>
      </c>
      <c r="E578" s="1">
        <v>6.6670000000000002E-3</v>
      </c>
      <c r="F578" s="1">
        <v>8.7720000000000003E-3</v>
      </c>
      <c r="G578" s="1">
        <v>3.5460000000000001E-3</v>
      </c>
      <c r="H578" s="1">
        <v>2.2620000000000001E-3</v>
      </c>
      <c r="I578" s="1">
        <v>1.8519999999999998E-2</v>
      </c>
      <c r="J578" s="1">
        <v>6.6670000000000002E-3</v>
      </c>
      <c r="K578" s="1" t="s">
        <v>47</v>
      </c>
      <c r="L578" s="1" t="s">
        <v>48</v>
      </c>
      <c r="M578" s="1" t="s">
        <v>4643</v>
      </c>
      <c r="N578" s="1" t="s">
        <v>4644</v>
      </c>
      <c r="O578" s="1" t="s">
        <v>51</v>
      </c>
      <c r="P578" s="1" t="s">
        <v>4645</v>
      </c>
      <c r="Q578" s="1" t="s">
        <v>4659</v>
      </c>
      <c r="R578" s="1" t="s">
        <v>4660</v>
      </c>
      <c r="S578" s="1" t="s">
        <v>4661</v>
      </c>
      <c r="T578" s="1" t="s">
        <v>4662</v>
      </c>
      <c r="U578" s="1" t="s">
        <v>4663</v>
      </c>
      <c r="V578" s="1" t="s">
        <v>58</v>
      </c>
      <c r="W578" s="1" t="s">
        <v>58</v>
      </c>
      <c r="X578" s="1" t="s">
        <v>58</v>
      </c>
      <c r="Y578" s="1" t="s">
        <v>58</v>
      </c>
      <c r="Z578" s="1" t="s">
        <v>58</v>
      </c>
      <c r="AA578" s="1" t="s">
        <v>58</v>
      </c>
      <c r="AB578" s="1" t="s">
        <v>58</v>
      </c>
      <c r="AC578" s="1" t="s">
        <v>58</v>
      </c>
      <c r="AD578" s="1" t="s">
        <v>58</v>
      </c>
      <c r="AE578" s="1" t="s">
        <v>58</v>
      </c>
      <c r="AF578" s="1" t="s">
        <v>58</v>
      </c>
      <c r="AG578" s="1" t="s">
        <v>58</v>
      </c>
      <c r="AH578" s="1" t="s">
        <v>58</v>
      </c>
      <c r="AI578" s="1" t="s">
        <v>58</v>
      </c>
      <c r="AJ578" s="1" t="s">
        <v>58</v>
      </c>
      <c r="AK578" s="1" t="s">
        <v>58</v>
      </c>
      <c r="AL578" s="1" t="s">
        <v>58</v>
      </c>
      <c r="AM578" s="1" t="s">
        <v>58</v>
      </c>
      <c r="AN578" s="1">
        <v>0</v>
      </c>
      <c r="AO578" s="1" t="s">
        <v>58</v>
      </c>
      <c r="AP578" s="1" t="s">
        <v>58</v>
      </c>
      <c r="AQ578" s="1" t="s">
        <v>58</v>
      </c>
      <c r="AR578" s="1" t="s">
        <v>58</v>
      </c>
      <c r="AS578" s="1" t="s">
        <v>58</v>
      </c>
      <c r="AT578" s="1" t="s">
        <v>58</v>
      </c>
      <c r="AU578" s="1" t="s">
        <v>58</v>
      </c>
      <c r="AV578" s="1">
        <v>-4.2889999999999997</v>
      </c>
      <c r="AW578" s="1" t="s">
        <v>58</v>
      </c>
      <c r="AX578" s="1" t="s">
        <v>4651</v>
      </c>
      <c r="AY578" s="1" t="s">
        <v>61</v>
      </c>
      <c r="AZ578" s="1" t="s">
        <v>58</v>
      </c>
      <c r="BA578" s="1" t="s">
        <v>58</v>
      </c>
      <c r="BB578" s="1" t="s">
        <v>58</v>
      </c>
      <c r="BC578" s="1" t="s">
        <v>58</v>
      </c>
      <c r="BD578" s="1">
        <v>6.0746700000000002</v>
      </c>
    </row>
    <row r="579" spans="1:56" x14ac:dyDescent="0.2">
      <c r="A579" s="1" t="s">
        <v>4664</v>
      </c>
      <c r="B579" s="1">
        <v>11</v>
      </c>
      <c r="C579" s="1" t="s">
        <v>64</v>
      </c>
      <c r="D579" s="1" t="s">
        <v>45</v>
      </c>
      <c r="E579" s="1">
        <v>6.6670000000000002E-3</v>
      </c>
      <c r="F579" s="1">
        <v>4.3860000000000001E-3</v>
      </c>
      <c r="G579" s="1">
        <v>1.7730000000000001E-3</v>
      </c>
      <c r="H579" s="1">
        <v>1.1310000000000001E-3</v>
      </c>
      <c r="I579" s="1">
        <v>0</v>
      </c>
      <c r="J579" s="1">
        <v>6.6670000000000002E-3</v>
      </c>
      <c r="K579" s="1" t="s">
        <v>47</v>
      </c>
      <c r="L579" s="1" t="s">
        <v>48</v>
      </c>
      <c r="M579" s="1" t="s">
        <v>4665</v>
      </c>
      <c r="N579" s="1" t="s">
        <v>4666</v>
      </c>
      <c r="O579" s="1" t="s">
        <v>51</v>
      </c>
      <c r="P579" s="1" t="s">
        <v>4667</v>
      </c>
      <c r="Q579" s="1" t="s">
        <v>4668</v>
      </c>
      <c r="R579" s="1" t="s">
        <v>4669</v>
      </c>
      <c r="S579" s="1" t="s">
        <v>4670</v>
      </c>
      <c r="T579" s="1" t="s">
        <v>4671</v>
      </c>
      <c r="U579" s="1" t="s">
        <v>4672</v>
      </c>
      <c r="V579" s="1" t="s">
        <v>58</v>
      </c>
      <c r="W579" s="1" t="s">
        <v>58</v>
      </c>
      <c r="X579" s="1" t="s">
        <v>58</v>
      </c>
      <c r="Y579" s="1" t="s">
        <v>58</v>
      </c>
      <c r="Z579" s="1">
        <v>2.141E-4</v>
      </c>
      <c r="AA579" s="1" t="s">
        <v>58</v>
      </c>
      <c r="AB579" s="1" t="s">
        <v>58</v>
      </c>
      <c r="AC579" s="1" t="s">
        <v>58</v>
      </c>
      <c r="AD579" s="1" t="s">
        <v>58</v>
      </c>
      <c r="AE579" s="1" t="s">
        <v>58</v>
      </c>
      <c r="AF579" s="1" t="s">
        <v>58</v>
      </c>
      <c r="AG579" s="1" t="s">
        <v>58</v>
      </c>
      <c r="AH579" s="1" t="s">
        <v>58</v>
      </c>
      <c r="AI579" s="1" t="s">
        <v>58</v>
      </c>
      <c r="AJ579" s="1" t="s">
        <v>58</v>
      </c>
      <c r="AK579" s="1" t="s">
        <v>58</v>
      </c>
      <c r="AL579" s="1" t="s">
        <v>93</v>
      </c>
      <c r="AM579" s="1" t="s">
        <v>62</v>
      </c>
      <c r="AN579" s="1">
        <v>0.996</v>
      </c>
      <c r="AO579" s="1">
        <v>5.12</v>
      </c>
      <c r="AP579" s="1" t="s">
        <v>4673</v>
      </c>
      <c r="AQ579" s="1" t="s">
        <v>62</v>
      </c>
      <c r="AR579" s="1" t="s">
        <v>62</v>
      </c>
      <c r="AS579" s="1">
        <v>5.12</v>
      </c>
      <c r="AT579" s="1">
        <v>202</v>
      </c>
      <c r="AU579" s="1">
        <v>25.1</v>
      </c>
      <c r="AV579" s="1">
        <v>0.93200000000000005</v>
      </c>
      <c r="AW579" s="1" t="s">
        <v>62</v>
      </c>
      <c r="AX579" s="1" t="s">
        <v>4674</v>
      </c>
      <c r="AY579" s="1" t="s">
        <v>58</v>
      </c>
      <c r="AZ579" s="7">
        <v>0.29399999999999998</v>
      </c>
      <c r="BA579" s="1">
        <v>19.544703940000002</v>
      </c>
      <c r="BB579" s="1">
        <v>-0.55835743699999996</v>
      </c>
      <c r="BC579" s="1" t="s">
        <v>58</v>
      </c>
      <c r="BD579" s="1">
        <v>1.5948100000000001</v>
      </c>
    </row>
    <row r="580" spans="1:56" x14ac:dyDescent="0.2">
      <c r="A580" s="1" t="s">
        <v>4675</v>
      </c>
      <c r="B580" s="1">
        <v>11</v>
      </c>
      <c r="C580" s="1" t="s">
        <v>64</v>
      </c>
      <c r="D580" s="1" t="s">
        <v>70</v>
      </c>
      <c r="E580" s="1">
        <v>6.6670000000000002E-3</v>
      </c>
      <c r="F580" s="1">
        <v>4.3860000000000001E-3</v>
      </c>
      <c r="G580" s="1">
        <v>3.5460000000000001E-3</v>
      </c>
      <c r="H580" s="1">
        <v>2.2620000000000001E-3</v>
      </c>
      <c r="I580" s="1">
        <v>0</v>
      </c>
      <c r="J580" s="1">
        <v>6.6670000000000002E-3</v>
      </c>
      <c r="K580" s="1" t="s">
        <v>47</v>
      </c>
      <c r="L580" s="1" t="s">
        <v>48</v>
      </c>
      <c r="M580" s="1" t="s">
        <v>4676</v>
      </c>
      <c r="N580" s="1" t="s">
        <v>4677</v>
      </c>
      <c r="O580" s="1" t="s">
        <v>51</v>
      </c>
      <c r="P580" s="1" t="s">
        <v>4678</v>
      </c>
      <c r="Q580" s="1" t="s">
        <v>4679</v>
      </c>
      <c r="R580" s="1" t="s">
        <v>4680</v>
      </c>
      <c r="S580" s="1" t="s">
        <v>4681</v>
      </c>
      <c r="T580" s="1" t="s">
        <v>4682</v>
      </c>
      <c r="U580" s="1" t="s">
        <v>4683</v>
      </c>
      <c r="V580" s="1" t="s">
        <v>58</v>
      </c>
      <c r="W580" s="1" t="s">
        <v>58</v>
      </c>
      <c r="X580" s="1" t="s">
        <v>58</v>
      </c>
      <c r="Y580" s="1" t="s">
        <v>58</v>
      </c>
      <c r="Z580" s="1">
        <v>5.354E-4</v>
      </c>
      <c r="AA580" s="1">
        <v>7.9872199999999997E-4</v>
      </c>
      <c r="AB580" s="1">
        <v>0.99920100000000001</v>
      </c>
      <c r="AC580" s="1" t="s">
        <v>110</v>
      </c>
      <c r="AD580" s="1">
        <v>0</v>
      </c>
      <c r="AE580" s="1">
        <v>3.9936099999999999E-4</v>
      </c>
      <c r="AF580" s="1" t="s">
        <v>58</v>
      </c>
      <c r="AG580" s="1" t="s">
        <v>58</v>
      </c>
      <c r="AH580" s="1" t="s">
        <v>58</v>
      </c>
      <c r="AI580" s="1" t="s">
        <v>58</v>
      </c>
      <c r="AJ580" s="1" t="s">
        <v>58</v>
      </c>
      <c r="AK580" s="1" t="s">
        <v>58</v>
      </c>
      <c r="AL580" s="1" t="s">
        <v>61</v>
      </c>
      <c r="AM580" s="1" t="s">
        <v>89</v>
      </c>
      <c r="AN580" s="1">
        <v>0.997</v>
      </c>
      <c r="AO580" s="1">
        <v>4.42</v>
      </c>
      <c r="AP580" s="1" t="s">
        <v>4684</v>
      </c>
      <c r="AQ580" s="1" t="s">
        <v>95</v>
      </c>
      <c r="AR580" s="1" t="s">
        <v>95</v>
      </c>
      <c r="AS580" s="1">
        <v>5.55</v>
      </c>
      <c r="AT580" s="8">
        <v>501435</v>
      </c>
      <c r="AU580" s="1">
        <v>5.0369999999999999</v>
      </c>
      <c r="AV580" s="1">
        <v>0.23400000000000001</v>
      </c>
      <c r="AW580" s="1" t="s">
        <v>64</v>
      </c>
      <c r="AX580" s="1" t="s">
        <v>4685</v>
      </c>
      <c r="AY580" s="1" t="s">
        <v>61</v>
      </c>
      <c r="AZ580" s="7">
        <v>8.7499999999999994E-2</v>
      </c>
      <c r="BA580" s="1">
        <v>1.1618306199999999</v>
      </c>
      <c r="BB580" s="1">
        <v>-2.343483048</v>
      </c>
      <c r="BC580" s="1" t="s">
        <v>58</v>
      </c>
      <c r="BD580" s="1">
        <v>7.3719900000000003</v>
      </c>
    </row>
    <row r="581" spans="1:56" x14ac:dyDescent="0.2">
      <c r="A581" s="1" t="s">
        <v>4686</v>
      </c>
      <c r="B581" s="1">
        <v>11</v>
      </c>
      <c r="C581" s="1" t="s">
        <v>45</v>
      </c>
      <c r="D581" s="1" t="s">
        <v>70</v>
      </c>
      <c r="E581" s="1">
        <v>6.6670000000000002E-3</v>
      </c>
      <c r="F581" s="1">
        <v>4.3860000000000001E-3</v>
      </c>
      <c r="G581" s="1">
        <v>3.5460000000000001E-3</v>
      </c>
      <c r="H581" s="1">
        <v>2.2620000000000001E-3</v>
      </c>
      <c r="I581" s="1">
        <v>1.8519999999999998E-2</v>
      </c>
      <c r="J581" s="1">
        <v>6.6670000000000002E-3</v>
      </c>
      <c r="K581" s="1" t="s">
        <v>47</v>
      </c>
      <c r="L581" s="1" t="s">
        <v>48</v>
      </c>
      <c r="M581" s="1" t="s">
        <v>4676</v>
      </c>
      <c r="N581" s="1" t="s">
        <v>4677</v>
      </c>
      <c r="O581" s="1" t="s">
        <v>51</v>
      </c>
      <c r="P581" s="1" t="s">
        <v>4678</v>
      </c>
      <c r="Q581" s="1" t="s">
        <v>4687</v>
      </c>
      <c r="R581" s="1" t="s">
        <v>4688</v>
      </c>
      <c r="S581" s="1" t="s">
        <v>4689</v>
      </c>
      <c r="T581" s="1" t="s">
        <v>4690</v>
      </c>
      <c r="U581" s="1" t="s">
        <v>4691</v>
      </c>
      <c r="V581" s="1" t="s">
        <v>58</v>
      </c>
      <c r="W581" s="1" t="s">
        <v>58</v>
      </c>
      <c r="X581" s="1" t="s">
        <v>58</v>
      </c>
      <c r="Y581" s="1" t="s">
        <v>58</v>
      </c>
      <c r="Z581" s="1">
        <v>5.2709999999999996E-4</v>
      </c>
      <c r="AA581" s="1">
        <v>1.9968099999999999E-3</v>
      </c>
      <c r="AB581" s="1">
        <v>0.99800299999999997</v>
      </c>
      <c r="AC581" s="1" t="s">
        <v>101</v>
      </c>
      <c r="AD581" s="1">
        <v>0</v>
      </c>
      <c r="AE581" s="1">
        <v>9.9840299999999992E-4</v>
      </c>
      <c r="AF581" s="1" t="s">
        <v>58</v>
      </c>
      <c r="AG581" s="1" t="s">
        <v>58</v>
      </c>
      <c r="AH581" s="1" t="s">
        <v>58</v>
      </c>
      <c r="AI581" s="1" t="s">
        <v>58</v>
      </c>
      <c r="AJ581" s="1" t="s">
        <v>58</v>
      </c>
      <c r="AK581" s="1" t="s">
        <v>58</v>
      </c>
      <c r="AL581" s="1" t="s">
        <v>60</v>
      </c>
      <c r="AM581" s="1" t="s">
        <v>89</v>
      </c>
      <c r="AN581" s="1">
        <v>0.72899999999999998</v>
      </c>
      <c r="AO581" s="1">
        <v>4.63</v>
      </c>
      <c r="AP581" s="1" t="s">
        <v>4684</v>
      </c>
      <c r="AQ581" s="1" t="s">
        <v>95</v>
      </c>
      <c r="AR581" s="1" t="s">
        <v>95</v>
      </c>
      <c r="AS581" s="1">
        <v>5.77</v>
      </c>
      <c r="AT581" s="8">
        <v>5371922</v>
      </c>
      <c r="AU581" s="1">
        <v>11.55</v>
      </c>
      <c r="AV581" s="1">
        <v>1.1990000000000001</v>
      </c>
      <c r="AW581" s="1" t="s">
        <v>64</v>
      </c>
      <c r="AX581" s="1" t="s">
        <v>4685</v>
      </c>
      <c r="AY581" s="1" t="s">
        <v>61</v>
      </c>
      <c r="AZ581" s="7">
        <v>8.7499999999999994E-2</v>
      </c>
      <c r="BA581" s="1">
        <v>1.1618306199999999</v>
      </c>
      <c r="BB581" s="1">
        <v>-2.343483048</v>
      </c>
      <c r="BC581" s="1" t="s">
        <v>58</v>
      </c>
      <c r="BD581" s="1">
        <v>7.3719900000000003</v>
      </c>
    </row>
    <row r="582" spans="1:56" x14ac:dyDescent="0.2">
      <c r="A582" s="1" t="s">
        <v>4701</v>
      </c>
      <c r="B582" s="1">
        <v>11</v>
      </c>
      <c r="C582" s="1" t="s">
        <v>70</v>
      </c>
      <c r="D582" s="1" t="s">
        <v>46</v>
      </c>
      <c r="E582" s="1">
        <v>6.6670000000000002E-3</v>
      </c>
      <c r="F582" s="1">
        <v>0</v>
      </c>
      <c r="G582" s="1">
        <v>3.5460000000000001E-3</v>
      </c>
      <c r="H582" s="1">
        <v>0</v>
      </c>
      <c r="I582" s="1">
        <v>1.8519999999999998E-2</v>
      </c>
      <c r="J582" s="1">
        <v>1.333E-2</v>
      </c>
      <c r="K582" s="1" t="s">
        <v>47</v>
      </c>
      <c r="L582" s="1" t="s">
        <v>48</v>
      </c>
      <c r="M582" s="1" t="s">
        <v>4702</v>
      </c>
      <c r="N582" s="1" t="s">
        <v>4703</v>
      </c>
      <c r="O582" s="1" t="s">
        <v>51</v>
      </c>
      <c r="P582" s="1" t="s">
        <v>4704</v>
      </c>
      <c r="Q582" s="1" t="s">
        <v>4705</v>
      </c>
      <c r="R582" s="1" t="s">
        <v>4706</v>
      </c>
      <c r="S582" s="1" t="s">
        <v>4707</v>
      </c>
      <c r="T582" s="1" t="s">
        <v>4708</v>
      </c>
      <c r="U582" s="1" t="s">
        <v>4709</v>
      </c>
      <c r="V582" s="1" t="s">
        <v>58</v>
      </c>
      <c r="W582" s="1" t="s">
        <v>58</v>
      </c>
      <c r="X582" s="1" t="s">
        <v>58</v>
      </c>
      <c r="Y582" s="1" t="s">
        <v>58</v>
      </c>
      <c r="Z582" s="1">
        <v>1.186E-3</v>
      </c>
      <c r="AA582" s="1">
        <v>6.3897800000000003E-3</v>
      </c>
      <c r="AB582" s="1">
        <v>0.99321099999999996</v>
      </c>
      <c r="AC582" s="1" t="s">
        <v>2073</v>
      </c>
      <c r="AD582" s="1">
        <v>3.9936099999999999E-4</v>
      </c>
      <c r="AE582" s="1">
        <v>3.5942499999999998E-3</v>
      </c>
      <c r="AF582" s="1" t="s">
        <v>58</v>
      </c>
      <c r="AG582" s="1" t="s">
        <v>58</v>
      </c>
      <c r="AH582" s="1" t="s">
        <v>58</v>
      </c>
      <c r="AI582" s="1" t="s">
        <v>58</v>
      </c>
      <c r="AJ582" s="1" t="s">
        <v>58</v>
      </c>
      <c r="AK582" s="1" t="s">
        <v>58</v>
      </c>
      <c r="AL582" s="1" t="s">
        <v>93</v>
      </c>
      <c r="AM582" s="1" t="s">
        <v>147</v>
      </c>
      <c r="AN582" s="1">
        <v>0.36799999999999999</v>
      </c>
      <c r="AO582" s="1">
        <v>3.75</v>
      </c>
      <c r="AP582" s="1" t="s">
        <v>4710</v>
      </c>
      <c r="AQ582" s="1" t="s">
        <v>349</v>
      </c>
      <c r="AR582" s="1" t="s">
        <v>349</v>
      </c>
      <c r="AS582" s="1">
        <v>4.67</v>
      </c>
      <c r="AT582" s="8">
        <v>718608718</v>
      </c>
      <c r="AU582" s="1">
        <v>19.5</v>
      </c>
      <c r="AV582" s="1">
        <v>0.95299999999999996</v>
      </c>
      <c r="AW582" s="1" t="s">
        <v>62</v>
      </c>
      <c r="AX582" s="1" t="s">
        <v>4711</v>
      </c>
      <c r="AY582" s="1" t="s">
        <v>61</v>
      </c>
      <c r="AZ582" s="7">
        <v>0.85299999999999998</v>
      </c>
      <c r="BA582" s="1">
        <v>84.200283089999999</v>
      </c>
      <c r="BB582" s="1">
        <v>0.65763954300000005</v>
      </c>
      <c r="BC582" s="1" t="s">
        <v>78</v>
      </c>
      <c r="BD582" s="1">
        <v>10.733140000000001</v>
      </c>
    </row>
    <row r="583" spans="1:56" x14ac:dyDescent="0.2">
      <c r="A583" s="1" t="s">
        <v>5827</v>
      </c>
      <c r="B583" s="1">
        <v>14</v>
      </c>
      <c r="C583" s="1" t="s">
        <v>64</v>
      </c>
      <c r="D583" s="1" t="s">
        <v>45</v>
      </c>
      <c r="E583" s="1">
        <v>6.6670000000000002E-3</v>
      </c>
      <c r="F583" s="1">
        <v>0</v>
      </c>
      <c r="G583" s="1">
        <v>1.7730000000000001E-3</v>
      </c>
      <c r="H583" s="1">
        <v>0</v>
      </c>
      <c r="I583" s="1">
        <v>0</v>
      </c>
      <c r="J583" s="1">
        <v>6.6670000000000002E-3</v>
      </c>
      <c r="K583" s="1" t="s">
        <v>489</v>
      </c>
      <c r="L583" s="1" t="s">
        <v>215</v>
      </c>
      <c r="M583" s="1" t="s">
        <v>5828</v>
      </c>
      <c r="N583" s="1" t="s">
        <v>5829</v>
      </c>
      <c r="O583" s="1" t="s">
        <v>313</v>
      </c>
      <c r="P583" s="1" t="s">
        <v>9354</v>
      </c>
      <c r="Q583" s="1" t="s">
        <v>5830</v>
      </c>
      <c r="R583" s="1" t="s">
        <v>58</v>
      </c>
      <c r="S583" s="1" t="s">
        <v>58</v>
      </c>
      <c r="T583" s="1" t="s">
        <v>58</v>
      </c>
      <c r="U583" s="1" t="s">
        <v>58</v>
      </c>
      <c r="V583" s="1" t="s">
        <v>58</v>
      </c>
      <c r="W583" s="1" t="s">
        <v>58</v>
      </c>
      <c r="X583" s="1" t="s">
        <v>58</v>
      </c>
      <c r="Y583" s="1" t="s">
        <v>58</v>
      </c>
      <c r="Z583" s="1" t="s">
        <v>58</v>
      </c>
      <c r="AA583" s="1" t="s">
        <v>58</v>
      </c>
      <c r="AB583" s="1" t="s">
        <v>58</v>
      </c>
      <c r="AC583" s="1" t="s">
        <v>58</v>
      </c>
      <c r="AD583" s="1" t="s">
        <v>58</v>
      </c>
      <c r="AE583" s="1" t="s">
        <v>58</v>
      </c>
      <c r="AF583" s="1" t="s">
        <v>58</v>
      </c>
      <c r="AG583" s="1" t="s">
        <v>58</v>
      </c>
      <c r="AH583" s="1" t="s">
        <v>58</v>
      </c>
      <c r="AI583" s="1" t="s">
        <v>58</v>
      </c>
      <c r="AJ583" s="1" t="s">
        <v>58</v>
      </c>
      <c r="AK583" s="1" t="s">
        <v>58</v>
      </c>
      <c r="AL583" s="1" t="s">
        <v>58</v>
      </c>
      <c r="AM583" s="1" t="s">
        <v>58</v>
      </c>
      <c r="AN583" s="1" t="s">
        <v>58</v>
      </c>
      <c r="AO583" s="1" t="s">
        <v>58</v>
      </c>
      <c r="AP583" s="1" t="s">
        <v>58</v>
      </c>
      <c r="AQ583" s="1" t="s">
        <v>58</v>
      </c>
      <c r="AR583" s="1" t="s">
        <v>58</v>
      </c>
      <c r="AS583" s="1" t="s">
        <v>58</v>
      </c>
      <c r="AT583" s="1" t="s">
        <v>58</v>
      </c>
      <c r="AU583" s="1" t="s">
        <v>58</v>
      </c>
      <c r="AV583" s="1" t="s">
        <v>58</v>
      </c>
      <c r="AW583" s="1" t="s">
        <v>58</v>
      </c>
      <c r="AX583" s="1" t="s">
        <v>5831</v>
      </c>
      <c r="AY583" s="1" t="s">
        <v>77</v>
      </c>
      <c r="AZ583" s="7">
        <v>0.88500000000000001</v>
      </c>
      <c r="BA583" s="1">
        <v>60.314932769999999</v>
      </c>
      <c r="BB583" s="1">
        <v>8.4621746999999997E-2</v>
      </c>
      <c r="BC583" s="1" t="s">
        <v>78</v>
      </c>
      <c r="BD583" s="1">
        <v>9.1970299999999998</v>
      </c>
    </row>
    <row r="584" spans="1:56" x14ac:dyDescent="0.2">
      <c r="A584" s="1" t="s">
        <v>4717</v>
      </c>
      <c r="B584" s="1">
        <v>11</v>
      </c>
      <c r="C584" s="1" t="s">
        <v>64</v>
      </c>
      <c r="D584" s="1" t="s">
        <v>70</v>
      </c>
      <c r="E584" s="1">
        <v>6.6670000000000002E-3</v>
      </c>
      <c r="F584" s="1">
        <v>4.3860000000000001E-3</v>
      </c>
      <c r="G584" s="1">
        <v>1.7730000000000001E-3</v>
      </c>
      <c r="H584" s="1">
        <v>0</v>
      </c>
      <c r="I584" s="1">
        <v>1.8519999999999998E-2</v>
      </c>
      <c r="J584" s="1">
        <v>6.6670000000000002E-3</v>
      </c>
      <c r="K584" s="1" t="s">
        <v>47</v>
      </c>
      <c r="L584" s="1" t="s">
        <v>48</v>
      </c>
      <c r="M584" s="1" t="s">
        <v>4712</v>
      </c>
      <c r="N584" s="1" t="s">
        <v>4713</v>
      </c>
      <c r="O584" s="1" t="s">
        <v>51</v>
      </c>
      <c r="P584" s="1" t="s">
        <v>4714</v>
      </c>
      <c r="Q584" s="1" t="s">
        <v>4718</v>
      </c>
      <c r="R584" s="1" t="s">
        <v>4719</v>
      </c>
      <c r="S584" s="1" t="s">
        <v>4720</v>
      </c>
      <c r="T584" s="1" t="s">
        <v>4721</v>
      </c>
      <c r="U584" s="1" t="s">
        <v>4722</v>
      </c>
      <c r="V584" s="1" t="s">
        <v>58</v>
      </c>
      <c r="W584" s="1" t="s">
        <v>58</v>
      </c>
      <c r="X584" s="1" t="s">
        <v>58</v>
      </c>
      <c r="Y584" s="1" t="s">
        <v>58</v>
      </c>
      <c r="Z584" s="7">
        <v>8.371E-6</v>
      </c>
      <c r="AA584" s="1" t="s">
        <v>58</v>
      </c>
      <c r="AB584" s="1" t="s">
        <v>58</v>
      </c>
      <c r="AC584" s="1" t="s">
        <v>58</v>
      </c>
      <c r="AD584" s="1" t="s">
        <v>58</v>
      </c>
      <c r="AE584" s="1" t="s">
        <v>58</v>
      </c>
      <c r="AF584" s="1" t="s">
        <v>58</v>
      </c>
      <c r="AG584" s="1" t="s">
        <v>58</v>
      </c>
      <c r="AH584" s="1" t="s">
        <v>58</v>
      </c>
      <c r="AI584" s="1" t="s">
        <v>58</v>
      </c>
      <c r="AJ584" s="1" t="s">
        <v>58</v>
      </c>
      <c r="AK584" s="1" t="s">
        <v>58</v>
      </c>
      <c r="AL584" s="1" t="s">
        <v>93</v>
      </c>
      <c r="AM584" s="1" t="s">
        <v>62</v>
      </c>
      <c r="AN584" s="1">
        <v>0.876</v>
      </c>
      <c r="AO584" s="1">
        <v>5.25</v>
      </c>
      <c r="AP584" s="1" t="s">
        <v>4715</v>
      </c>
      <c r="AQ584" s="1" t="s">
        <v>95</v>
      </c>
      <c r="AR584" s="1" t="s">
        <v>127</v>
      </c>
      <c r="AS584" s="1">
        <v>5.25</v>
      </c>
      <c r="AT584" s="1">
        <v>383</v>
      </c>
      <c r="AU584" s="1">
        <v>32</v>
      </c>
      <c r="AV584" s="1">
        <v>1.1990000000000001</v>
      </c>
      <c r="AW584" s="1" t="s">
        <v>62</v>
      </c>
      <c r="AX584" s="1" t="s">
        <v>4716</v>
      </c>
      <c r="AY584" s="1" t="s">
        <v>58</v>
      </c>
      <c r="AZ584" s="7">
        <v>0.51300000000000001</v>
      </c>
      <c r="BA584" s="1">
        <v>84.736966269999996</v>
      </c>
      <c r="BB584" s="1">
        <v>0.67238670300000003</v>
      </c>
      <c r="BC584" s="1" t="s">
        <v>58</v>
      </c>
      <c r="BD584" s="1">
        <v>12.822990000000001</v>
      </c>
    </row>
    <row r="585" spans="1:56" x14ac:dyDescent="0.2">
      <c r="A585" s="1" t="s">
        <v>4732</v>
      </c>
      <c r="B585" s="1">
        <v>11</v>
      </c>
      <c r="C585" s="1" t="s">
        <v>64</v>
      </c>
      <c r="D585" s="1" t="s">
        <v>45</v>
      </c>
      <c r="E585" s="1">
        <v>6.6670000000000002E-3</v>
      </c>
      <c r="F585" s="1">
        <v>0</v>
      </c>
      <c r="G585" s="1">
        <v>1.7730000000000001E-3</v>
      </c>
      <c r="H585" s="1">
        <v>0</v>
      </c>
      <c r="I585" s="1">
        <v>1.8519999999999998E-2</v>
      </c>
      <c r="J585" s="1">
        <v>6.6670000000000002E-3</v>
      </c>
      <c r="K585" s="1" t="s">
        <v>47</v>
      </c>
      <c r="L585" s="1" t="s">
        <v>48</v>
      </c>
      <c r="M585" s="1" t="s">
        <v>4733</v>
      </c>
      <c r="N585" s="1" t="s">
        <v>4734</v>
      </c>
      <c r="O585" s="1" t="s">
        <v>51</v>
      </c>
      <c r="P585" s="1" t="s">
        <v>4735</v>
      </c>
      <c r="Q585" s="1" t="s">
        <v>4736</v>
      </c>
      <c r="R585" s="1" t="s">
        <v>4737</v>
      </c>
      <c r="S585" s="1" t="s">
        <v>4738</v>
      </c>
      <c r="T585" s="1" t="s">
        <v>4739</v>
      </c>
      <c r="U585" s="1" t="s">
        <v>4740</v>
      </c>
      <c r="V585" s="1" t="s">
        <v>58</v>
      </c>
      <c r="W585" s="1" t="s">
        <v>58</v>
      </c>
      <c r="X585" s="1" t="s">
        <v>58</v>
      </c>
      <c r="Y585" s="1" t="s">
        <v>58</v>
      </c>
      <c r="Z585" s="1">
        <v>2.945E-4</v>
      </c>
      <c r="AA585" s="1" t="s">
        <v>58</v>
      </c>
      <c r="AB585" s="1" t="s">
        <v>58</v>
      </c>
      <c r="AC585" s="1" t="s">
        <v>58</v>
      </c>
      <c r="AD585" s="1" t="s">
        <v>58</v>
      </c>
      <c r="AE585" s="1" t="s">
        <v>58</v>
      </c>
      <c r="AF585" s="1" t="s">
        <v>58</v>
      </c>
      <c r="AG585" s="1" t="s">
        <v>58</v>
      </c>
      <c r="AH585" s="1" t="s">
        <v>58</v>
      </c>
      <c r="AI585" s="1" t="s">
        <v>58</v>
      </c>
      <c r="AJ585" s="1" t="s">
        <v>58</v>
      </c>
      <c r="AK585" s="1" t="s">
        <v>58</v>
      </c>
      <c r="AL585" s="1" t="s">
        <v>58</v>
      </c>
      <c r="AM585" s="1" t="s">
        <v>62</v>
      </c>
      <c r="AN585" s="1">
        <v>1</v>
      </c>
      <c r="AO585" s="1">
        <v>4.82</v>
      </c>
      <c r="AP585" s="1" t="s">
        <v>58</v>
      </c>
      <c r="AQ585" s="1" t="s">
        <v>62</v>
      </c>
      <c r="AR585" s="1" t="s">
        <v>62</v>
      </c>
      <c r="AS585" s="1">
        <v>4.82</v>
      </c>
      <c r="AT585" s="1">
        <v>1259</v>
      </c>
      <c r="AU585" s="1">
        <v>22.9</v>
      </c>
      <c r="AV585" s="1">
        <v>0.93500000000000005</v>
      </c>
      <c r="AW585" s="1" t="s">
        <v>62</v>
      </c>
      <c r="AX585" s="1" t="s">
        <v>4741</v>
      </c>
      <c r="AY585" s="1" t="s">
        <v>58</v>
      </c>
      <c r="AZ585" s="7">
        <v>0.77100000000000002</v>
      </c>
      <c r="BA585" s="1">
        <v>4.3347487620000003</v>
      </c>
      <c r="BB585" s="1">
        <v>-1.3853254580000001</v>
      </c>
      <c r="BC585" s="1" t="s">
        <v>78</v>
      </c>
      <c r="BD585" s="1">
        <v>6.0459899999999998</v>
      </c>
    </row>
    <row r="586" spans="1:56" x14ac:dyDescent="0.2">
      <c r="A586" s="1" t="s">
        <v>5827</v>
      </c>
      <c r="B586" s="1">
        <v>14</v>
      </c>
      <c r="C586" s="1" t="s">
        <v>64</v>
      </c>
      <c r="D586" s="1" t="s">
        <v>45</v>
      </c>
      <c r="E586" s="1">
        <v>6.6670000000000002E-3</v>
      </c>
      <c r="F586" s="1">
        <v>0</v>
      </c>
      <c r="G586" s="1">
        <v>1.7730000000000001E-3</v>
      </c>
      <c r="H586" s="1">
        <v>0</v>
      </c>
      <c r="I586" s="1">
        <v>0</v>
      </c>
      <c r="J586" s="1">
        <v>6.6670000000000002E-3</v>
      </c>
      <c r="K586" s="1" t="s">
        <v>489</v>
      </c>
      <c r="L586" s="1" t="s">
        <v>215</v>
      </c>
      <c r="M586" s="1" t="s">
        <v>5828</v>
      </c>
      <c r="N586" s="1" t="s">
        <v>5829</v>
      </c>
      <c r="O586" s="1" t="s">
        <v>313</v>
      </c>
      <c r="P586" s="1" t="s">
        <v>9355</v>
      </c>
      <c r="Q586" s="1" t="s">
        <v>5830</v>
      </c>
      <c r="R586" s="1" t="s">
        <v>58</v>
      </c>
      <c r="S586" s="1" t="s">
        <v>58</v>
      </c>
      <c r="T586" s="1" t="s">
        <v>58</v>
      </c>
      <c r="U586" s="1" t="s">
        <v>58</v>
      </c>
      <c r="V586" s="1" t="s">
        <v>58</v>
      </c>
      <c r="W586" s="1" t="s">
        <v>58</v>
      </c>
      <c r="X586" s="1" t="s">
        <v>58</v>
      </c>
      <c r="Y586" s="1" t="s">
        <v>58</v>
      </c>
      <c r="Z586" s="1" t="s">
        <v>58</v>
      </c>
      <c r="AA586" s="1" t="s">
        <v>58</v>
      </c>
      <c r="AB586" s="1" t="s">
        <v>58</v>
      </c>
      <c r="AC586" s="1" t="s">
        <v>58</v>
      </c>
      <c r="AD586" s="1" t="s">
        <v>58</v>
      </c>
      <c r="AE586" s="1" t="s">
        <v>58</v>
      </c>
      <c r="AF586" s="1" t="s">
        <v>58</v>
      </c>
      <c r="AG586" s="1" t="s">
        <v>58</v>
      </c>
      <c r="AH586" s="1" t="s">
        <v>58</v>
      </c>
      <c r="AI586" s="1" t="s">
        <v>58</v>
      </c>
      <c r="AJ586" s="1" t="s">
        <v>58</v>
      </c>
      <c r="AK586" s="1" t="s">
        <v>58</v>
      </c>
      <c r="AL586" s="1" t="s">
        <v>58</v>
      </c>
      <c r="AM586" s="1" t="s">
        <v>58</v>
      </c>
      <c r="AN586" s="1" t="s">
        <v>58</v>
      </c>
      <c r="AO586" s="1" t="s">
        <v>58</v>
      </c>
      <c r="AP586" s="1" t="s">
        <v>58</v>
      </c>
      <c r="AQ586" s="1" t="s">
        <v>58</v>
      </c>
      <c r="AR586" s="1" t="s">
        <v>58</v>
      </c>
      <c r="AS586" s="1" t="s">
        <v>58</v>
      </c>
      <c r="AT586" s="1" t="s">
        <v>58</v>
      </c>
      <c r="AU586" s="1" t="s">
        <v>58</v>
      </c>
      <c r="AV586" s="1" t="s">
        <v>58</v>
      </c>
      <c r="AW586" s="1" t="s">
        <v>58</v>
      </c>
      <c r="AX586" s="1" t="s">
        <v>5831</v>
      </c>
      <c r="AY586" s="1" t="s">
        <v>77</v>
      </c>
      <c r="AZ586" s="7">
        <v>0.88500000000000001</v>
      </c>
      <c r="BA586" s="1">
        <v>60.314932769999999</v>
      </c>
      <c r="BB586" s="1">
        <v>8.4621746999999997E-2</v>
      </c>
      <c r="BC586" s="1" t="s">
        <v>78</v>
      </c>
      <c r="BD586" s="1">
        <v>9.1970299999999998</v>
      </c>
    </row>
    <row r="587" spans="1:56" x14ac:dyDescent="0.2">
      <c r="A587" s="1" t="s">
        <v>4757</v>
      </c>
      <c r="B587" s="1">
        <v>11</v>
      </c>
      <c r="C587" s="1" t="s">
        <v>46</v>
      </c>
      <c r="D587" s="1" t="s">
        <v>64</v>
      </c>
      <c r="E587" s="1">
        <v>6.6670000000000002E-3</v>
      </c>
      <c r="F587" s="1">
        <v>0</v>
      </c>
      <c r="G587" s="1">
        <v>1.7730000000000001E-3</v>
      </c>
      <c r="H587" s="1">
        <v>1.1310000000000001E-3</v>
      </c>
      <c r="I587" s="1">
        <v>0</v>
      </c>
      <c r="J587" s="1">
        <v>6.6670000000000002E-3</v>
      </c>
      <c r="K587" s="1" t="s">
        <v>47</v>
      </c>
      <c r="L587" s="1" t="s">
        <v>48</v>
      </c>
      <c r="M587" s="1" t="s">
        <v>4758</v>
      </c>
      <c r="N587" s="1" t="s">
        <v>4759</v>
      </c>
      <c r="O587" s="1" t="s">
        <v>51</v>
      </c>
      <c r="P587" s="1" t="s">
        <v>4760</v>
      </c>
      <c r="Q587" s="1" t="s">
        <v>4761</v>
      </c>
      <c r="R587" s="1" t="s">
        <v>4762</v>
      </c>
      <c r="S587" s="1" t="s">
        <v>4763</v>
      </c>
      <c r="T587" s="1" t="s">
        <v>4764</v>
      </c>
      <c r="U587" s="1" t="s">
        <v>4765</v>
      </c>
      <c r="V587" s="1" t="s">
        <v>58</v>
      </c>
      <c r="W587" s="1" t="s">
        <v>58</v>
      </c>
      <c r="X587" s="1" t="s">
        <v>58</v>
      </c>
      <c r="Y587" s="1" t="s">
        <v>58</v>
      </c>
      <c r="Z587" s="7">
        <v>9.0669999999999998E-5</v>
      </c>
      <c r="AA587" s="1">
        <v>7.9872199999999997E-4</v>
      </c>
      <c r="AB587" s="1">
        <v>0.99920100000000001</v>
      </c>
      <c r="AC587" s="1" t="s">
        <v>110</v>
      </c>
      <c r="AD587" s="1">
        <v>0</v>
      </c>
      <c r="AE587" s="1">
        <v>3.9936099999999999E-4</v>
      </c>
      <c r="AF587" s="1" t="s">
        <v>58</v>
      </c>
      <c r="AG587" s="1" t="s">
        <v>58</v>
      </c>
      <c r="AH587" s="1" t="s">
        <v>58</v>
      </c>
      <c r="AI587" s="1" t="s">
        <v>58</v>
      </c>
      <c r="AJ587" s="1" t="s">
        <v>58</v>
      </c>
      <c r="AK587" s="1" t="s">
        <v>58</v>
      </c>
      <c r="AL587" s="1" t="s">
        <v>60</v>
      </c>
      <c r="AM587" s="1" t="s">
        <v>94</v>
      </c>
      <c r="AN587" s="1">
        <v>0</v>
      </c>
      <c r="AO587" s="1">
        <v>-2.0299999999999998</v>
      </c>
      <c r="AP587" s="1" t="s">
        <v>4766</v>
      </c>
      <c r="AQ587" s="1" t="s">
        <v>95</v>
      </c>
      <c r="AR587" s="1" t="s">
        <v>95</v>
      </c>
      <c r="AS587" s="1">
        <v>2.12</v>
      </c>
      <c r="AT587" s="8">
        <v>115811521150</v>
      </c>
      <c r="AU587" s="1">
        <v>2.8000000000000001E-2</v>
      </c>
      <c r="AV587" s="1">
        <v>-0.308</v>
      </c>
      <c r="AW587" s="1" t="s">
        <v>64</v>
      </c>
      <c r="AX587" s="1" t="s">
        <v>4767</v>
      </c>
      <c r="AY587" s="1" t="s">
        <v>61</v>
      </c>
      <c r="AZ587" s="7">
        <v>0.42199999999999999</v>
      </c>
      <c r="BA587" s="1">
        <v>11.293937250000001</v>
      </c>
      <c r="BB587" s="1">
        <v>-0.84166088299999997</v>
      </c>
      <c r="BC587" s="1" t="s">
        <v>58</v>
      </c>
      <c r="BD587" s="1">
        <v>6.0863800000000001</v>
      </c>
    </row>
    <row r="588" spans="1:56" x14ac:dyDescent="0.2">
      <c r="A588" s="1" t="s">
        <v>4768</v>
      </c>
      <c r="B588" s="1">
        <v>11</v>
      </c>
      <c r="C588" s="1" t="s">
        <v>70</v>
      </c>
      <c r="D588" s="1" t="s">
        <v>46</v>
      </c>
      <c r="E588" s="1">
        <v>6.6670000000000002E-3</v>
      </c>
      <c r="F588" s="1">
        <v>0</v>
      </c>
      <c r="G588" s="1">
        <v>1.7730000000000001E-3</v>
      </c>
      <c r="H588" s="1">
        <v>1.1310000000000001E-3</v>
      </c>
      <c r="I588" s="1">
        <v>0</v>
      </c>
      <c r="J588" s="1">
        <v>6.6670000000000002E-3</v>
      </c>
      <c r="K588" s="1" t="s">
        <v>47</v>
      </c>
      <c r="L588" s="1" t="s">
        <v>48</v>
      </c>
      <c r="M588" s="1" t="s">
        <v>4758</v>
      </c>
      <c r="N588" s="1" t="s">
        <v>4759</v>
      </c>
      <c r="O588" s="1" t="s">
        <v>51</v>
      </c>
      <c r="P588" s="1" t="s">
        <v>4760</v>
      </c>
      <c r="Q588" s="1" t="s">
        <v>4769</v>
      </c>
      <c r="R588" s="1" t="s">
        <v>4770</v>
      </c>
      <c r="S588" s="1" t="s">
        <v>4771</v>
      </c>
      <c r="T588" s="1" t="s">
        <v>4772</v>
      </c>
      <c r="U588" s="1" t="s">
        <v>4773</v>
      </c>
      <c r="V588" s="1" t="s">
        <v>58</v>
      </c>
      <c r="W588" s="1" t="s">
        <v>58</v>
      </c>
      <c r="X588" s="1" t="s">
        <v>58</v>
      </c>
      <c r="Y588" s="1" t="s">
        <v>58</v>
      </c>
      <c r="Z588" s="1">
        <v>2.241E-4</v>
      </c>
      <c r="AA588" s="1">
        <v>3.1948900000000001E-3</v>
      </c>
      <c r="AB588" s="1">
        <v>0.99680500000000005</v>
      </c>
      <c r="AC588" s="1" t="s">
        <v>345</v>
      </c>
      <c r="AD588" s="1">
        <v>0</v>
      </c>
      <c r="AE588" s="1">
        <v>1.5974400000000001E-3</v>
      </c>
      <c r="AF588" s="1" t="s">
        <v>58</v>
      </c>
      <c r="AG588" s="1" t="s">
        <v>58</v>
      </c>
      <c r="AH588" s="1" t="s">
        <v>58</v>
      </c>
      <c r="AI588" s="1" t="s">
        <v>58</v>
      </c>
      <c r="AJ588" s="1" t="s">
        <v>58</v>
      </c>
      <c r="AK588" s="1">
        <v>2</v>
      </c>
      <c r="AL588" s="1" t="s">
        <v>60</v>
      </c>
      <c r="AM588" s="1" t="s">
        <v>94</v>
      </c>
      <c r="AN588" s="1">
        <v>6.8000000000000005E-2</v>
      </c>
      <c r="AO588" s="1">
        <v>-0.66500000000000004</v>
      </c>
      <c r="AP588" s="1" t="s">
        <v>4766</v>
      </c>
      <c r="AQ588" s="1" t="s">
        <v>95</v>
      </c>
      <c r="AR588" s="1" t="s">
        <v>95</v>
      </c>
      <c r="AS588" s="1">
        <v>3.97</v>
      </c>
      <c r="AT588" s="8">
        <v>688690688</v>
      </c>
      <c r="AU588" s="1">
        <v>4.96</v>
      </c>
      <c r="AV588" s="1">
        <v>-0.78200000000000003</v>
      </c>
      <c r="AW588" s="1" t="s">
        <v>64</v>
      </c>
      <c r="AX588" s="1" t="s">
        <v>4767</v>
      </c>
      <c r="AY588" s="1" t="s">
        <v>61</v>
      </c>
      <c r="AZ588" s="7">
        <v>0.42199999999999999</v>
      </c>
      <c r="BA588" s="1">
        <v>11.293937250000001</v>
      </c>
      <c r="BB588" s="1">
        <v>-0.84166088299999997</v>
      </c>
      <c r="BC588" s="1" t="s">
        <v>58</v>
      </c>
      <c r="BD588" s="1">
        <v>6.0863800000000001</v>
      </c>
    </row>
    <row r="589" spans="1:56" x14ac:dyDescent="0.2">
      <c r="A589" s="1" t="s">
        <v>4778</v>
      </c>
      <c r="B589" s="1">
        <v>11</v>
      </c>
      <c r="C589" s="1" t="s">
        <v>45</v>
      </c>
      <c r="D589" s="1" t="s">
        <v>46</v>
      </c>
      <c r="E589" s="1">
        <v>6.6670000000000002E-3</v>
      </c>
      <c r="F589" s="1">
        <v>4.3860000000000001E-3</v>
      </c>
      <c r="G589" s="1">
        <v>1.7730000000000001E-3</v>
      </c>
      <c r="H589" s="1">
        <v>0</v>
      </c>
      <c r="I589" s="1">
        <v>1.8519999999999998E-2</v>
      </c>
      <c r="J589" s="1">
        <v>6.6670000000000002E-3</v>
      </c>
      <c r="K589" s="1" t="s">
        <v>47</v>
      </c>
      <c r="L589" s="1" t="s">
        <v>48</v>
      </c>
      <c r="M589" s="1" t="s">
        <v>4779</v>
      </c>
      <c r="N589" s="1" t="s">
        <v>4780</v>
      </c>
      <c r="O589" s="1" t="s">
        <v>51</v>
      </c>
      <c r="P589" s="1" t="s">
        <v>4781</v>
      </c>
      <c r="Q589" s="1" t="s">
        <v>4782</v>
      </c>
      <c r="R589" s="1" t="s">
        <v>4783</v>
      </c>
      <c r="S589" s="1" t="s">
        <v>4784</v>
      </c>
      <c r="T589" s="1" t="s">
        <v>4785</v>
      </c>
      <c r="U589" s="1" t="s">
        <v>4786</v>
      </c>
      <c r="V589" s="1" t="s">
        <v>58</v>
      </c>
      <c r="W589" s="1" t="s">
        <v>58</v>
      </c>
      <c r="X589" s="1" t="s">
        <v>58</v>
      </c>
      <c r="Y589" s="1" t="s">
        <v>58</v>
      </c>
      <c r="Z589" s="7">
        <v>2.5469999999999998E-5</v>
      </c>
      <c r="AA589" s="1" t="s">
        <v>58</v>
      </c>
      <c r="AB589" s="1" t="s">
        <v>58</v>
      </c>
      <c r="AC589" s="1" t="s">
        <v>58</v>
      </c>
      <c r="AD589" s="1" t="s">
        <v>58</v>
      </c>
      <c r="AE589" s="1" t="s">
        <v>58</v>
      </c>
      <c r="AF589" s="1" t="s">
        <v>58</v>
      </c>
      <c r="AG589" s="1" t="s">
        <v>58</v>
      </c>
      <c r="AH589" s="1" t="s">
        <v>58</v>
      </c>
      <c r="AI589" s="1" t="s">
        <v>58</v>
      </c>
      <c r="AJ589" s="1" t="s">
        <v>58</v>
      </c>
      <c r="AK589" s="1" t="s">
        <v>58</v>
      </c>
      <c r="AL589" s="1" t="s">
        <v>60</v>
      </c>
      <c r="AM589" s="1" t="s">
        <v>421</v>
      </c>
      <c r="AN589" s="1">
        <v>7.0999999999999994E-2</v>
      </c>
      <c r="AO589" s="1">
        <v>0.33200000000000002</v>
      </c>
      <c r="AP589" s="1" t="s">
        <v>4787</v>
      </c>
      <c r="AQ589" s="1" t="s">
        <v>95</v>
      </c>
      <c r="AR589" s="1" t="s">
        <v>95</v>
      </c>
      <c r="AS589" s="1">
        <v>2.4300000000000002</v>
      </c>
      <c r="AT589" s="1">
        <v>118</v>
      </c>
      <c r="AU589" s="1">
        <v>13.84</v>
      </c>
      <c r="AV589" s="1">
        <v>-0.57099999999999995</v>
      </c>
      <c r="AW589" s="1" t="s">
        <v>64</v>
      </c>
      <c r="AX589" s="1" t="s">
        <v>58</v>
      </c>
      <c r="AY589" s="1" t="s">
        <v>77</v>
      </c>
      <c r="AZ589" s="1" t="s">
        <v>58</v>
      </c>
      <c r="BA589" s="1" t="s">
        <v>58</v>
      </c>
      <c r="BB589" s="1" t="s">
        <v>58</v>
      </c>
      <c r="BC589" s="1" t="s">
        <v>78</v>
      </c>
      <c r="BD589" s="1">
        <v>6.9615900000000002</v>
      </c>
    </row>
    <row r="590" spans="1:56" x14ac:dyDescent="0.2">
      <c r="A590" s="1" t="s">
        <v>5827</v>
      </c>
      <c r="B590" s="1">
        <v>14</v>
      </c>
      <c r="C590" s="1" t="s">
        <v>64</v>
      </c>
      <c r="D590" s="1" t="s">
        <v>45</v>
      </c>
      <c r="E590" s="1">
        <v>6.6670000000000002E-3</v>
      </c>
      <c r="F590" s="1">
        <v>0</v>
      </c>
      <c r="G590" s="1">
        <v>1.7730000000000001E-3</v>
      </c>
      <c r="H590" s="1">
        <v>0</v>
      </c>
      <c r="I590" s="1">
        <v>0</v>
      </c>
      <c r="J590" s="1">
        <v>6.6670000000000002E-3</v>
      </c>
      <c r="K590" s="1" t="s">
        <v>489</v>
      </c>
      <c r="L590" s="1" t="s">
        <v>215</v>
      </c>
      <c r="M590" s="1" t="s">
        <v>5828</v>
      </c>
      <c r="N590" s="1" t="s">
        <v>5829</v>
      </c>
      <c r="O590" s="1" t="s">
        <v>313</v>
      </c>
      <c r="P590" s="1" t="s">
        <v>9356</v>
      </c>
      <c r="Q590" s="1" t="s">
        <v>5830</v>
      </c>
      <c r="R590" s="1" t="s">
        <v>58</v>
      </c>
      <c r="S590" s="1" t="s">
        <v>58</v>
      </c>
      <c r="T590" s="1" t="s">
        <v>58</v>
      </c>
      <c r="U590" s="1" t="s">
        <v>58</v>
      </c>
      <c r="V590" s="1" t="s">
        <v>58</v>
      </c>
      <c r="W590" s="1" t="s">
        <v>58</v>
      </c>
      <c r="X590" s="1" t="s">
        <v>58</v>
      </c>
      <c r="Y590" s="1" t="s">
        <v>58</v>
      </c>
      <c r="Z590" s="1" t="s">
        <v>58</v>
      </c>
      <c r="AA590" s="1" t="s">
        <v>58</v>
      </c>
      <c r="AB590" s="1" t="s">
        <v>58</v>
      </c>
      <c r="AC590" s="1" t="s">
        <v>58</v>
      </c>
      <c r="AD590" s="1" t="s">
        <v>58</v>
      </c>
      <c r="AE590" s="1" t="s">
        <v>58</v>
      </c>
      <c r="AF590" s="1" t="s">
        <v>58</v>
      </c>
      <c r="AG590" s="1" t="s">
        <v>58</v>
      </c>
      <c r="AH590" s="1" t="s">
        <v>58</v>
      </c>
      <c r="AI590" s="1" t="s">
        <v>58</v>
      </c>
      <c r="AJ590" s="1" t="s">
        <v>58</v>
      </c>
      <c r="AK590" s="1" t="s">
        <v>58</v>
      </c>
      <c r="AL590" s="1" t="s">
        <v>58</v>
      </c>
      <c r="AM590" s="1" t="s">
        <v>58</v>
      </c>
      <c r="AN590" s="1" t="s">
        <v>58</v>
      </c>
      <c r="AO590" s="1" t="s">
        <v>58</v>
      </c>
      <c r="AP590" s="1" t="s">
        <v>58</v>
      </c>
      <c r="AQ590" s="1" t="s">
        <v>58</v>
      </c>
      <c r="AR590" s="1" t="s">
        <v>58</v>
      </c>
      <c r="AS590" s="1" t="s">
        <v>58</v>
      </c>
      <c r="AT590" s="1" t="s">
        <v>58</v>
      </c>
      <c r="AU590" s="1" t="s">
        <v>58</v>
      </c>
      <c r="AV590" s="1" t="s">
        <v>58</v>
      </c>
      <c r="AW590" s="1" t="s">
        <v>58</v>
      </c>
      <c r="AX590" s="1" t="s">
        <v>5831</v>
      </c>
      <c r="AY590" s="1" t="s">
        <v>77</v>
      </c>
      <c r="AZ590" s="7">
        <v>0.88500000000000001</v>
      </c>
      <c r="BA590" s="1">
        <v>60.314932769999999</v>
      </c>
      <c r="BB590" s="1">
        <v>8.4621746999999997E-2</v>
      </c>
      <c r="BC590" s="1" t="s">
        <v>78</v>
      </c>
      <c r="BD590" s="1">
        <v>9.1970299999999998</v>
      </c>
    </row>
    <row r="591" spans="1:56" x14ac:dyDescent="0.2">
      <c r="A591" s="1" t="s">
        <v>4790</v>
      </c>
      <c r="B591" s="1">
        <v>11</v>
      </c>
      <c r="C591" s="1" t="s">
        <v>46</v>
      </c>
      <c r="D591" s="1" t="s">
        <v>45</v>
      </c>
      <c r="E591" s="1">
        <v>6.6670000000000002E-3</v>
      </c>
      <c r="F591" s="1">
        <v>1.316E-2</v>
      </c>
      <c r="G591" s="1">
        <v>1.7730000000000001E-3</v>
      </c>
      <c r="H591" s="1">
        <v>0</v>
      </c>
      <c r="I591" s="1">
        <v>1.8519999999999998E-2</v>
      </c>
      <c r="J591" s="1">
        <v>6.6670000000000002E-3</v>
      </c>
      <c r="K591" s="1" t="s">
        <v>47</v>
      </c>
      <c r="L591" s="1" t="s">
        <v>48</v>
      </c>
      <c r="M591" s="1" t="s">
        <v>4791</v>
      </c>
      <c r="N591" s="1" t="s">
        <v>4792</v>
      </c>
      <c r="O591" s="1" t="s">
        <v>51</v>
      </c>
      <c r="P591" s="1" t="s">
        <v>4793</v>
      </c>
      <c r="Q591" s="1" t="s">
        <v>4794</v>
      </c>
      <c r="R591" s="1" t="s">
        <v>4795</v>
      </c>
      <c r="S591" s="1" t="s">
        <v>4796</v>
      </c>
      <c r="T591" s="1" t="s">
        <v>4797</v>
      </c>
      <c r="U591" s="1" t="s">
        <v>4798</v>
      </c>
      <c r="V591" s="1" t="s">
        <v>58</v>
      </c>
      <c r="W591" s="1" t="s">
        <v>58</v>
      </c>
      <c r="X591" s="1" t="s">
        <v>58</v>
      </c>
      <c r="Y591" s="1" t="s">
        <v>58</v>
      </c>
      <c r="Z591" s="1">
        <v>1.3329999999999999E-4</v>
      </c>
      <c r="AA591" s="1" t="s">
        <v>58</v>
      </c>
      <c r="AB591" s="1" t="s">
        <v>58</v>
      </c>
      <c r="AC591" s="1" t="s">
        <v>58</v>
      </c>
      <c r="AD591" s="1" t="s">
        <v>58</v>
      </c>
      <c r="AE591" s="1" t="s">
        <v>58</v>
      </c>
      <c r="AF591" s="1" t="s">
        <v>58</v>
      </c>
      <c r="AG591" s="1" t="s">
        <v>58</v>
      </c>
      <c r="AH591" s="1" t="s">
        <v>58</v>
      </c>
      <c r="AI591" s="1" t="s">
        <v>58</v>
      </c>
      <c r="AJ591" s="1" t="s">
        <v>58</v>
      </c>
      <c r="AK591" s="1" t="s">
        <v>58</v>
      </c>
      <c r="AL591" s="1" t="s">
        <v>58</v>
      </c>
      <c r="AM591" s="1" t="s">
        <v>67</v>
      </c>
      <c r="AN591" s="1">
        <v>0.995</v>
      </c>
      <c r="AO591" s="1">
        <v>1.51</v>
      </c>
      <c r="AP591" s="1" t="s">
        <v>58</v>
      </c>
      <c r="AQ591" s="1" t="s">
        <v>58</v>
      </c>
      <c r="AR591" s="1" t="s">
        <v>58</v>
      </c>
      <c r="AS591" s="1">
        <v>5.59</v>
      </c>
      <c r="AT591" s="1" t="s">
        <v>58</v>
      </c>
      <c r="AU591" s="1">
        <v>13.68</v>
      </c>
      <c r="AV591" s="1">
        <v>-0.373</v>
      </c>
      <c r="AW591" s="1" t="s">
        <v>58</v>
      </c>
      <c r="AX591" s="1" t="s">
        <v>4799</v>
      </c>
      <c r="AY591" s="1" t="s">
        <v>77</v>
      </c>
      <c r="AZ591" s="7">
        <v>0.26900000000000002</v>
      </c>
      <c r="BA591" s="1">
        <v>37.544232129999997</v>
      </c>
      <c r="BB591" s="1">
        <v>-0.222203495</v>
      </c>
      <c r="BC591" s="1" t="s">
        <v>58</v>
      </c>
      <c r="BD591" s="1">
        <v>3.3099599999999998</v>
      </c>
    </row>
    <row r="592" spans="1:56" x14ac:dyDescent="0.2">
      <c r="A592" s="1" t="s">
        <v>5827</v>
      </c>
      <c r="B592" s="1">
        <v>14</v>
      </c>
      <c r="C592" s="1" t="s">
        <v>64</v>
      </c>
      <c r="D592" s="1" t="s">
        <v>45</v>
      </c>
      <c r="E592" s="1">
        <v>6.6670000000000002E-3</v>
      </c>
      <c r="F592" s="1">
        <v>0</v>
      </c>
      <c r="G592" s="1">
        <v>1.7730000000000001E-3</v>
      </c>
      <c r="H592" s="1">
        <v>0</v>
      </c>
      <c r="I592" s="1">
        <v>0</v>
      </c>
      <c r="J592" s="1">
        <v>6.6670000000000002E-3</v>
      </c>
      <c r="K592" s="1" t="s">
        <v>489</v>
      </c>
      <c r="L592" s="1" t="s">
        <v>215</v>
      </c>
      <c r="M592" s="1" t="s">
        <v>5828</v>
      </c>
      <c r="N592" s="1" t="s">
        <v>5829</v>
      </c>
      <c r="O592" s="1" t="s">
        <v>313</v>
      </c>
      <c r="P592" s="1" t="s">
        <v>9357</v>
      </c>
      <c r="Q592" s="1" t="s">
        <v>5830</v>
      </c>
      <c r="R592" s="1" t="s">
        <v>58</v>
      </c>
      <c r="S592" s="1" t="s">
        <v>58</v>
      </c>
      <c r="T592" s="1" t="s">
        <v>58</v>
      </c>
      <c r="U592" s="1" t="s">
        <v>58</v>
      </c>
      <c r="V592" s="1" t="s">
        <v>58</v>
      </c>
      <c r="W592" s="1" t="s">
        <v>58</v>
      </c>
      <c r="X592" s="1" t="s">
        <v>58</v>
      </c>
      <c r="Y592" s="1" t="s">
        <v>58</v>
      </c>
      <c r="Z592" s="1" t="s">
        <v>58</v>
      </c>
      <c r="AA592" s="1" t="s">
        <v>58</v>
      </c>
      <c r="AB592" s="1" t="s">
        <v>58</v>
      </c>
      <c r="AC592" s="1" t="s">
        <v>58</v>
      </c>
      <c r="AD592" s="1" t="s">
        <v>58</v>
      </c>
      <c r="AE592" s="1" t="s">
        <v>58</v>
      </c>
      <c r="AF592" s="1" t="s">
        <v>58</v>
      </c>
      <c r="AG592" s="1" t="s">
        <v>58</v>
      </c>
      <c r="AH592" s="1" t="s">
        <v>58</v>
      </c>
      <c r="AI592" s="1" t="s">
        <v>58</v>
      </c>
      <c r="AJ592" s="1" t="s">
        <v>58</v>
      </c>
      <c r="AK592" s="1" t="s">
        <v>58</v>
      </c>
      <c r="AL592" s="1" t="s">
        <v>58</v>
      </c>
      <c r="AM592" s="1" t="s">
        <v>58</v>
      </c>
      <c r="AN592" s="1" t="s">
        <v>58</v>
      </c>
      <c r="AO592" s="1" t="s">
        <v>58</v>
      </c>
      <c r="AP592" s="1" t="s">
        <v>58</v>
      </c>
      <c r="AQ592" s="1" t="s">
        <v>58</v>
      </c>
      <c r="AR592" s="1" t="s">
        <v>58</v>
      </c>
      <c r="AS592" s="1" t="s">
        <v>58</v>
      </c>
      <c r="AT592" s="1" t="s">
        <v>58</v>
      </c>
      <c r="AU592" s="1" t="s">
        <v>58</v>
      </c>
      <c r="AV592" s="1" t="s">
        <v>58</v>
      </c>
      <c r="AW592" s="1" t="s">
        <v>58</v>
      </c>
      <c r="AX592" s="1" t="s">
        <v>5831</v>
      </c>
      <c r="AY592" s="1" t="s">
        <v>77</v>
      </c>
      <c r="AZ592" s="7">
        <v>0.88500000000000001</v>
      </c>
      <c r="BA592" s="1">
        <v>60.314932769999999</v>
      </c>
      <c r="BB592" s="1">
        <v>8.4621746999999997E-2</v>
      </c>
      <c r="BC592" s="1" t="s">
        <v>78</v>
      </c>
      <c r="BD592" s="1">
        <v>9.1970299999999998</v>
      </c>
    </row>
    <row r="593" spans="1:56" x14ac:dyDescent="0.2">
      <c r="A593" s="1" t="s">
        <v>5827</v>
      </c>
      <c r="B593" s="1">
        <v>14</v>
      </c>
      <c r="C593" s="1" t="s">
        <v>64</v>
      </c>
      <c r="D593" s="1" t="s">
        <v>45</v>
      </c>
      <c r="E593" s="1">
        <v>6.6670000000000002E-3</v>
      </c>
      <c r="F593" s="1">
        <v>0</v>
      </c>
      <c r="G593" s="1">
        <v>1.7730000000000001E-3</v>
      </c>
      <c r="H593" s="1">
        <v>0</v>
      </c>
      <c r="I593" s="1">
        <v>0</v>
      </c>
      <c r="J593" s="1">
        <v>6.6670000000000002E-3</v>
      </c>
      <c r="K593" s="1" t="s">
        <v>489</v>
      </c>
      <c r="L593" s="1" t="s">
        <v>215</v>
      </c>
      <c r="M593" s="1" t="s">
        <v>5828</v>
      </c>
      <c r="N593" s="1" t="s">
        <v>5829</v>
      </c>
      <c r="O593" s="1" t="s">
        <v>313</v>
      </c>
      <c r="P593" s="1" t="s">
        <v>9358</v>
      </c>
      <c r="Q593" s="1" t="s">
        <v>5830</v>
      </c>
      <c r="R593" s="1" t="s">
        <v>58</v>
      </c>
      <c r="S593" s="1" t="s">
        <v>58</v>
      </c>
      <c r="T593" s="1" t="s">
        <v>58</v>
      </c>
      <c r="U593" s="1" t="s">
        <v>58</v>
      </c>
      <c r="V593" s="1" t="s">
        <v>58</v>
      </c>
      <c r="W593" s="1" t="s">
        <v>58</v>
      </c>
      <c r="X593" s="1" t="s">
        <v>58</v>
      </c>
      <c r="Y593" s="1" t="s">
        <v>58</v>
      </c>
      <c r="Z593" s="1" t="s">
        <v>58</v>
      </c>
      <c r="AA593" s="1" t="s">
        <v>58</v>
      </c>
      <c r="AB593" s="1" t="s">
        <v>58</v>
      </c>
      <c r="AC593" s="1" t="s">
        <v>58</v>
      </c>
      <c r="AD593" s="1" t="s">
        <v>58</v>
      </c>
      <c r="AE593" s="1" t="s">
        <v>58</v>
      </c>
      <c r="AF593" s="1" t="s">
        <v>58</v>
      </c>
      <c r="AG593" s="1" t="s">
        <v>58</v>
      </c>
      <c r="AH593" s="1" t="s">
        <v>58</v>
      </c>
      <c r="AI593" s="1" t="s">
        <v>58</v>
      </c>
      <c r="AJ593" s="1" t="s">
        <v>58</v>
      </c>
      <c r="AK593" s="1" t="s">
        <v>58</v>
      </c>
      <c r="AL593" s="1" t="s">
        <v>58</v>
      </c>
      <c r="AM593" s="1" t="s">
        <v>58</v>
      </c>
      <c r="AN593" s="1" t="s">
        <v>58</v>
      </c>
      <c r="AO593" s="1" t="s">
        <v>58</v>
      </c>
      <c r="AP593" s="1" t="s">
        <v>58</v>
      </c>
      <c r="AQ593" s="1" t="s">
        <v>58</v>
      </c>
      <c r="AR593" s="1" t="s">
        <v>58</v>
      </c>
      <c r="AS593" s="1" t="s">
        <v>58</v>
      </c>
      <c r="AT593" s="1" t="s">
        <v>58</v>
      </c>
      <c r="AU593" s="1" t="s">
        <v>58</v>
      </c>
      <c r="AV593" s="1" t="s">
        <v>58</v>
      </c>
      <c r="AW593" s="1" t="s">
        <v>58</v>
      </c>
      <c r="AX593" s="1" t="s">
        <v>5831</v>
      </c>
      <c r="AY593" s="1" t="s">
        <v>77</v>
      </c>
      <c r="AZ593" s="7">
        <v>0.88500000000000001</v>
      </c>
      <c r="BA593" s="1">
        <v>60.314932769999999</v>
      </c>
      <c r="BB593" s="1">
        <v>8.4621746999999997E-2</v>
      </c>
      <c r="BC593" s="1" t="s">
        <v>78</v>
      </c>
      <c r="BD593" s="1">
        <v>9.1970299999999998</v>
      </c>
    </row>
    <row r="594" spans="1:56" x14ac:dyDescent="0.2">
      <c r="A594" s="1" t="s">
        <v>5827</v>
      </c>
      <c r="B594" s="1">
        <v>14</v>
      </c>
      <c r="C594" s="1" t="s">
        <v>64</v>
      </c>
      <c r="D594" s="1" t="s">
        <v>45</v>
      </c>
      <c r="E594" s="1">
        <v>6.6670000000000002E-3</v>
      </c>
      <c r="F594" s="1">
        <v>0</v>
      </c>
      <c r="G594" s="1">
        <v>1.7730000000000001E-3</v>
      </c>
      <c r="H594" s="1">
        <v>0</v>
      </c>
      <c r="I594" s="1">
        <v>0</v>
      </c>
      <c r="J594" s="1">
        <v>6.6670000000000002E-3</v>
      </c>
      <c r="K594" s="1" t="s">
        <v>489</v>
      </c>
      <c r="L594" s="1" t="s">
        <v>215</v>
      </c>
      <c r="M594" s="1" t="s">
        <v>5828</v>
      </c>
      <c r="N594" s="1" t="s">
        <v>5829</v>
      </c>
      <c r="O594" s="1" t="s">
        <v>313</v>
      </c>
      <c r="P594" s="1" t="s">
        <v>9359</v>
      </c>
      <c r="Q594" s="1" t="s">
        <v>5830</v>
      </c>
      <c r="R594" s="1" t="s">
        <v>58</v>
      </c>
      <c r="S594" s="1" t="s">
        <v>58</v>
      </c>
      <c r="T594" s="1" t="s">
        <v>58</v>
      </c>
      <c r="U594" s="1" t="s">
        <v>58</v>
      </c>
      <c r="V594" s="1" t="s">
        <v>58</v>
      </c>
      <c r="W594" s="1" t="s">
        <v>58</v>
      </c>
      <c r="X594" s="1" t="s">
        <v>58</v>
      </c>
      <c r="Y594" s="1" t="s">
        <v>58</v>
      </c>
      <c r="Z594" s="1" t="s">
        <v>58</v>
      </c>
      <c r="AA594" s="1" t="s">
        <v>58</v>
      </c>
      <c r="AB594" s="1" t="s">
        <v>58</v>
      </c>
      <c r="AC594" s="1" t="s">
        <v>58</v>
      </c>
      <c r="AD594" s="1" t="s">
        <v>58</v>
      </c>
      <c r="AE594" s="1" t="s">
        <v>58</v>
      </c>
      <c r="AF594" s="1" t="s">
        <v>58</v>
      </c>
      <c r="AG594" s="1" t="s">
        <v>58</v>
      </c>
      <c r="AH594" s="1" t="s">
        <v>58</v>
      </c>
      <c r="AI594" s="1" t="s">
        <v>58</v>
      </c>
      <c r="AJ594" s="1" t="s">
        <v>58</v>
      </c>
      <c r="AK594" s="1" t="s">
        <v>58</v>
      </c>
      <c r="AL594" s="1" t="s">
        <v>58</v>
      </c>
      <c r="AM594" s="1" t="s">
        <v>58</v>
      </c>
      <c r="AN594" s="1" t="s">
        <v>58</v>
      </c>
      <c r="AO594" s="1" t="s">
        <v>58</v>
      </c>
      <c r="AP594" s="1" t="s">
        <v>58</v>
      </c>
      <c r="AQ594" s="1" t="s">
        <v>58</v>
      </c>
      <c r="AR594" s="1" t="s">
        <v>58</v>
      </c>
      <c r="AS594" s="1" t="s">
        <v>58</v>
      </c>
      <c r="AT594" s="1" t="s">
        <v>58</v>
      </c>
      <c r="AU594" s="1" t="s">
        <v>58</v>
      </c>
      <c r="AV594" s="1" t="s">
        <v>58</v>
      </c>
      <c r="AW594" s="1" t="s">
        <v>58</v>
      </c>
      <c r="AX594" s="1" t="s">
        <v>5831</v>
      </c>
      <c r="AY594" s="1" t="s">
        <v>77</v>
      </c>
      <c r="AZ594" s="7">
        <v>0.88500000000000001</v>
      </c>
      <c r="BA594" s="1">
        <v>60.314932769999999</v>
      </c>
      <c r="BB594" s="1">
        <v>8.4621746999999997E-2</v>
      </c>
      <c r="BC594" s="1" t="s">
        <v>78</v>
      </c>
      <c r="BD594" s="1">
        <v>9.1970299999999998</v>
      </c>
    </row>
    <row r="595" spans="1:56" x14ac:dyDescent="0.2">
      <c r="A595" s="1" t="s">
        <v>4811</v>
      </c>
      <c r="B595" s="1">
        <v>11</v>
      </c>
      <c r="C595" s="1" t="s">
        <v>45</v>
      </c>
      <c r="D595" s="1" t="s">
        <v>64</v>
      </c>
      <c r="E595" s="1">
        <v>6.6670000000000002E-3</v>
      </c>
      <c r="F595" s="1">
        <v>0</v>
      </c>
      <c r="G595" s="1">
        <v>3.5460000000000001E-3</v>
      </c>
      <c r="H595" s="1">
        <v>0</v>
      </c>
      <c r="I595" s="1">
        <v>1.8519999999999998E-2</v>
      </c>
      <c r="J595" s="1">
        <v>1.333E-2</v>
      </c>
      <c r="K595" s="1" t="s">
        <v>47</v>
      </c>
      <c r="L595" s="1" t="s">
        <v>48</v>
      </c>
      <c r="M595" s="1" t="s">
        <v>4812</v>
      </c>
      <c r="N595" s="1" t="s">
        <v>4813</v>
      </c>
      <c r="O595" s="1" t="s">
        <v>51</v>
      </c>
      <c r="P595" s="1" t="s">
        <v>4814</v>
      </c>
      <c r="Q595" s="1" t="s">
        <v>4815</v>
      </c>
      <c r="R595" s="1" t="s">
        <v>4816</v>
      </c>
      <c r="S595" s="1" t="s">
        <v>4817</v>
      </c>
      <c r="T595" s="1" t="s">
        <v>4818</v>
      </c>
      <c r="U595" s="1" t="s">
        <v>4819</v>
      </c>
      <c r="V595" s="1" t="s">
        <v>58</v>
      </c>
      <c r="W595" s="1" t="s">
        <v>58</v>
      </c>
      <c r="X595" s="1" t="s">
        <v>58</v>
      </c>
      <c r="Y595" s="1" t="s">
        <v>58</v>
      </c>
      <c r="Z595" s="7">
        <v>2.4709999999999999E-5</v>
      </c>
      <c r="AA595" s="1" t="s">
        <v>58</v>
      </c>
      <c r="AB595" s="1" t="s">
        <v>58</v>
      </c>
      <c r="AC595" s="1" t="s">
        <v>58</v>
      </c>
      <c r="AD595" s="1" t="s">
        <v>58</v>
      </c>
      <c r="AE595" s="1" t="s">
        <v>58</v>
      </c>
      <c r="AF595" s="1" t="s">
        <v>58</v>
      </c>
      <c r="AG595" s="1" t="s">
        <v>58</v>
      </c>
      <c r="AH595" s="1" t="s">
        <v>58</v>
      </c>
      <c r="AI595" s="1" t="s">
        <v>58</v>
      </c>
      <c r="AJ595" s="1" t="s">
        <v>58</v>
      </c>
      <c r="AK595" s="1" t="s">
        <v>58</v>
      </c>
      <c r="AL595" s="1" t="s">
        <v>61</v>
      </c>
      <c r="AM595" s="1" t="s">
        <v>4820</v>
      </c>
      <c r="AN595" s="1">
        <v>0.99299999999999999</v>
      </c>
      <c r="AO595" s="1">
        <v>0.219</v>
      </c>
      <c r="AP595" s="1" t="s">
        <v>4821</v>
      </c>
      <c r="AQ595" s="1" t="s">
        <v>95</v>
      </c>
      <c r="AR595" s="1" t="s">
        <v>95</v>
      </c>
      <c r="AS595" s="1">
        <v>5.53</v>
      </c>
      <c r="AT595" s="1" t="s">
        <v>4822</v>
      </c>
      <c r="AU595" s="1">
        <v>1.097</v>
      </c>
      <c r="AV595" s="1">
        <v>8.4000000000000005E-2</v>
      </c>
      <c r="AW595" s="1" t="s">
        <v>64</v>
      </c>
      <c r="AX595" s="1" t="s">
        <v>4823</v>
      </c>
      <c r="AY595" s="1" t="s">
        <v>61</v>
      </c>
      <c r="AZ595" s="7">
        <v>0.73399999999999999</v>
      </c>
      <c r="BA595" s="1">
        <v>60.47416844</v>
      </c>
      <c r="BB595" s="1">
        <v>8.6440867000000005E-2</v>
      </c>
      <c r="BC595" s="1" t="s">
        <v>58</v>
      </c>
      <c r="BD595" s="1">
        <v>1.86974</v>
      </c>
    </row>
    <row r="596" spans="1:56" x14ac:dyDescent="0.2">
      <c r="A596" s="1" t="s">
        <v>5827</v>
      </c>
      <c r="B596" s="1">
        <v>14</v>
      </c>
      <c r="C596" s="1" t="s">
        <v>64</v>
      </c>
      <c r="D596" s="1" t="s">
        <v>45</v>
      </c>
      <c r="E596" s="1">
        <v>6.6670000000000002E-3</v>
      </c>
      <c r="F596" s="1">
        <v>0</v>
      </c>
      <c r="G596" s="1">
        <v>1.7730000000000001E-3</v>
      </c>
      <c r="H596" s="1">
        <v>0</v>
      </c>
      <c r="I596" s="1">
        <v>0</v>
      </c>
      <c r="J596" s="1">
        <v>6.6670000000000002E-3</v>
      </c>
      <c r="K596" s="1" t="s">
        <v>489</v>
      </c>
      <c r="L596" s="1" t="s">
        <v>215</v>
      </c>
      <c r="M596" s="1" t="s">
        <v>5828</v>
      </c>
      <c r="N596" s="1" t="s">
        <v>5829</v>
      </c>
      <c r="O596" s="1" t="s">
        <v>313</v>
      </c>
      <c r="P596" s="1" t="s">
        <v>9360</v>
      </c>
      <c r="Q596" s="1" t="s">
        <v>5830</v>
      </c>
      <c r="R596" s="1" t="s">
        <v>58</v>
      </c>
      <c r="S596" s="1" t="s">
        <v>58</v>
      </c>
      <c r="T596" s="1" t="s">
        <v>58</v>
      </c>
      <c r="U596" s="1" t="s">
        <v>58</v>
      </c>
      <c r="V596" s="1" t="s">
        <v>58</v>
      </c>
      <c r="W596" s="1" t="s">
        <v>58</v>
      </c>
      <c r="X596" s="1" t="s">
        <v>58</v>
      </c>
      <c r="Y596" s="1" t="s">
        <v>58</v>
      </c>
      <c r="Z596" s="1" t="s">
        <v>58</v>
      </c>
      <c r="AA596" s="1" t="s">
        <v>58</v>
      </c>
      <c r="AB596" s="1" t="s">
        <v>58</v>
      </c>
      <c r="AC596" s="1" t="s">
        <v>58</v>
      </c>
      <c r="AD596" s="1" t="s">
        <v>58</v>
      </c>
      <c r="AE596" s="1" t="s">
        <v>58</v>
      </c>
      <c r="AF596" s="1" t="s">
        <v>58</v>
      </c>
      <c r="AG596" s="1" t="s">
        <v>58</v>
      </c>
      <c r="AH596" s="1" t="s">
        <v>58</v>
      </c>
      <c r="AI596" s="1" t="s">
        <v>58</v>
      </c>
      <c r="AJ596" s="1" t="s">
        <v>58</v>
      </c>
      <c r="AK596" s="1" t="s">
        <v>58</v>
      </c>
      <c r="AL596" s="1" t="s">
        <v>58</v>
      </c>
      <c r="AM596" s="1" t="s">
        <v>58</v>
      </c>
      <c r="AN596" s="1" t="s">
        <v>58</v>
      </c>
      <c r="AO596" s="1" t="s">
        <v>58</v>
      </c>
      <c r="AP596" s="1" t="s">
        <v>58</v>
      </c>
      <c r="AQ596" s="1" t="s">
        <v>58</v>
      </c>
      <c r="AR596" s="1" t="s">
        <v>58</v>
      </c>
      <c r="AS596" s="1" t="s">
        <v>58</v>
      </c>
      <c r="AT596" s="1" t="s">
        <v>58</v>
      </c>
      <c r="AU596" s="1" t="s">
        <v>58</v>
      </c>
      <c r="AV596" s="1" t="s">
        <v>58</v>
      </c>
      <c r="AW596" s="1" t="s">
        <v>58</v>
      </c>
      <c r="AX596" s="1" t="s">
        <v>5831</v>
      </c>
      <c r="AY596" s="1" t="s">
        <v>77</v>
      </c>
      <c r="AZ596" s="7">
        <v>0.88500000000000001</v>
      </c>
      <c r="BA596" s="1">
        <v>60.314932769999999</v>
      </c>
      <c r="BB596" s="1">
        <v>8.4621746999999997E-2</v>
      </c>
      <c r="BC596" s="1" t="s">
        <v>78</v>
      </c>
      <c r="BD596" s="1">
        <v>9.1970299999999998</v>
      </c>
    </row>
    <row r="597" spans="1:56" x14ac:dyDescent="0.2">
      <c r="A597" s="1" t="s">
        <v>4824</v>
      </c>
      <c r="B597" s="1">
        <v>11</v>
      </c>
      <c r="C597" s="1" t="s">
        <v>46</v>
      </c>
      <c r="D597" s="1" t="s">
        <v>70</v>
      </c>
      <c r="E597" s="1">
        <v>6.6670000000000002E-3</v>
      </c>
      <c r="F597" s="1">
        <v>0</v>
      </c>
      <c r="G597" s="1">
        <v>1.7730000000000001E-3</v>
      </c>
      <c r="H597" s="1">
        <v>0</v>
      </c>
      <c r="I597" s="1">
        <v>0</v>
      </c>
      <c r="J597" s="1">
        <v>6.6670000000000002E-3</v>
      </c>
      <c r="K597" s="1" t="s">
        <v>47</v>
      </c>
      <c r="L597" s="1" t="s">
        <v>48</v>
      </c>
      <c r="M597" s="1" t="s">
        <v>4825</v>
      </c>
      <c r="N597" s="1" t="s">
        <v>4826</v>
      </c>
      <c r="O597" s="1" t="s">
        <v>51</v>
      </c>
      <c r="P597" s="1" t="s">
        <v>4827</v>
      </c>
      <c r="Q597" s="1" t="s">
        <v>4828</v>
      </c>
      <c r="R597" s="1" t="s">
        <v>4829</v>
      </c>
      <c r="S597" s="1" t="s">
        <v>4830</v>
      </c>
      <c r="T597" s="1" t="s">
        <v>4831</v>
      </c>
      <c r="U597" s="1" t="s">
        <v>4832</v>
      </c>
      <c r="V597" s="1" t="s">
        <v>58</v>
      </c>
      <c r="W597" s="1" t="s">
        <v>58</v>
      </c>
      <c r="X597" s="1" t="s">
        <v>58</v>
      </c>
      <c r="Y597" s="1" t="s">
        <v>58</v>
      </c>
      <c r="Z597" s="1">
        <v>1.024E-4</v>
      </c>
      <c r="AA597" s="1">
        <v>1.9968099999999999E-3</v>
      </c>
      <c r="AB597" s="1">
        <v>0.99800299999999997</v>
      </c>
      <c r="AC597" s="1" t="s">
        <v>101</v>
      </c>
      <c r="AD597" s="1">
        <v>0</v>
      </c>
      <c r="AE597" s="1">
        <v>9.9840299999999992E-4</v>
      </c>
      <c r="AF597" s="1" t="s">
        <v>721</v>
      </c>
      <c r="AG597" s="1" t="s">
        <v>4833</v>
      </c>
      <c r="AH597" s="1" t="s">
        <v>4834</v>
      </c>
      <c r="AI597" s="1" t="s">
        <v>722</v>
      </c>
      <c r="AJ597" s="1" t="s">
        <v>58</v>
      </c>
      <c r="AK597" s="1" t="s">
        <v>58</v>
      </c>
      <c r="AL597" s="1" t="s">
        <v>61</v>
      </c>
      <c r="AM597" s="1" t="s">
        <v>67</v>
      </c>
      <c r="AN597" s="1">
        <v>0.97699999999999998</v>
      </c>
      <c r="AO597" s="1">
        <v>3.33</v>
      </c>
      <c r="AP597" s="1" t="s">
        <v>4835</v>
      </c>
      <c r="AQ597" s="1" t="s">
        <v>95</v>
      </c>
      <c r="AR597" s="1" t="s">
        <v>95</v>
      </c>
      <c r="AS597" s="1">
        <v>3.33</v>
      </c>
      <c r="AT597" s="1">
        <v>154</v>
      </c>
      <c r="AU597" s="1">
        <v>3.0209999999999999</v>
      </c>
      <c r="AV597" s="1">
        <v>1.1990000000000001</v>
      </c>
      <c r="AW597" s="1" t="s">
        <v>64</v>
      </c>
      <c r="AX597" s="1" t="s">
        <v>4836</v>
      </c>
      <c r="AY597" s="1" t="s">
        <v>61</v>
      </c>
      <c r="AZ597" s="7">
        <v>0.498</v>
      </c>
      <c r="BA597" s="1">
        <v>20.541401270000001</v>
      </c>
      <c r="BB597" s="1">
        <v>-0.53475662199999996</v>
      </c>
      <c r="BC597" s="1" t="s">
        <v>78</v>
      </c>
      <c r="BD597" s="1">
        <v>6.2696500000000004</v>
      </c>
    </row>
    <row r="598" spans="1:56" x14ac:dyDescent="0.2">
      <c r="A598" s="1" t="s">
        <v>4837</v>
      </c>
      <c r="B598" s="1">
        <v>11</v>
      </c>
      <c r="C598" s="1" t="s">
        <v>64</v>
      </c>
      <c r="D598" s="1" t="s">
        <v>45</v>
      </c>
      <c r="E598" s="1">
        <v>6.6670000000000002E-3</v>
      </c>
      <c r="F598" s="1">
        <v>8.7720000000000003E-3</v>
      </c>
      <c r="G598" s="1">
        <v>1.7730000000000001E-3</v>
      </c>
      <c r="H598" s="1">
        <v>2.2620000000000001E-3</v>
      </c>
      <c r="I598" s="1">
        <v>1.8519999999999998E-2</v>
      </c>
      <c r="J598" s="1">
        <v>6.6670000000000002E-3</v>
      </c>
      <c r="K598" s="1" t="s">
        <v>47</v>
      </c>
      <c r="L598" s="1" t="s">
        <v>48</v>
      </c>
      <c r="M598" s="1" t="s">
        <v>4825</v>
      </c>
      <c r="N598" s="1" t="s">
        <v>4826</v>
      </c>
      <c r="O598" s="1" t="s">
        <v>51</v>
      </c>
      <c r="P598" s="1" t="s">
        <v>4827</v>
      </c>
      <c r="Q598" s="1" t="s">
        <v>4838</v>
      </c>
      <c r="R598" s="1" t="s">
        <v>4839</v>
      </c>
      <c r="S598" s="1" t="s">
        <v>4840</v>
      </c>
      <c r="T598" s="1" t="s">
        <v>4841</v>
      </c>
      <c r="U598" s="1" t="s">
        <v>4842</v>
      </c>
      <c r="V598" s="1" t="s">
        <v>58</v>
      </c>
      <c r="W598" s="1" t="s">
        <v>58</v>
      </c>
      <c r="X598" s="1" t="s">
        <v>58</v>
      </c>
      <c r="Y598" s="1" t="s">
        <v>58</v>
      </c>
      <c r="Z598" s="7">
        <v>3.4369999999999998E-5</v>
      </c>
      <c r="AA598" s="1" t="s">
        <v>58</v>
      </c>
      <c r="AB598" s="1" t="s">
        <v>58</v>
      </c>
      <c r="AC598" s="1" t="s">
        <v>58</v>
      </c>
      <c r="AD598" s="1" t="s">
        <v>58</v>
      </c>
      <c r="AE598" s="1" t="s">
        <v>58</v>
      </c>
      <c r="AF598" s="1">
        <v>0</v>
      </c>
      <c r="AG598" s="1" t="s">
        <v>122</v>
      </c>
      <c r="AH598" s="1" t="s">
        <v>123</v>
      </c>
      <c r="AI598" s="1" t="s">
        <v>124</v>
      </c>
      <c r="AJ598" s="1" t="s">
        <v>58</v>
      </c>
      <c r="AK598" s="1" t="s">
        <v>58</v>
      </c>
      <c r="AL598" s="1" t="s">
        <v>61</v>
      </c>
      <c r="AM598" s="1" t="s">
        <v>132</v>
      </c>
      <c r="AN598" s="1">
        <v>0.26800000000000002</v>
      </c>
      <c r="AO598" s="1">
        <v>3.43</v>
      </c>
      <c r="AP598" s="1" t="s">
        <v>4835</v>
      </c>
      <c r="AQ598" s="1" t="s">
        <v>95</v>
      </c>
      <c r="AR598" s="1" t="s">
        <v>95</v>
      </c>
      <c r="AS598" s="1">
        <v>3.43</v>
      </c>
      <c r="AT598" s="1">
        <v>151</v>
      </c>
      <c r="AU598" s="1">
        <v>13.17</v>
      </c>
      <c r="AV598" s="1">
        <v>0.93500000000000005</v>
      </c>
      <c r="AW598" s="1" t="s">
        <v>64</v>
      </c>
      <c r="AX598" s="1" t="s">
        <v>4836</v>
      </c>
      <c r="AY598" s="1" t="s">
        <v>61</v>
      </c>
      <c r="AZ598" s="7">
        <v>0.498</v>
      </c>
      <c r="BA598" s="1">
        <v>20.541401270000001</v>
      </c>
      <c r="BB598" s="1">
        <v>-0.53475662199999996</v>
      </c>
      <c r="BC598" s="1" t="s">
        <v>78</v>
      </c>
      <c r="BD598" s="1">
        <v>6.2696500000000004</v>
      </c>
    </row>
    <row r="599" spans="1:56" x14ac:dyDescent="0.2">
      <c r="A599" s="1" t="s">
        <v>4843</v>
      </c>
      <c r="B599" s="1">
        <v>11</v>
      </c>
      <c r="C599" s="1" t="s">
        <v>70</v>
      </c>
      <c r="D599" s="1" t="s">
        <v>46</v>
      </c>
      <c r="E599" s="1">
        <v>6.6670000000000002E-3</v>
      </c>
      <c r="F599" s="1">
        <v>0</v>
      </c>
      <c r="G599" s="1">
        <v>1.7730000000000001E-3</v>
      </c>
      <c r="H599" s="1">
        <v>0</v>
      </c>
      <c r="I599" s="1">
        <v>0</v>
      </c>
      <c r="J599" s="1">
        <v>6.6670000000000002E-3</v>
      </c>
      <c r="K599" s="1" t="s">
        <v>47</v>
      </c>
      <c r="L599" s="1" t="s">
        <v>48</v>
      </c>
      <c r="M599" s="1" t="s">
        <v>4844</v>
      </c>
      <c r="N599" s="1" t="s">
        <v>4845</v>
      </c>
      <c r="O599" s="1" t="s">
        <v>51</v>
      </c>
      <c r="P599" s="1" t="s">
        <v>4846</v>
      </c>
      <c r="Q599" s="1" t="s">
        <v>3333</v>
      </c>
      <c r="R599" s="1" t="s">
        <v>4847</v>
      </c>
      <c r="S599" s="1" t="s">
        <v>4848</v>
      </c>
      <c r="T599" s="1" t="s">
        <v>4849</v>
      </c>
      <c r="U599" s="1" t="s">
        <v>4850</v>
      </c>
      <c r="V599" s="1" t="s">
        <v>58</v>
      </c>
      <c r="W599" s="1" t="s">
        <v>58</v>
      </c>
      <c r="X599" s="1" t="s">
        <v>58</v>
      </c>
      <c r="Y599" s="1" t="s">
        <v>58</v>
      </c>
      <c r="Z599" s="1">
        <v>1.155E-4</v>
      </c>
      <c r="AA599" s="1">
        <v>2.7955300000000001E-3</v>
      </c>
      <c r="AB599" s="1">
        <v>0.99720399999999998</v>
      </c>
      <c r="AC599" s="1" t="s">
        <v>443</v>
      </c>
      <c r="AD599" s="1">
        <v>0</v>
      </c>
      <c r="AE599" s="1">
        <v>1.3977600000000001E-3</v>
      </c>
      <c r="AF599" s="1" t="s">
        <v>58</v>
      </c>
      <c r="AG599" s="1" t="s">
        <v>58</v>
      </c>
      <c r="AH599" s="1" t="s">
        <v>58</v>
      </c>
      <c r="AI599" s="1" t="s">
        <v>58</v>
      </c>
      <c r="AJ599" s="1" t="s">
        <v>58</v>
      </c>
      <c r="AK599" s="1" t="s">
        <v>58</v>
      </c>
      <c r="AL599" s="1" t="s">
        <v>60</v>
      </c>
      <c r="AM599" s="1" t="s">
        <v>147</v>
      </c>
      <c r="AN599" s="1">
        <v>0.98099999999999998</v>
      </c>
      <c r="AO599" s="1">
        <v>-1.46</v>
      </c>
      <c r="AP599" s="1" t="s">
        <v>4851</v>
      </c>
      <c r="AQ599" s="1" t="s">
        <v>95</v>
      </c>
      <c r="AR599" s="1" t="s">
        <v>95</v>
      </c>
      <c r="AS599" s="1">
        <v>5.13</v>
      </c>
      <c r="AT599" s="1">
        <v>170</v>
      </c>
      <c r="AU599" s="1">
        <v>5.0170000000000003</v>
      </c>
      <c r="AV599" s="1">
        <v>-0.24299999999999999</v>
      </c>
      <c r="AW599" s="1" t="s">
        <v>64</v>
      </c>
      <c r="AX599" s="1" t="s">
        <v>58</v>
      </c>
      <c r="AY599" s="1" t="s">
        <v>58</v>
      </c>
      <c r="AZ599" s="1" t="s">
        <v>58</v>
      </c>
      <c r="BA599" s="1" t="s">
        <v>58</v>
      </c>
      <c r="BB599" s="1" t="s">
        <v>58</v>
      </c>
      <c r="BC599" s="1" t="s">
        <v>58</v>
      </c>
      <c r="BD599" s="1">
        <v>1.1177299999999999</v>
      </c>
    </row>
    <row r="600" spans="1:56" x14ac:dyDescent="0.2">
      <c r="A600" s="1" t="s">
        <v>4852</v>
      </c>
      <c r="B600" s="1">
        <v>11</v>
      </c>
      <c r="C600" s="1" t="s">
        <v>45</v>
      </c>
      <c r="D600" s="1" t="s">
        <v>46</v>
      </c>
      <c r="E600" s="1">
        <v>6.6670000000000002E-3</v>
      </c>
      <c r="F600" s="1">
        <v>8.7720000000000003E-3</v>
      </c>
      <c r="G600" s="1">
        <v>1.7730000000000001E-3</v>
      </c>
      <c r="H600" s="1">
        <v>0</v>
      </c>
      <c r="I600" s="1">
        <v>0</v>
      </c>
      <c r="J600" s="1">
        <v>6.6670000000000002E-3</v>
      </c>
      <c r="K600" s="1" t="s">
        <v>47</v>
      </c>
      <c r="L600" s="1" t="s">
        <v>48</v>
      </c>
      <c r="M600" s="1" t="s">
        <v>4853</v>
      </c>
      <c r="N600" s="1" t="s">
        <v>4854</v>
      </c>
      <c r="O600" s="1" t="s">
        <v>51</v>
      </c>
      <c r="P600" s="1" t="s">
        <v>4855</v>
      </c>
      <c r="Q600" s="1" t="s">
        <v>4856</v>
      </c>
      <c r="R600" s="1" t="s">
        <v>4857</v>
      </c>
      <c r="S600" s="1" t="s">
        <v>4858</v>
      </c>
      <c r="T600" s="1" t="s">
        <v>4859</v>
      </c>
      <c r="U600" s="1" t="s">
        <v>4858</v>
      </c>
      <c r="V600" s="1" t="s">
        <v>58</v>
      </c>
      <c r="W600" s="1" t="s">
        <v>58</v>
      </c>
      <c r="X600" s="1" t="s">
        <v>58</v>
      </c>
      <c r="Y600" s="1" t="s">
        <v>58</v>
      </c>
      <c r="Z600" s="1">
        <v>1.9770000000000001E-4</v>
      </c>
      <c r="AA600" s="1" t="s">
        <v>58</v>
      </c>
      <c r="AB600" s="1" t="s">
        <v>58</v>
      </c>
      <c r="AC600" s="1" t="s">
        <v>58</v>
      </c>
      <c r="AD600" s="1" t="s">
        <v>58</v>
      </c>
      <c r="AE600" s="1" t="s">
        <v>58</v>
      </c>
      <c r="AF600" s="1" t="s">
        <v>58</v>
      </c>
      <c r="AG600" s="1" t="s">
        <v>58</v>
      </c>
      <c r="AH600" s="1" t="s">
        <v>58</v>
      </c>
      <c r="AI600" s="1" t="s">
        <v>58</v>
      </c>
      <c r="AJ600" s="1" t="s">
        <v>58</v>
      </c>
      <c r="AK600" s="1" t="s">
        <v>58</v>
      </c>
      <c r="AL600" s="1" t="s">
        <v>185</v>
      </c>
      <c r="AM600" s="1" t="s">
        <v>4860</v>
      </c>
      <c r="AN600" s="1">
        <v>0.875</v>
      </c>
      <c r="AO600" s="1">
        <v>4.32</v>
      </c>
      <c r="AP600" s="1" t="s">
        <v>4861</v>
      </c>
      <c r="AQ600" s="1" t="s">
        <v>62</v>
      </c>
      <c r="AR600" s="1" t="s">
        <v>62</v>
      </c>
      <c r="AS600" s="1">
        <v>5.24</v>
      </c>
      <c r="AT600" s="1">
        <v>233</v>
      </c>
      <c r="AU600" s="1">
        <v>23.5</v>
      </c>
      <c r="AV600" s="1">
        <v>1.048</v>
      </c>
      <c r="AW600" s="1" t="s">
        <v>62</v>
      </c>
      <c r="AX600" s="1" t="s">
        <v>58</v>
      </c>
      <c r="AY600" s="1" t="s">
        <v>58</v>
      </c>
      <c r="AZ600" s="7">
        <v>0.58099999999999996</v>
      </c>
      <c r="BA600" s="1">
        <v>75.29488087</v>
      </c>
      <c r="BB600" s="1">
        <v>0.37304193800000002</v>
      </c>
      <c r="BC600" s="1" t="s">
        <v>58</v>
      </c>
      <c r="BD600" s="1">
        <v>5.80023</v>
      </c>
    </row>
    <row r="601" spans="1:56" x14ac:dyDescent="0.2">
      <c r="A601" s="1" t="s">
        <v>4862</v>
      </c>
      <c r="B601" s="1">
        <v>11</v>
      </c>
      <c r="C601" s="1" t="s">
        <v>70</v>
      </c>
      <c r="D601" s="1" t="s">
        <v>46</v>
      </c>
      <c r="E601" s="1">
        <v>6.6670000000000002E-3</v>
      </c>
      <c r="F601" s="1">
        <v>4.3860000000000001E-3</v>
      </c>
      <c r="G601" s="1">
        <v>1.7730000000000001E-3</v>
      </c>
      <c r="H601" s="1">
        <v>0</v>
      </c>
      <c r="I601" s="1">
        <v>1.8519999999999998E-2</v>
      </c>
      <c r="J601" s="1">
        <v>6.6670000000000002E-3</v>
      </c>
      <c r="K601" s="1" t="s">
        <v>47</v>
      </c>
      <c r="L601" s="1" t="s">
        <v>48</v>
      </c>
      <c r="M601" s="1" t="s">
        <v>4863</v>
      </c>
      <c r="N601" s="1" t="s">
        <v>4864</v>
      </c>
      <c r="O601" s="1" t="s">
        <v>51</v>
      </c>
      <c r="P601" s="1" t="s">
        <v>4865</v>
      </c>
      <c r="Q601" s="1" t="s">
        <v>549</v>
      </c>
      <c r="R601" s="1" t="s">
        <v>550</v>
      </c>
      <c r="S601" s="1" t="s">
        <v>4866</v>
      </c>
      <c r="T601" s="1" t="s">
        <v>4867</v>
      </c>
      <c r="U601" s="1" t="s">
        <v>4866</v>
      </c>
      <c r="V601" s="1" t="s">
        <v>58</v>
      </c>
      <c r="W601" s="1" t="s">
        <v>58</v>
      </c>
      <c r="X601" s="1" t="s">
        <v>58</v>
      </c>
      <c r="Y601" s="1" t="s">
        <v>58</v>
      </c>
      <c r="Z601" s="7">
        <v>9.0600000000000007E-5</v>
      </c>
      <c r="AA601" s="1">
        <v>3.9936099999999999E-4</v>
      </c>
      <c r="AB601" s="1">
        <v>0.99960099999999996</v>
      </c>
      <c r="AC601" s="1" t="s">
        <v>74</v>
      </c>
      <c r="AD601" s="1">
        <v>0</v>
      </c>
      <c r="AE601" s="1">
        <v>1.99681E-4</v>
      </c>
      <c r="AF601" s="1" t="s">
        <v>58</v>
      </c>
      <c r="AG601" s="1" t="s">
        <v>58</v>
      </c>
      <c r="AH601" s="1" t="s">
        <v>58</v>
      </c>
      <c r="AI601" s="1" t="s">
        <v>58</v>
      </c>
      <c r="AJ601" s="1" t="s">
        <v>58</v>
      </c>
      <c r="AK601" s="1" t="s">
        <v>58</v>
      </c>
      <c r="AL601" s="1" t="s">
        <v>61</v>
      </c>
      <c r="AM601" s="1" t="s">
        <v>147</v>
      </c>
      <c r="AN601" s="1">
        <v>1.7000000000000001E-2</v>
      </c>
      <c r="AO601" s="1">
        <v>3.65</v>
      </c>
      <c r="AP601" s="1" t="s">
        <v>4868</v>
      </c>
      <c r="AQ601" s="1" t="s">
        <v>95</v>
      </c>
      <c r="AR601" s="1" t="s">
        <v>95</v>
      </c>
      <c r="AS601" s="1">
        <v>4.6399999999999997</v>
      </c>
      <c r="AT601" s="1">
        <v>169</v>
      </c>
      <c r="AU601" s="1">
        <v>9.42</v>
      </c>
      <c r="AV601" s="1">
        <v>-0.23100000000000001</v>
      </c>
      <c r="AW601" s="1" t="s">
        <v>64</v>
      </c>
      <c r="AX601" s="1" t="s">
        <v>4869</v>
      </c>
      <c r="AY601" s="1" t="s">
        <v>58</v>
      </c>
      <c r="AZ601" s="1" t="s">
        <v>9311</v>
      </c>
      <c r="BA601" s="1" t="s">
        <v>4870</v>
      </c>
      <c r="BB601" s="1" t="s">
        <v>4871</v>
      </c>
      <c r="BC601" s="1" t="s">
        <v>58</v>
      </c>
      <c r="BD601" s="1" t="s">
        <v>4872</v>
      </c>
    </row>
    <row r="602" spans="1:56" x14ac:dyDescent="0.2">
      <c r="A602" s="1" t="s">
        <v>5827</v>
      </c>
      <c r="B602" s="1">
        <v>14</v>
      </c>
      <c r="C602" s="1" t="s">
        <v>64</v>
      </c>
      <c r="D602" s="1" t="s">
        <v>45</v>
      </c>
      <c r="E602" s="1">
        <v>6.6670000000000002E-3</v>
      </c>
      <c r="F602" s="1">
        <v>0</v>
      </c>
      <c r="G602" s="1">
        <v>1.7730000000000001E-3</v>
      </c>
      <c r="H602" s="1">
        <v>0</v>
      </c>
      <c r="I602" s="1">
        <v>0</v>
      </c>
      <c r="J602" s="1">
        <v>6.6670000000000002E-3</v>
      </c>
      <c r="K602" s="1" t="s">
        <v>489</v>
      </c>
      <c r="L602" s="1" t="s">
        <v>215</v>
      </c>
      <c r="M602" s="1" t="s">
        <v>5828</v>
      </c>
      <c r="N602" s="1" t="s">
        <v>5829</v>
      </c>
      <c r="O602" s="1" t="s">
        <v>313</v>
      </c>
      <c r="P602" s="1" t="s">
        <v>9361</v>
      </c>
      <c r="Q602" s="1" t="s">
        <v>5830</v>
      </c>
      <c r="R602" s="1" t="s">
        <v>58</v>
      </c>
      <c r="S602" s="1" t="s">
        <v>58</v>
      </c>
      <c r="T602" s="1" t="s">
        <v>58</v>
      </c>
      <c r="U602" s="1" t="s">
        <v>58</v>
      </c>
      <c r="V602" s="1" t="s">
        <v>58</v>
      </c>
      <c r="W602" s="1" t="s">
        <v>58</v>
      </c>
      <c r="X602" s="1" t="s">
        <v>58</v>
      </c>
      <c r="Y602" s="1" t="s">
        <v>58</v>
      </c>
      <c r="Z602" s="1" t="s">
        <v>58</v>
      </c>
      <c r="AA602" s="1" t="s">
        <v>58</v>
      </c>
      <c r="AB602" s="1" t="s">
        <v>58</v>
      </c>
      <c r="AC602" s="1" t="s">
        <v>58</v>
      </c>
      <c r="AD602" s="1" t="s">
        <v>58</v>
      </c>
      <c r="AE602" s="1" t="s">
        <v>58</v>
      </c>
      <c r="AF602" s="1" t="s">
        <v>58</v>
      </c>
      <c r="AG602" s="1" t="s">
        <v>58</v>
      </c>
      <c r="AH602" s="1" t="s">
        <v>58</v>
      </c>
      <c r="AI602" s="1" t="s">
        <v>58</v>
      </c>
      <c r="AJ602" s="1" t="s">
        <v>58</v>
      </c>
      <c r="AK602" s="1" t="s">
        <v>58</v>
      </c>
      <c r="AL602" s="1" t="s">
        <v>58</v>
      </c>
      <c r="AM602" s="1" t="s">
        <v>58</v>
      </c>
      <c r="AN602" s="1" t="s">
        <v>58</v>
      </c>
      <c r="AO602" s="1" t="s">
        <v>58</v>
      </c>
      <c r="AP602" s="1" t="s">
        <v>58</v>
      </c>
      <c r="AQ602" s="1" t="s">
        <v>58</v>
      </c>
      <c r="AR602" s="1" t="s">
        <v>58</v>
      </c>
      <c r="AS602" s="1" t="s">
        <v>58</v>
      </c>
      <c r="AT602" s="1" t="s">
        <v>58</v>
      </c>
      <c r="AU602" s="1" t="s">
        <v>58</v>
      </c>
      <c r="AV602" s="1" t="s">
        <v>58</v>
      </c>
      <c r="AW602" s="1" t="s">
        <v>58</v>
      </c>
      <c r="AX602" s="1" t="s">
        <v>5831</v>
      </c>
      <c r="AY602" s="1" t="s">
        <v>77</v>
      </c>
      <c r="AZ602" s="7">
        <v>0.88500000000000001</v>
      </c>
      <c r="BA602" s="1">
        <v>60.314932769999999</v>
      </c>
      <c r="BB602" s="1">
        <v>8.4621746999999997E-2</v>
      </c>
      <c r="BC602" s="1" t="s">
        <v>78</v>
      </c>
      <c r="BD602" s="1">
        <v>9.1970299999999998</v>
      </c>
    </row>
    <row r="603" spans="1:56" x14ac:dyDescent="0.2">
      <c r="A603" s="1" t="s">
        <v>4888</v>
      </c>
      <c r="B603" s="1">
        <v>11</v>
      </c>
      <c r="C603" s="1" t="s">
        <v>64</v>
      </c>
      <c r="D603" s="1" t="s">
        <v>45</v>
      </c>
      <c r="E603" s="1">
        <v>6.6670000000000002E-3</v>
      </c>
      <c r="F603" s="1">
        <v>0</v>
      </c>
      <c r="G603" s="1">
        <v>1.7730000000000001E-3</v>
      </c>
      <c r="H603" s="1">
        <v>1.1310000000000001E-3</v>
      </c>
      <c r="I603" s="1">
        <v>0</v>
      </c>
      <c r="J603" s="1">
        <v>6.6670000000000002E-3</v>
      </c>
      <c r="K603" s="1" t="s">
        <v>47</v>
      </c>
      <c r="L603" s="1" t="s">
        <v>48</v>
      </c>
      <c r="M603" s="1" t="s">
        <v>4889</v>
      </c>
      <c r="N603" s="1" t="s">
        <v>4890</v>
      </c>
      <c r="O603" s="1" t="s">
        <v>51</v>
      </c>
      <c r="P603" s="1" t="s">
        <v>4891</v>
      </c>
      <c r="Q603" s="1" t="s">
        <v>4892</v>
      </c>
      <c r="R603" s="1" t="s">
        <v>4893</v>
      </c>
      <c r="S603" s="1" t="s">
        <v>4894</v>
      </c>
      <c r="T603" s="1" t="s">
        <v>4895</v>
      </c>
      <c r="U603" s="1" t="s">
        <v>4894</v>
      </c>
      <c r="V603" s="1" t="s">
        <v>58</v>
      </c>
      <c r="W603" s="1" t="s">
        <v>58</v>
      </c>
      <c r="X603" s="1" t="s">
        <v>58</v>
      </c>
      <c r="Y603" s="1" t="s">
        <v>58</v>
      </c>
      <c r="Z603" s="1">
        <v>1.483E-4</v>
      </c>
      <c r="AA603" s="1">
        <v>3.9936099999999999E-4</v>
      </c>
      <c r="AB603" s="1">
        <v>0.99960099999999996</v>
      </c>
      <c r="AC603" s="1" t="s">
        <v>74</v>
      </c>
      <c r="AD603" s="1">
        <v>0</v>
      </c>
      <c r="AE603" s="1">
        <v>1.99681E-4</v>
      </c>
      <c r="AF603" s="1" t="s">
        <v>58</v>
      </c>
      <c r="AG603" s="1" t="s">
        <v>58</v>
      </c>
      <c r="AH603" s="1" t="s">
        <v>58</v>
      </c>
      <c r="AI603" s="1" t="s">
        <v>58</v>
      </c>
      <c r="AJ603" s="1" t="s">
        <v>58</v>
      </c>
      <c r="AK603" s="1">
        <v>1</v>
      </c>
      <c r="AL603" s="1" t="s">
        <v>61</v>
      </c>
      <c r="AM603" s="1" t="s">
        <v>61</v>
      </c>
      <c r="AN603" s="1">
        <v>3.0000000000000001E-3</v>
      </c>
      <c r="AO603" s="1">
        <v>1.57</v>
      </c>
      <c r="AP603" s="1" t="s">
        <v>4896</v>
      </c>
      <c r="AQ603" s="1" t="s">
        <v>95</v>
      </c>
      <c r="AR603" s="1" t="s">
        <v>95</v>
      </c>
      <c r="AS603" s="1">
        <v>3.52</v>
      </c>
      <c r="AT603" s="1">
        <v>114</v>
      </c>
      <c r="AU603" s="1">
        <v>4.9119999999999999</v>
      </c>
      <c r="AV603" s="1">
        <v>-0.106</v>
      </c>
      <c r="AW603" s="1" t="s">
        <v>1089</v>
      </c>
      <c r="AX603" s="1" t="s">
        <v>58</v>
      </c>
      <c r="AY603" s="1" t="s">
        <v>58</v>
      </c>
      <c r="AZ603" s="1" t="s">
        <v>58</v>
      </c>
      <c r="BA603" s="1" t="s">
        <v>58</v>
      </c>
      <c r="BB603" s="1" t="s">
        <v>58</v>
      </c>
      <c r="BC603" s="1" t="s">
        <v>58</v>
      </c>
      <c r="BD603" s="1" t="s">
        <v>58</v>
      </c>
    </row>
    <row r="604" spans="1:56" x14ac:dyDescent="0.2">
      <c r="A604" s="1" t="s">
        <v>5827</v>
      </c>
      <c r="B604" s="1">
        <v>14</v>
      </c>
      <c r="C604" s="1" t="s">
        <v>64</v>
      </c>
      <c r="D604" s="1" t="s">
        <v>45</v>
      </c>
      <c r="E604" s="1">
        <v>6.6670000000000002E-3</v>
      </c>
      <c r="F604" s="1">
        <v>0</v>
      </c>
      <c r="G604" s="1">
        <v>1.7730000000000001E-3</v>
      </c>
      <c r="H604" s="1">
        <v>0</v>
      </c>
      <c r="I604" s="1">
        <v>0</v>
      </c>
      <c r="J604" s="1">
        <v>6.6670000000000002E-3</v>
      </c>
      <c r="K604" s="1" t="s">
        <v>489</v>
      </c>
      <c r="L604" s="1" t="s">
        <v>215</v>
      </c>
      <c r="M604" s="1" t="s">
        <v>5828</v>
      </c>
      <c r="N604" s="1" t="s">
        <v>5829</v>
      </c>
      <c r="O604" s="1" t="s">
        <v>313</v>
      </c>
      <c r="P604" s="1" t="s">
        <v>9362</v>
      </c>
      <c r="Q604" s="1" t="s">
        <v>5830</v>
      </c>
      <c r="R604" s="1" t="s">
        <v>58</v>
      </c>
      <c r="S604" s="1" t="s">
        <v>58</v>
      </c>
      <c r="T604" s="1" t="s">
        <v>58</v>
      </c>
      <c r="U604" s="1" t="s">
        <v>58</v>
      </c>
      <c r="V604" s="1" t="s">
        <v>58</v>
      </c>
      <c r="W604" s="1" t="s">
        <v>58</v>
      </c>
      <c r="X604" s="1" t="s">
        <v>58</v>
      </c>
      <c r="Y604" s="1" t="s">
        <v>58</v>
      </c>
      <c r="Z604" s="1" t="s">
        <v>58</v>
      </c>
      <c r="AA604" s="1" t="s">
        <v>58</v>
      </c>
      <c r="AB604" s="1" t="s">
        <v>58</v>
      </c>
      <c r="AC604" s="1" t="s">
        <v>58</v>
      </c>
      <c r="AD604" s="1" t="s">
        <v>58</v>
      </c>
      <c r="AE604" s="1" t="s">
        <v>58</v>
      </c>
      <c r="AF604" s="1" t="s">
        <v>58</v>
      </c>
      <c r="AG604" s="1" t="s">
        <v>58</v>
      </c>
      <c r="AH604" s="1" t="s">
        <v>58</v>
      </c>
      <c r="AI604" s="1" t="s">
        <v>58</v>
      </c>
      <c r="AJ604" s="1" t="s">
        <v>58</v>
      </c>
      <c r="AK604" s="1" t="s">
        <v>58</v>
      </c>
      <c r="AL604" s="1" t="s">
        <v>58</v>
      </c>
      <c r="AM604" s="1" t="s">
        <v>58</v>
      </c>
      <c r="AN604" s="1" t="s">
        <v>58</v>
      </c>
      <c r="AO604" s="1" t="s">
        <v>58</v>
      </c>
      <c r="AP604" s="1" t="s">
        <v>58</v>
      </c>
      <c r="AQ604" s="1" t="s">
        <v>58</v>
      </c>
      <c r="AR604" s="1" t="s">
        <v>58</v>
      </c>
      <c r="AS604" s="1" t="s">
        <v>58</v>
      </c>
      <c r="AT604" s="1" t="s">
        <v>58</v>
      </c>
      <c r="AU604" s="1" t="s">
        <v>58</v>
      </c>
      <c r="AV604" s="1" t="s">
        <v>58</v>
      </c>
      <c r="AW604" s="1" t="s">
        <v>58</v>
      </c>
      <c r="AX604" s="1" t="s">
        <v>5831</v>
      </c>
      <c r="AY604" s="1" t="s">
        <v>77</v>
      </c>
      <c r="AZ604" s="7">
        <v>0.88500000000000001</v>
      </c>
      <c r="BA604" s="1">
        <v>60.314932769999999</v>
      </c>
      <c r="BB604" s="1">
        <v>8.4621746999999997E-2</v>
      </c>
      <c r="BC604" s="1" t="s">
        <v>78</v>
      </c>
      <c r="BD604" s="1">
        <v>9.1970299999999998</v>
      </c>
    </row>
    <row r="605" spans="1:56" x14ac:dyDescent="0.2">
      <c r="A605" s="1" t="s">
        <v>4902</v>
      </c>
      <c r="B605" s="1">
        <v>11</v>
      </c>
      <c r="C605" s="1" t="s">
        <v>70</v>
      </c>
      <c r="D605" s="1" t="s">
        <v>64</v>
      </c>
      <c r="E605" s="1">
        <v>6.6670000000000002E-3</v>
      </c>
      <c r="F605" s="1">
        <v>8.7720000000000003E-3</v>
      </c>
      <c r="G605" s="1">
        <v>1.7730000000000001E-3</v>
      </c>
      <c r="H605" s="1">
        <v>0</v>
      </c>
      <c r="I605" s="1">
        <v>1.8519999999999998E-2</v>
      </c>
      <c r="J605" s="1">
        <v>6.6670000000000002E-3</v>
      </c>
      <c r="K605" s="1" t="s">
        <v>47</v>
      </c>
      <c r="L605" s="1" t="s">
        <v>48</v>
      </c>
      <c r="M605" s="1" t="s">
        <v>4903</v>
      </c>
      <c r="N605" s="1" t="s">
        <v>4904</v>
      </c>
      <c r="O605" s="1" t="s">
        <v>51</v>
      </c>
      <c r="P605" s="1" t="s">
        <v>4905</v>
      </c>
      <c r="Q605" s="1" t="s">
        <v>4906</v>
      </c>
      <c r="R605" s="1" t="s">
        <v>4907</v>
      </c>
      <c r="S605" s="1" t="s">
        <v>4908</v>
      </c>
      <c r="T605" s="1" t="s">
        <v>4909</v>
      </c>
      <c r="U605" s="1" t="s">
        <v>4908</v>
      </c>
      <c r="V605" s="1" t="s">
        <v>58</v>
      </c>
      <c r="W605" s="1" t="s">
        <v>58</v>
      </c>
      <c r="X605" s="1" t="s">
        <v>58</v>
      </c>
      <c r="Y605" s="1" t="s">
        <v>58</v>
      </c>
      <c r="Z605" s="7">
        <v>3.2950000000000001E-5</v>
      </c>
      <c r="AA605" s="1" t="s">
        <v>58</v>
      </c>
      <c r="AB605" s="1" t="s">
        <v>58</v>
      </c>
      <c r="AC605" s="1" t="s">
        <v>58</v>
      </c>
      <c r="AD605" s="1" t="s">
        <v>58</v>
      </c>
      <c r="AE605" s="1" t="s">
        <v>58</v>
      </c>
      <c r="AF605" s="1" t="s">
        <v>58</v>
      </c>
      <c r="AG605" s="1" t="s">
        <v>58</v>
      </c>
      <c r="AH605" s="1" t="s">
        <v>58</v>
      </c>
      <c r="AI605" s="1" t="s">
        <v>58</v>
      </c>
      <c r="AJ605" s="1" t="s">
        <v>58</v>
      </c>
      <c r="AK605" s="1" t="s">
        <v>58</v>
      </c>
      <c r="AL605" s="1" t="s">
        <v>61</v>
      </c>
      <c r="AM605" s="1" t="s">
        <v>61</v>
      </c>
      <c r="AN605" s="1">
        <v>4.9000000000000002E-2</v>
      </c>
      <c r="AO605" s="1">
        <v>-0.91100000000000003</v>
      </c>
      <c r="AP605" s="1" t="s">
        <v>4910</v>
      </c>
      <c r="AQ605" s="1" t="s">
        <v>95</v>
      </c>
      <c r="AR605" s="1" t="s">
        <v>95</v>
      </c>
      <c r="AS605" s="1">
        <v>3.62</v>
      </c>
      <c r="AT605" s="1">
        <v>157</v>
      </c>
      <c r="AU605" s="1">
        <v>7.0000000000000001E-3</v>
      </c>
      <c r="AV605" s="1">
        <v>-0.316</v>
      </c>
      <c r="AW605" s="1" t="s">
        <v>64</v>
      </c>
      <c r="AX605" s="1" t="s">
        <v>58</v>
      </c>
      <c r="AY605" s="1" t="s">
        <v>58</v>
      </c>
      <c r="AZ605" s="7">
        <v>0.77600000000000002</v>
      </c>
      <c r="BA605" s="1">
        <v>98.224817169999994</v>
      </c>
      <c r="BB605" s="1">
        <v>2.263666797</v>
      </c>
      <c r="BC605" s="1" t="s">
        <v>58</v>
      </c>
      <c r="BD605" s="1">
        <v>6.7706</v>
      </c>
    </row>
    <row r="606" spans="1:56" x14ac:dyDescent="0.2">
      <c r="A606" s="1" t="s">
        <v>4911</v>
      </c>
      <c r="B606" s="1">
        <v>11</v>
      </c>
      <c r="C606" s="1" t="s">
        <v>45</v>
      </c>
      <c r="D606" s="1" t="s">
        <v>64</v>
      </c>
      <c r="E606" s="1">
        <v>6.6670000000000002E-3</v>
      </c>
      <c r="F606" s="1">
        <v>0</v>
      </c>
      <c r="G606" s="1">
        <v>1.7730000000000001E-3</v>
      </c>
      <c r="H606" s="1">
        <v>0</v>
      </c>
      <c r="I606" s="1">
        <v>1.8519999999999998E-2</v>
      </c>
      <c r="J606" s="1">
        <v>6.6670000000000002E-3</v>
      </c>
      <c r="K606" s="1" t="s">
        <v>47</v>
      </c>
      <c r="L606" s="1" t="s">
        <v>48</v>
      </c>
      <c r="M606" s="1" t="s">
        <v>4912</v>
      </c>
      <c r="N606" s="1" t="s">
        <v>4913</v>
      </c>
      <c r="O606" s="1" t="s">
        <v>51</v>
      </c>
      <c r="P606" s="1" t="s">
        <v>4914</v>
      </c>
      <c r="Q606" s="1" t="s">
        <v>1686</v>
      </c>
      <c r="R606" s="1" t="s">
        <v>1687</v>
      </c>
      <c r="S606" s="1" t="s">
        <v>4915</v>
      </c>
      <c r="T606" s="1" t="s">
        <v>4916</v>
      </c>
      <c r="U606" s="1" t="s">
        <v>4915</v>
      </c>
      <c r="V606" s="1" t="s">
        <v>58</v>
      </c>
      <c r="W606" s="1" t="s">
        <v>58</v>
      </c>
      <c r="X606" s="1" t="s">
        <v>58</v>
      </c>
      <c r="Y606" s="1" t="s">
        <v>58</v>
      </c>
      <c r="Z606" s="1">
        <v>6.6710000000000001E-4</v>
      </c>
      <c r="AA606" s="1">
        <v>4.79233E-3</v>
      </c>
      <c r="AB606" s="1">
        <v>0.99480800000000003</v>
      </c>
      <c r="AC606" s="1" t="s">
        <v>742</v>
      </c>
      <c r="AD606" s="1">
        <v>3.9936099999999999E-4</v>
      </c>
      <c r="AE606" s="1">
        <v>2.7955300000000001E-3</v>
      </c>
      <c r="AF606" s="1" t="s">
        <v>58</v>
      </c>
      <c r="AG606" s="1" t="s">
        <v>58</v>
      </c>
      <c r="AH606" s="1" t="s">
        <v>58</v>
      </c>
      <c r="AI606" s="1" t="s">
        <v>58</v>
      </c>
      <c r="AJ606" s="1" t="s">
        <v>58</v>
      </c>
      <c r="AK606" s="1" t="s">
        <v>58</v>
      </c>
      <c r="AL606" s="1" t="s">
        <v>93</v>
      </c>
      <c r="AM606" s="1" t="s">
        <v>62</v>
      </c>
      <c r="AN606" s="1">
        <v>0.998</v>
      </c>
      <c r="AO606" s="1">
        <v>4.41</v>
      </c>
      <c r="AP606" s="1" t="s">
        <v>4917</v>
      </c>
      <c r="AQ606" s="1" t="s">
        <v>95</v>
      </c>
      <c r="AR606" s="1" t="s">
        <v>95</v>
      </c>
      <c r="AS606" s="1">
        <v>4.41</v>
      </c>
      <c r="AT606" s="1">
        <v>125</v>
      </c>
      <c r="AU606" s="1">
        <v>11.89</v>
      </c>
      <c r="AV606" s="1">
        <v>1.0129999999999999</v>
      </c>
      <c r="AW606" s="1" t="s">
        <v>62</v>
      </c>
      <c r="AX606" s="1" t="s">
        <v>4918</v>
      </c>
      <c r="AY606" s="1" t="s">
        <v>58</v>
      </c>
      <c r="AZ606" s="7">
        <v>0.71799999999999997</v>
      </c>
      <c r="BA606" s="1">
        <v>88.358103330000006</v>
      </c>
      <c r="BB606" s="1">
        <v>0.84148137899999997</v>
      </c>
      <c r="BC606" s="1" t="s">
        <v>58</v>
      </c>
      <c r="BD606" s="1">
        <v>2.5673599999999999</v>
      </c>
    </row>
    <row r="607" spans="1:56" x14ac:dyDescent="0.2">
      <c r="A607" s="1" t="s">
        <v>4919</v>
      </c>
      <c r="B607" s="1">
        <v>11</v>
      </c>
      <c r="C607" s="1" t="s">
        <v>45</v>
      </c>
      <c r="D607" s="1" t="s">
        <v>64</v>
      </c>
      <c r="E607" s="1">
        <v>6.6670000000000002E-3</v>
      </c>
      <c r="F607" s="1">
        <v>0</v>
      </c>
      <c r="G607" s="1">
        <v>1.7730000000000001E-3</v>
      </c>
      <c r="H607" s="1">
        <v>0</v>
      </c>
      <c r="I607" s="1">
        <v>1.8519999999999998E-2</v>
      </c>
      <c r="J607" s="1">
        <v>6.6670000000000002E-3</v>
      </c>
      <c r="K607" s="1" t="s">
        <v>47</v>
      </c>
      <c r="L607" s="1" t="s">
        <v>48</v>
      </c>
      <c r="M607" s="1" t="s">
        <v>4920</v>
      </c>
      <c r="N607" s="1" t="s">
        <v>4921</v>
      </c>
      <c r="O607" s="1" t="s">
        <v>51</v>
      </c>
      <c r="P607" s="1" t="s">
        <v>4922</v>
      </c>
      <c r="Q607" s="1" t="s">
        <v>4923</v>
      </c>
      <c r="R607" s="1" t="s">
        <v>4924</v>
      </c>
      <c r="S607" s="1" t="s">
        <v>4925</v>
      </c>
      <c r="T607" s="1" t="s">
        <v>4926</v>
      </c>
      <c r="U607" s="1" t="s">
        <v>4927</v>
      </c>
      <c r="V607" s="1" t="s">
        <v>58</v>
      </c>
      <c r="W607" s="1" t="s">
        <v>58</v>
      </c>
      <c r="X607" s="1" t="s">
        <v>58</v>
      </c>
      <c r="Y607" s="1" t="s">
        <v>58</v>
      </c>
      <c r="Z607" s="1">
        <v>6.424E-4</v>
      </c>
      <c r="AA607" s="1">
        <v>4.79233E-3</v>
      </c>
      <c r="AB607" s="1">
        <v>0.99480800000000003</v>
      </c>
      <c r="AC607" s="1" t="s">
        <v>742</v>
      </c>
      <c r="AD607" s="1">
        <v>3.9936099999999999E-4</v>
      </c>
      <c r="AE607" s="1">
        <v>2.7955300000000001E-3</v>
      </c>
      <c r="AF607" s="1" t="s">
        <v>58</v>
      </c>
      <c r="AG607" s="1" t="s">
        <v>58</v>
      </c>
      <c r="AH607" s="1" t="s">
        <v>58</v>
      </c>
      <c r="AI607" s="1" t="s">
        <v>58</v>
      </c>
      <c r="AJ607" s="1" t="s">
        <v>58</v>
      </c>
      <c r="AK607" s="1" t="s">
        <v>58</v>
      </c>
      <c r="AL607" s="1" t="s">
        <v>185</v>
      </c>
      <c r="AM607" s="1" t="s">
        <v>156</v>
      </c>
      <c r="AN607" s="1">
        <v>0.997</v>
      </c>
      <c r="AO607" s="1">
        <v>3.92</v>
      </c>
      <c r="AP607" s="1" t="s">
        <v>4928</v>
      </c>
      <c r="AQ607" s="1" t="s">
        <v>127</v>
      </c>
      <c r="AR607" s="1" t="s">
        <v>127</v>
      </c>
      <c r="AS607" s="1">
        <v>5.0599999999999996</v>
      </c>
      <c r="AT607" s="1">
        <v>106</v>
      </c>
      <c r="AU607" s="1">
        <v>24.1</v>
      </c>
      <c r="AV607" s="1">
        <v>9.5000000000000001E-2</v>
      </c>
      <c r="AW607" s="1" t="s">
        <v>62</v>
      </c>
      <c r="AX607" s="1" t="s">
        <v>4929</v>
      </c>
      <c r="AY607" s="1" t="s">
        <v>58</v>
      </c>
      <c r="AZ607" s="7">
        <v>0.624</v>
      </c>
      <c r="BA607" s="1">
        <v>85.627506490000002</v>
      </c>
      <c r="BB607" s="1">
        <v>0.70737953200000003</v>
      </c>
      <c r="BC607" s="1" t="s">
        <v>58</v>
      </c>
      <c r="BD607" s="1">
        <v>6.2154299999999996</v>
      </c>
    </row>
    <row r="608" spans="1:56" x14ac:dyDescent="0.2">
      <c r="A608" s="1" t="s">
        <v>4930</v>
      </c>
      <c r="B608" s="1">
        <v>11</v>
      </c>
      <c r="C608" s="1" t="s">
        <v>70</v>
      </c>
      <c r="D608" s="1" t="s">
        <v>46</v>
      </c>
      <c r="E608" s="1">
        <v>6.6670000000000002E-3</v>
      </c>
      <c r="F608" s="1">
        <v>8.7720000000000003E-3</v>
      </c>
      <c r="G608" s="1">
        <v>1.7730000000000001E-3</v>
      </c>
      <c r="H608" s="1">
        <v>2.2620000000000001E-3</v>
      </c>
      <c r="I608" s="1">
        <v>1.8519999999999998E-2</v>
      </c>
      <c r="J608" s="1">
        <v>6.6670000000000002E-3</v>
      </c>
      <c r="K608" s="1" t="s">
        <v>47</v>
      </c>
      <c r="L608" s="1" t="s">
        <v>48</v>
      </c>
      <c r="M608" s="1" t="s">
        <v>4931</v>
      </c>
      <c r="N608" s="1" t="s">
        <v>4932</v>
      </c>
      <c r="O608" s="1" t="s">
        <v>51</v>
      </c>
      <c r="P608" s="1" t="s">
        <v>4933</v>
      </c>
      <c r="Q608" s="1" t="s">
        <v>4934</v>
      </c>
      <c r="R608" s="1" t="s">
        <v>4935</v>
      </c>
      <c r="S608" s="1" t="s">
        <v>4936</v>
      </c>
      <c r="T608" s="1" t="s">
        <v>4937</v>
      </c>
      <c r="U608" s="1" t="s">
        <v>4938</v>
      </c>
      <c r="V608" s="1" t="s">
        <v>58</v>
      </c>
      <c r="W608" s="1" t="s">
        <v>58</v>
      </c>
      <c r="X608" s="1" t="s">
        <v>58</v>
      </c>
      <c r="Y608" s="1" t="s">
        <v>58</v>
      </c>
      <c r="Z608" s="7">
        <v>4.1180000000000002E-5</v>
      </c>
      <c r="AA608" s="1" t="s">
        <v>58</v>
      </c>
      <c r="AB608" s="1" t="s">
        <v>58</v>
      </c>
      <c r="AC608" s="1" t="s">
        <v>58</v>
      </c>
      <c r="AD608" s="1" t="s">
        <v>58</v>
      </c>
      <c r="AE608" s="1" t="s">
        <v>58</v>
      </c>
      <c r="AF608" s="1" t="s">
        <v>58</v>
      </c>
      <c r="AG608" s="1" t="s">
        <v>58</v>
      </c>
      <c r="AH608" s="1" t="s">
        <v>58</v>
      </c>
      <c r="AI608" s="1" t="s">
        <v>58</v>
      </c>
      <c r="AJ608" s="1" t="s">
        <v>58</v>
      </c>
      <c r="AK608" s="1" t="s">
        <v>58</v>
      </c>
      <c r="AL608" s="1" t="s">
        <v>93</v>
      </c>
      <c r="AM608" s="1" t="s">
        <v>62</v>
      </c>
      <c r="AN608" s="1">
        <v>0.95299999999999996</v>
      </c>
      <c r="AO608" s="1">
        <v>5.3</v>
      </c>
      <c r="AP608" s="1" t="s">
        <v>4939</v>
      </c>
      <c r="AQ608" s="1" t="s">
        <v>62</v>
      </c>
      <c r="AR608" s="1" t="s">
        <v>62</v>
      </c>
      <c r="AS608" s="1">
        <v>5.3</v>
      </c>
      <c r="AT608" s="1">
        <v>73</v>
      </c>
      <c r="AU608" s="1">
        <v>26.2</v>
      </c>
      <c r="AV608" s="1">
        <v>1.036</v>
      </c>
      <c r="AW608" s="1" t="s">
        <v>62</v>
      </c>
      <c r="AX608" s="1" t="s">
        <v>4940</v>
      </c>
      <c r="AY608" s="1" t="s">
        <v>58</v>
      </c>
      <c r="AZ608" s="7">
        <v>0.78200000000000003</v>
      </c>
      <c r="BA608" s="1">
        <v>52.09365416</v>
      </c>
      <c r="BB608" s="1">
        <v>-2.3789244000000001E-2</v>
      </c>
      <c r="BC608" s="1" t="s">
        <v>58</v>
      </c>
      <c r="BD608" s="1">
        <v>8.4246400000000001</v>
      </c>
    </row>
    <row r="609" spans="1:56" x14ac:dyDescent="0.2">
      <c r="A609" s="1" t="s">
        <v>4942</v>
      </c>
      <c r="B609" s="1">
        <v>11</v>
      </c>
      <c r="C609" s="1" t="s">
        <v>46</v>
      </c>
      <c r="D609" s="1" t="s">
        <v>70</v>
      </c>
      <c r="E609" s="1">
        <v>6.6670000000000002E-3</v>
      </c>
      <c r="F609" s="1">
        <v>4.3860000000000001E-3</v>
      </c>
      <c r="G609" s="1">
        <v>1.7730000000000001E-3</v>
      </c>
      <c r="H609" s="1">
        <v>2.2620000000000001E-3</v>
      </c>
      <c r="I609" s="1">
        <v>1.8519999999999998E-2</v>
      </c>
      <c r="J609" s="1">
        <v>6.6670000000000002E-3</v>
      </c>
      <c r="K609" s="1" t="s">
        <v>47</v>
      </c>
      <c r="L609" s="1" t="s">
        <v>48</v>
      </c>
      <c r="M609" s="1" t="s">
        <v>4943</v>
      </c>
      <c r="N609" s="1" t="s">
        <v>4944</v>
      </c>
      <c r="O609" s="1" t="s">
        <v>51</v>
      </c>
      <c r="P609" s="1" t="s">
        <v>4945</v>
      </c>
      <c r="Q609" s="1" t="s">
        <v>4946</v>
      </c>
      <c r="R609" s="1" t="s">
        <v>4947</v>
      </c>
      <c r="S609" s="1" t="s">
        <v>4948</v>
      </c>
      <c r="T609" s="1" t="s">
        <v>4949</v>
      </c>
      <c r="U609" s="1" t="s">
        <v>4950</v>
      </c>
      <c r="V609" s="1" t="s">
        <v>58</v>
      </c>
      <c r="W609" s="1" t="s">
        <v>58</v>
      </c>
      <c r="X609" s="1" t="s">
        <v>58</v>
      </c>
      <c r="Y609" s="1" t="s">
        <v>58</v>
      </c>
      <c r="Z609" s="1">
        <v>3.3370000000000001E-3</v>
      </c>
      <c r="AA609" s="1">
        <v>1.9968099999999999E-3</v>
      </c>
      <c r="AB609" s="1">
        <v>0.99800299999999997</v>
      </c>
      <c r="AC609" s="1" t="s">
        <v>101</v>
      </c>
      <c r="AD609" s="1">
        <v>0</v>
      </c>
      <c r="AE609" s="1">
        <v>9.9840299999999992E-4</v>
      </c>
      <c r="AF609" s="1" t="s">
        <v>58</v>
      </c>
      <c r="AG609" s="1" t="s">
        <v>58</v>
      </c>
      <c r="AH609" s="1" t="s">
        <v>58</v>
      </c>
      <c r="AI609" s="1" t="s">
        <v>58</v>
      </c>
      <c r="AJ609" s="1" t="s">
        <v>58</v>
      </c>
      <c r="AK609" s="1">
        <v>1</v>
      </c>
      <c r="AL609" s="1" t="s">
        <v>61</v>
      </c>
      <c r="AM609" s="1" t="s">
        <v>4951</v>
      </c>
      <c r="AN609" s="1">
        <v>0.998</v>
      </c>
      <c r="AO609" s="1">
        <v>3.29</v>
      </c>
      <c r="AP609" s="1" t="s">
        <v>4952</v>
      </c>
      <c r="AQ609" s="1" t="s">
        <v>95</v>
      </c>
      <c r="AR609" s="1" t="s">
        <v>95</v>
      </c>
      <c r="AS609" s="1">
        <v>5.62</v>
      </c>
      <c r="AT609" s="1">
        <v>52</v>
      </c>
      <c r="AU609" s="1">
        <v>3.4289999999999998</v>
      </c>
      <c r="AV609" s="1">
        <v>1.1990000000000001</v>
      </c>
      <c r="AW609" s="1" t="s">
        <v>64</v>
      </c>
      <c r="AX609" s="1" t="s">
        <v>4953</v>
      </c>
      <c r="AY609" s="1" t="s">
        <v>61</v>
      </c>
      <c r="AZ609" s="7">
        <v>0.53800000000000003</v>
      </c>
      <c r="BA609" s="1">
        <v>14.195564989999999</v>
      </c>
      <c r="BB609" s="1">
        <v>-0.727458245</v>
      </c>
      <c r="BC609" s="1" t="s">
        <v>78</v>
      </c>
      <c r="BD609" s="1">
        <v>5.13246</v>
      </c>
    </row>
    <row r="610" spans="1:56" x14ac:dyDescent="0.2">
      <c r="A610" s="1" t="s">
        <v>5827</v>
      </c>
      <c r="B610" s="1">
        <v>14</v>
      </c>
      <c r="C610" s="1" t="s">
        <v>64</v>
      </c>
      <c r="D610" s="1" t="s">
        <v>45</v>
      </c>
      <c r="E610" s="1">
        <v>6.6670000000000002E-3</v>
      </c>
      <c r="F610" s="1">
        <v>0</v>
      </c>
      <c r="G610" s="1">
        <v>1.7730000000000001E-3</v>
      </c>
      <c r="H610" s="1">
        <v>0</v>
      </c>
      <c r="I610" s="1">
        <v>0</v>
      </c>
      <c r="J610" s="1">
        <v>6.6670000000000002E-3</v>
      </c>
      <c r="K610" s="1" t="s">
        <v>489</v>
      </c>
      <c r="L610" s="1" t="s">
        <v>215</v>
      </c>
      <c r="M610" s="1" t="s">
        <v>5828</v>
      </c>
      <c r="N610" s="1" t="s">
        <v>5829</v>
      </c>
      <c r="O610" s="1" t="s">
        <v>313</v>
      </c>
      <c r="P610" s="1" t="s">
        <v>9363</v>
      </c>
      <c r="Q610" s="1" t="s">
        <v>5830</v>
      </c>
      <c r="R610" s="1" t="s">
        <v>58</v>
      </c>
      <c r="S610" s="1" t="s">
        <v>58</v>
      </c>
      <c r="T610" s="1" t="s">
        <v>58</v>
      </c>
      <c r="U610" s="1" t="s">
        <v>58</v>
      </c>
      <c r="V610" s="1" t="s">
        <v>58</v>
      </c>
      <c r="W610" s="1" t="s">
        <v>58</v>
      </c>
      <c r="X610" s="1" t="s">
        <v>58</v>
      </c>
      <c r="Y610" s="1" t="s">
        <v>58</v>
      </c>
      <c r="Z610" s="1" t="s">
        <v>58</v>
      </c>
      <c r="AA610" s="1" t="s">
        <v>58</v>
      </c>
      <c r="AB610" s="1" t="s">
        <v>58</v>
      </c>
      <c r="AC610" s="1" t="s">
        <v>58</v>
      </c>
      <c r="AD610" s="1" t="s">
        <v>58</v>
      </c>
      <c r="AE610" s="1" t="s">
        <v>58</v>
      </c>
      <c r="AF610" s="1" t="s">
        <v>58</v>
      </c>
      <c r="AG610" s="1" t="s">
        <v>58</v>
      </c>
      <c r="AH610" s="1" t="s">
        <v>58</v>
      </c>
      <c r="AI610" s="1" t="s">
        <v>58</v>
      </c>
      <c r="AJ610" s="1" t="s">
        <v>58</v>
      </c>
      <c r="AK610" s="1" t="s">
        <v>58</v>
      </c>
      <c r="AL610" s="1" t="s">
        <v>58</v>
      </c>
      <c r="AM610" s="1" t="s">
        <v>58</v>
      </c>
      <c r="AN610" s="1" t="s">
        <v>58</v>
      </c>
      <c r="AO610" s="1" t="s">
        <v>58</v>
      </c>
      <c r="AP610" s="1" t="s">
        <v>58</v>
      </c>
      <c r="AQ610" s="1" t="s">
        <v>58</v>
      </c>
      <c r="AR610" s="1" t="s">
        <v>58</v>
      </c>
      <c r="AS610" s="1" t="s">
        <v>58</v>
      </c>
      <c r="AT610" s="1" t="s">
        <v>58</v>
      </c>
      <c r="AU610" s="1" t="s">
        <v>58</v>
      </c>
      <c r="AV610" s="1" t="s">
        <v>58</v>
      </c>
      <c r="AW610" s="1" t="s">
        <v>58</v>
      </c>
      <c r="AX610" s="1" t="s">
        <v>5831</v>
      </c>
      <c r="AY610" s="1" t="s">
        <v>77</v>
      </c>
      <c r="AZ610" s="7">
        <v>0.88500000000000001</v>
      </c>
      <c r="BA610" s="1">
        <v>60.314932769999999</v>
      </c>
      <c r="BB610" s="1">
        <v>8.4621746999999997E-2</v>
      </c>
      <c r="BC610" s="1" t="s">
        <v>78</v>
      </c>
      <c r="BD610" s="1">
        <v>9.1970299999999998</v>
      </c>
    </row>
    <row r="611" spans="1:56" x14ac:dyDescent="0.2">
      <c r="A611" s="1" t="s">
        <v>4958</v>
      </c>
      <c r="B611" s="1">
        <v>11</v>
      </c>
      <c r="C611" s="1" t="s">
        <v>64</v>
      </c>
      <c r="D611" s="1" t="s">
        <v>70</v>
      </c>
      <c r="E611" s="1">
        <v>6.6670000000000002E-3</v>
      </c>
      <c r="F611" s="1">
        <v>0</v>
      </c>
      <c r="G611" s="1">
        <v>1.7730000000000001E-3</v>
      </c>
      <c r="H611" s="1">
        <v>0</v>
      </c>
      <c r="I611" s="1">
        <v>1.8519999999999998E-2</v>
      </c>
      <c r="J611" s="1">
        <v>6.6670000000000002E-3</v>
      </c>
      <c r="K611" s="1" t="s">
        <v>47</v>
      </c>
      <c r="L611" s="1" t="s">
        <v>48</v>
      </c>
      <c r="M611" s="1" t="s">
        <v>4954</v>
      </c>
      <c r="N611" s="1" t="s">
        <v>4955</v>
      </c>
      <c r="O611" s="1" t="s">
        <v>51</v>
      </c>
      <c r="P611" s="1" t="s">
        <v>4956</v>
      </c>
      <c r="Q611" s="1" t="s">
        <v>4959</v>
      </c>
      <c r="R611" s="1" t="s">
        <v>4960</v>
      </c>
      <c r="S611" s="1" t="s">
        <v>4961</v>
      </c>
      <c r="T611" s="1" t="s">
        <v>4962</v>
      </c>
      <c r="U611" s="1" t="s">
        <v>4963</v>
      </c>
      <c r="V611" s="1" t="s">
        <v>58</v>
      </c>
      <c r="W611" s="1" t="s">
        <v>58</v>
      </c>
      <c r="X611" s="1" t="s">
        <v>58</v>
      </c>
      <c r="Y611" s="1" t="s">
        <v>58</v>
      </c>
      <c r="Z611" s="1" t="s">
        <v>58</v>
      </c>
      <c r="AA611" s="1" t="s">
        <v>58</v>
      </c>
      <c r="AB611" s="1" t="s">
        <v>58</v>
      </c>
      <c r="AC611" s="1" t="s">
        <v>58</v>
      </c>
      <c r="AD611" s="1" t="s">
        <v>58</v>
      </c>
      <c r="AE611" s="1" t="s">
        <v>58</v>
      </c>
      <c r="AF611" s="1" t="s">
        <v>58</v>
      </c>
      <c r="AG611" s="1" t="s">
        <v>58</v>
      </c>
      <c r="AH611" s="1" t="s">
        <v>58</v>
      </c>
      <c r="AI611" s="1" t="s">
        <v>58</v>
      </c>
      <c r="AJ611" s="1" t="s">
        <v>58</v>
      </c>
      <c r="AK611" s="1" t="s">
        <v>58</v>
      </c>
      <c r="AL611" s="1" t="s">
        <v>61</v>
      </c>
      <c r="AM611" s="1" t="s">
        <v>61</v>
      </c>
      <c r="AN611" s="1">
        <v>2E-3</v>
      </c>
      <c r="AO611" s="1">
        <v>-7.08</v>
      </c>
      <c r="AP611" s="1" t="s">
        <v>4964</v>
      </c>
      <c r="AQ611" s="1" t="s">
        <v>95</v>
      </c>
      <c r="AR611" s="1" t="s">
        <v>95</v>
      </c>
      <c r="AS611" s="1">
        <v>3.54</v>
      </c>
      <c r="AT611" s="1">
        <v>4</v>
      </c>
      <c r="AU611" s="1">
        <v>4.0000000000000001E-3</v>
      </c>
      <c r="AV611" s="1">
        <v>-0.63400000000000001</v>
      </c>
      <c r="AW611" s="1" t="s">
        <v>64</v>
      </c>
      <c r="AX611" s="1" t="s">
        <v>4957</v>
      </c>
      <c r="AY611" s="1" t="s">
        <v>58</v>
      </c>
      <c r="AZ611" s="7">
        <v>0.87</v>
      </c>
      <c r="BA611" s="1">
        <v>89.142486439999999</v>
      </c>
      <c r="BB611" s="1">
        <v>0.88557670499999996</v>
      </c>
      <c r="BC611" s="1" t="s">
        <v>58</v>
      </c>
      <c r="BD611" s="1">
        <v>3.4708899999999998</v>
      </c>
    </row>
    <row r="612" spans="1:56" x14ac:dyDescent="0.2">
      <c r="A612" s="1" t="s">
        <v>4965</v>
      </c>
      <c r="B612" s="1">
        <v>11</v>
      </c>
      <c r="C612" s="1" t="s">
        <v>70</v>
      </c>
      <c r="D612" s="1" t="s">
        <v>46</v>
      </c>
      <c r="E612" s="1">
        <v>6.6670000000000002E-3</v>
      </c>
      <c r="F612" s="1">
        <v>0</v>
      </c>
      <c r="G612" s="1">
        <v>1.7730000000000001E-3</v>
      </c>
      <c r="H612" s="1">
        <v>1.1310000000000001E-3</v>
      </c>
      <c r="I612" s="1">
        <v>1.8519999999999998E-2</v>
      </c>
      <c r="J612" s="1">
        <v>6.6670000000000002E-3</v>
      </c>
      <c r="K612" s="1" t="s">
        <v>47</v>
      </c>
      <c r="L612" s="1" t="s">
        <v>48</v>
      </c>
      <c r="M612" s="1" t="s">
        <v>4966</v>
      </c>
      <c r="N612" s="1" t="s">
        <v>4967</v>
      </c>
      <c r="O612" s="1" t="s">
        <v>51</v>
      </c>
      <c r="P612" s="1" t="s">
        <v>4968</v>
      </c>
      <c r="Q612" s="1" t="s">
        <v>4969</v>
      </c>
      <c r="R612" s="1" t="s">
        <v>4970</v>
      </c>
      <c r="S612" s="1" t="s">
        <v>4971</v>
      </c>
      <c r="T612" s="1" t="s">
        <v>4972</v>
      </c>
      <c r="U612" s="1" t="s">
        <v>4973</v>
      </c>
      <c r="V612" s="1" t="s">
        <v>58</v>
      </c>
      <c r="W612" s="1" t="s">
        <v>58</v>
      </c>
      <c r="X612" s="1" t="s">
        <v>58</v>
      </c>
      <c r="Y612" s="1" t="s">
        <v>58</v>
      </c>
      <c r="Z612" s="1">
        <v>4.627E-3</v>
      </c>
      <c r="AA612" s="1">
        <v>1.27796E-2</v>
      </c>
      <c r="AB612" s="1">
        <v>0.98721999999999999</v>
      </c>
      <c r="AC612" s="1" t="s">
        <v>4974</v>
      </c>
      <c r="AD612" s="1">
        <v>0</v>
      </c>
      <c r="AE612" s="1">
        <v>6.3897800000000003E-3</v>
      </c>
      <c r="AF612" s="1" t="s">
        <v>58</v>
      </c>
      <c r="AG612" s="1" t="s">
        <v>58</v>
      </c>
      <c r="AH612" s="1" t="s">
        <v>58</v>
      </c>
      <c r="AI612" s="1" t="s">
        <v>58</v>
      </c>
      <c r="AJ612" s="1" t="s">
        <v>58</v>
      </c>
      <c r="AK612" s="1" t="s">
        <v>58</v>
      </c>
      <c r="AL612" s="1" t="s">
        <v>61</v>
      </c>
      <c r="AM612" s="1" t="s">
        <v>61</v>
      </c>
      <c r="AN612" s="1">
        <v>0.97699999999999998</v>
      </c>
      <c r="AO612" s="1">
        <v>3.67</v>
      </c>
      <c r="AP612" s="1" t="s">
        <v>4975</v>
      </c>
      <c r="AQ612" s="1" t="s">
        <v>127</v>
      </c>
      <c r="AR612" s="1" t="s">
        <v>62</v>
      </c>
      <c r="AS612" s="1">
        <v>3.67</v>
      </c>
      <c r="AT612" s="1">
        <v>67</v>
      </c>
      <c r="AU612" s="1">
        <v>22.9</v>
      </c>
      <c r="AV612" s="1">
        <v>0.80800000000000005</v>
      </c>
      <c r="AW612" s="1" t="s">
        <v>62</v>
      </c>
      <c r="AX612" s="1" t="s">
        <v>4976</v>
      </c>
      <c r="AY612" s="1" t="s">
        <v>58</v>
      </c>
      <c r="AZ612" s="1" t="s">
        <v>9312</v>
      </c>
      <c r="BA612" s="1" t="s">
        <v>4886</v>
      </c>
      <c r="BB612" s="1" t="s">
        <v>4887</v>
      </c>
      <c r="BC612" s="1" t="s">
        <v>58</v>
      </c>
      <c r="BD612" s="1" t="s">
        <v>4977</v>
      </c>
    </row>
    <row r="613" spans="1:56" x14ac:dyDescent="0.2">
      <c r="A613" s="1" t="s">
        <v>4965</v>
      </c>
      <c r="B613" s="1">
        <v>11</v>
      </c>
      <c r="C613" s="1" t="s">
        <v>70</v>
      </c>
      <c r="D613" s="1" t="s">
        <v>46</v>
      </c>
      <c r="E613" s="1">
        <v>6.6670000000000002E-3</v>
      </c>
      <c r="F613" s="1">
        <v>0</v>
      </c>
      <c r="G613" s="1">
        <v>1.7730000000000001E-3</v>
      </c>
      <c r="H613" s="1">
        <v>1.1310000000000001E-3</v>
      </c>
      <c r="I613" s="1">
        <v>1.8519999999999998E-2</v>
      </c>
      <c r="J613" s="1">
        <v>6.6670000000000002E-3</v>
      </c>
      <c r="K613" s="1" t="s">
        <v>47</v>
      </c>
      <c r="L613" s="1" t="s">
        <v>48</v>
      </c>
      <c r="M613" s="1" t="s">
        <v>9313</v>
      </c>
      <c r="N613" s="1" t="s">
        <v>4978</v>
      </c>
      <c r="O613" s="1" t="s">
        <v>51</v>
      </c>
      <c r="P613" s="1" t="s">
        <v>4979</v>
      </c>
      <c r="Q613" s="1" t="s">
        <v>4969</v>
      </c>
      <c r="R613" s="1" t="s">
        <v>4970</v>
      </c>
      <c r="S613" s="1" t="s">
        <v>4980</v>
      </c>
      <c r="T613" s="1" t="s">
        <v>4981</v>
      </c>
      <c r="U613" s="1" t="s">
        <v>4982</v>
      </c>
      <c r="V613" s="1" t="s">
        <v>58</v>
      </c>
      <c r="W613" s="1" t="s">
        <v>58</v>
      </c>
      <c r="X613" s="1" t="s">
        <v>58</v>
      </c>
      <c r="Y613" s="1" t="s">
        <v>58</v>
      </c>
      <c r="Z613" s="1">
        <v>4.627E-3</v>
      </c>
      <c r="AA613" s="1">
        <v>1.27796E-2</v>
      </c>
      <c r="AB613" s="1">
        <v>0.98721999999999999</v>
      </c>
      <c r="AC613" s="1" t="s">
        <v>4974</v>
      </c>
      <c r="AD613" s="1">
        <v>0</v>
      </c>
      <c r="AE613" s="1">
        <v>6.3897800000000003E-3</v>
      </c>
      <c r="AF613" s="1" t="s">
        <v>58</v>
      </c>
      <c r="AG613" s="1" t="s">
        <v>58</v>
      </c>
      <c r="AH613" s="1" t="s">
        <v>58</v>
      </c>
      <c r="AI613" s="1" t="s">
        <v>58</v>
      </c>
      <c r="AJ613" s="1" t="s">
        <v>58</v>
      </c>
      <c r="AK613" s="1" t="s">
        <v>58</v>
      </c>
      <c r="AL613" s="1" t="s">
        <v>61</v>
      </c>
      <c r="AM613" s="1" t="s">
        <v>61</v>
      </c>
      <c r="AN613" s="1">
        <v>0.97699999999999998</v>
      </c>
      <c r="AO613" s="1">
        <v>3.67</v>
      </c>
      <c r="AP613" s="1" t="s">
        <v>4975</v>
      </c>
      <c r="AQ613" s="1" t="s">
        <v>127</v>
      </c>
      <c r="AR613" s="1" t="s">
        <v>62</v>
      </c>
      <c r="AS613" s="1">
        <v>3.67</v>
      </c>
      <c r="AT613" s="1">
        <v>67</v>
      </c>
      <c r="AU613" s="1">
        <v>22.9</v>
      </c>
      <c r="AV613" s="1">
        <v>0.80800000000000005</v>
      </c>
      <c r="AW613" s="1" t="s">
        <v>62</v>
      </c>
      <c r="AX613" s="1" t="s">
        <v>4976</v>
      </c>
      <c r="AY613" s="1" t="s">
        <v>58</v>
      </c>
      <c r="AZ613" s="1" t="s">
        <v>9312</v>
      </c>
      <c r="BA613" s="1" t="s">
        <v>4886</v>
      </c>
      <c r="BB613" s="1" t="s">
        <v>4887</v>
      </c>
      <c r="BC613" s="1" t="s">
        <v>58</v>
      </c>
      <c r="BD613" s="1" t="s">
        <v>4977</v>
      </c>
    </row>
    <row r="614" spans="1:56" x14ac:dyDescent="0.2">
      <c r="A614" s="1" t="s">
        <v>4995</v>
      </c>
      <c r="B614" s="1">
        <v>11</v>
      </c>
      <c r="C614" s="1" t="s">
        <v>70</v>
      </c>
      <c r="D614" s="1" t="s">
        <v>46</v>
      </c>
      <c r="E614" s="1">
        <v>6.6670000000000002E-3</v>
      </c>
      <c r="F614" s="1">
        <v>8.7720000000000003E-3</v>
      </c>
      <c r="G614" s="1">
        <v>1.7730000000000001E-3</v>
      </c>
      <c r="H614" s="1">
        <v>2.2620000000000001E-3</v>
      </c>
      <c r="I614" s="1">
        <v>0</v>
      </c>
      <c r="J614" s="1">
        <v>6.6670000000000002E-3</v>
      </c>
      <c r="K614" s="1" t="s">
        <v>47</v>
      </c>
      <c r="L614" s="1" t="s">
        <v>48</v>
      </c>
      <c r="M614" s="1" t="s">
        <v>4996</v>
      </c>
      <c r="N614" s="1" t="s">
        <v>4997</v>
      </c>
      <c r="O614" s="1" t="s">
        <v>51</v>
      </c>
      <c r="P614" s="1" t="s">
        <v>4998</v>
      </c>
      <c r="Q614" s="1" t="s">
        <v>4999</v>
      </c>
      <c r="R614" s="1" t="s">
        <v>5000</v>
      </c>
      <c r="S614" s="1" t="s">
        <v>5001</v>
      </c>
      <c r="T614" s="1" t="s">
        <v>5002</v>
      </c>
      <c r="U614" s="1" t="s">
        <v>5003</v>
      </c>
      <c r="V614" s="1" t="s">
        <v>58</v>
      </c>
      <c r="W614" s="1" t="s">
        <v>58</v>
      </c>
      <c r="X614" s="1" t="s">
        <v>58</v>
      </c>
      <c r="Y614" s="1" t="s">
        <v>58</v>
      </c>
      <c r="Z614" s="7">
        <v>7.4129999999999997E-5</v>
      </c>
      <c r="AA614" s="1">
        <v>3.9936099999999999E-4</v>
      </c>
      <c r="AB614" s="1">
        <v>0.99960099999999996</v>
      </c>
      <c r="AC614" s="1" t="s">
        <v>74</v>
      </c>
      <c r="AD614" s="1">
        <v>0</v>
      </c>
      <c r="AE614" s="1">
        <v>1.99681E-4</v>
      </c>
      <c r="AF614" s="1" t="s">
        <v>58</v>
      </c>
      <c r="AG614" s="1" t="s">
        <v>58</v>
      </c>
      <c r="AH614" s="1" t="s">
        <v>58</v>
      </c>
      <c r="AI614" s="1" t="s">
        <v>58</v>
      </c>
      <c r="AJ614" s="1" t="s">
        <v>58</v>
      </c>
      <c r="AK614" s="1" t="s">
        <v>58</v>
      </c>
      <c r="AL614" s="1" t="s">
        <v>93</v>
      </c>
      <c r="AM614" s="1" t="s">
        <v>62</v>
      </c>
      <c r="AN614" s="1">
        <v>0.997</v>
      </c>
      <c r="AO614" s="1">
        <v>3.33</v>
      </c>
      <c r="AP614" s="1" t="s">
        <v>5004</v>
      </c>
      <c r="AQ614" s="1" t="s">
        <v>62</v>
      </c>
      <c r="AR614" s="1" t="s">
        <v>62</v>
      </c>
      <c r="AS614" s="1">
        <v>5.3</v>
      </c>
      <c r="AT614" s="1">
        <v>39</v>
      </c>
      <c r="AU614" s="1">
        <v>30</v>
      </c>
      <c r="AV614" s="1">
        <v>0.998</v>
      </c>
      <c r="AW614" s="1" t="s">
        <v>62</v>
      </c>
      <c r="AX614" s="1" t="s">
        <v>5005</v>
      </c>
      <c r="AY614" s="1" t="s">
        <v>58</v>
      </c>
      <c r="AZ614" s="7">
        <v>0.371</v>
      </c>
      <c r="BA614" s="1">
        <v>89.791224349999993</v>
      </c>
      <c r="BB614" s="1">
        <v>0.92967242000000005</v>
      </c>
      <c r="BC614" s="1" t="s">
        <v>58</v>
      </c>
      <c r="BD614" s="1">
        <v>3.3280799999999999</v>
      </c>
    </row>
    <row r="615" spans="1:56" x14ac:dyDescent="0.2">
      <c r="A615" s="1" t="s">
        <v>5006</v>
      </c>
      <c r="B615" s="1">
        <v>11</v>
      </c>
      <c r="C615" s="1" t="s">
        <v>70</v>
      </c>
      <c r="D615" s="1" t="s">
        <v>46</v>
      </c>
      <c r="E615" s="1">
        <v>6.6670000000000002E-3</v>
      </c>
      <c r="F615" s="1">
        <v>0</v>
      </c>
      <c r="G615" s="1">
        <v>1.7730000000000001E-3</v>
      </c>
      <c r="H615" s="1">
        <v>1.1310000000000001E-3</v>
      </c>
      <c r="I615" s="1">
        <v>0</v>
      </c>
      <c r="J615" s="1">
        <v>6.6670000000000002E-3</v>
      </c>
      <c r="K615" s="1" t="s">
        <v>47</v>
      </c>
      <c r="L615" s="1" t="s">
        <v>48</v>
      </c>
      <c r="M615" s="1" t="s">
        <v>5007</v>
      </c>
      <c r="N615" s="1" t="s">
        <v>5008</v>
      </c>
      <c r="O615" s="1" t="s">
        <v>51</v>
      </c>
      <c r="P615" s="1" t="s">
        <v>5009</v>
      </c>
      <c r="Q615" s="1" t="s">
        <v>5010</v>
      </c>
      <c r="R615" s="1" t="s">
        <v>5011</v>
      </c>
      <c r="S615" s="1" t="s">
        <v>5012</v>
      </c>
      <c r="T615" s="1" t="s">
        <v>5013</v>
      </c>
      <c r="U615" s="1" t="s">
        <v>5014</v>
      </c>
      <c r="V615" s="1" t="s">
        <v>58</v>
      </c>
      <c r="W615" s="1" t="s">
        <v>58</v>
      </c>
      <c r="X615" s="1" t="s">
        <v>58</v>
      </c>
      <c r="Y615" s="1" t="s">
        <v>58</v>
      </c>
      <c r="Z615" s="7">
        <v>4.1180000000000002E-5</v>
      </c>
      <c r="AA615" s="1" t="s">
        <v>58</v>
      </c>
      <c r="AB615" s="1" t="s">
        <v>58</v>
      </c>
      <c r="AC615" s="1" t="s">
        <v>58</v>
      </c>
      <c r="AD615" s="1" t="s">
        <v>58</v>
      </c>
      <c r="AE615" s="1" t="s">
        <v>58</v>
      </c>
      <c r="AF615" s="1" t="s">
        <v>58</v>
      </c>
      <c r="AG615" s="1" t="s">
        <v>58</v>
      </c>
      <c r="AH615" s="1" t="s">
        <v>58</v>
      </c>
      <c r="AI615" s="1" t="s">
        <v>58</v>
      </c>
      <c r="AJ615" s="1" t="s">
        <v>58</v>
      </c>
      <c r="AK615" s="1" t="s">
        <v>58</v>
      </c>
      <c r="AL615" s="1" t="s">
        <v>93</v>
      </c>
      <c r="AM615" s="1" t="s">
        <v>156</v>
      </c>
      <c r="AN615" s="1">
        <v>0.67500000000000004</v>
      </c>
      <c r="AO615" s="1">
        <v>4.09</v>
      </c>
      <c r="AP615" s="1" t="s">
        <v>5015</v>
      </c>
      <c r="AQ615" s="1" t="s">
        <v>62</v>
      </c>
      <c r="AR615" s="1" t="s">
        <v>62</v>
      </c>
      <c r="AS615" s="1">
        <v>5.04</v>
      </c>
      <c r="AT615" s="1">
        <v>50</v>
      </c>
      <c r="AU615" s="1">
        <v>24.8</v>
      </c>
      <c r="AV615" s="1">
        <v>1.048</v>
      </c>
      <c r="AW615" s="1" t="s">
        <v>62</v>
      </c>
      <c r="AX615" s="1" t="s">
        <v>5016</v>
      </c>
      <c r="AY615" s="1" t="s">
        <v>58</v>
      </c>
      <c r="AZ615" s="1" t="s">
        <v>58</v>
      </c>
      <c r="BA615" s="1">
        <v>86.329322950000005</v>
      </c>
      <c r="BB615" s="1">
        <v>0.73670483600000003</v>
      </c>
      <c r="BC615" s="1" t="s">
        <v>58</v>
      </c>
      <c r="BD615" s="1">
        <v>5.3919899999999998</v>
      </c>
    </row>
    <row r="616" spans="1:56" x14ac:dyDescent="0.2">
      <c r="A616" s="1" t="s">
        <v>5018</v>
      </c>
      <c r="B616" s="1">
        <v>11</v>
      </c>
      <c r="C616" s="1" t="s">
        <v>70</v>
      </c>
      <c r="D616" s="1" t="s">
        <v>46</v>
      </c>
      <c r="E616" s="1">
        <v>6.6670000000000002E-3</v>
      </c>
      <c r="F616" s="1">
        <v>0</v>
      </c>
      <c r="G616" s="1">
        <v>1.7730000000000001E-3</v>
      </c>
      <c r="H616" s="1">
        <v>0</v>
      </c>
      <c r="I616" s="1">
        <v>0</v>
      </c>
      <c r="J616" s="1">
        <v>6.6670000000000002E-3</v>
      </c>
      <c r="K616" s="1" t="s">
        <v>47</v>
      </c>
      <c r="L616" s="1" t="s">
        <v>48</v>
      </c>
      <c r="M616" s="1" t="s">
        <v>5019</v>
      </c>
      <c r="N616" s="1" t="s">
        <v>5020</v>
      </c>
      <c r="O616" s="1" t="s">
        <v>51</v>
      </c>
      <c r="P616" s="1" t="s">
        <v>5021</v>
      </c>
      <c r="Q616" s="1" t="s">
        <v>4218</v>
      </c>
      <c r="R616" s="1" t="s">
        <v>5022</v>
      </c>
      <c r="S616" s="1" t="s">
        <v>5023</v>
      </c>
      <c r="T616" s="1" t="s">
        <v>5024</v>
      </c>
      <c r="U616" s="1" t="s">
        <v>5025</v>
      </c>
      <c r="V616" s="1" t="s">
        <v>58</v>
      </c>
      <c r="W616" s="1" t="s">
        <v>58</v>
      </c>
      <c r="X616" s="1" t="s">
        <v>58</v>
      </c>
      <c r="Y616" s="1" t="s">
        <v>58</v>
      </c>
      <c r="Z616" s="7">
        <v>4.1180000000000002E-5</v>
      </c>
      <c r="AA616" s="1">
        <v>3.9936099999999999E-4</v>
      </c>
      <c r="AB616" s="1">
        <v>0.99960099999999996</v>
      </c>
      <c r="AC616" s="1" t="s">
        <v>74</v>
      </c>
      <c r="AD616" s="1">
        <v>0</v>
      </c>
      <c r="AE616" s="1">
        <v>1.99681E-4</v>
      </c>
      <c r="AF616" s="1" t="s">
        <v>58</v>
      </c>
      <c r="AG616" s="1" t="s">
        <v>58</v>
      </c>
      <c r="AH616" s="1" t="s">
        <v>58</v>
      </c>
      <c r="AI616" s="1" t="s">
        <v>58</v>
      </c>
      <c r="AJ616" s="1" t="s">
        <v>58</v>
      </c>
      <c r="AK616" s="1" t="s">
        <v>58</v>
      </c>
      <c r="AL616" s="1" t="s">
        <v>61</v>
      </c>
      <c r="AM616" s="1" t="s">
        <v>132</v>
      </c>
      <c r="AN616" s="1">
        <v>8.2000000000000003E-2</v>
      </c>
      <c r="AO616" s="1">
        <v>-6.41</v>
      </c>
      <c r="AP616" s="1" t="s">
        <v>5026</v>
      </c>
      <c r="AQ616" s="1" t="s">
        <v>95</v>
      </c>
      <c r="AR616" s="1" t="s">
        <v>95</v>
      </c>
      <c r="AS616" s="1">
        <v>5.77</v>
      </c>
      <c r="AT616" s="1">
        <v>136</v>
      </c>
      <c r="AU616" s="1">
        <v>2E-3</v>
      </c>
      <c r="AV616" s="1">
        <v>-0.86899999999999999</v>
      </c>
      <c r="AW616" s="1" t="s">
        <v>5027</v>
      </c>
      <c r="AX616" s="1" t="s">
        <v>5028</v>
      </c>
      <c r="AY616" s="1" t="s">
        <v>58</v>
      </c>
      <c r="AZ616" s="7">
        <v>0.14499999999999999</v>
      </c>
      <c r="BA616" s="1">
        <v>31.929700400000002</v>
      </c>
      <c r="BB616" s="1">
        <v>-0.314027422</v>
      </c>
      <c r="BC616" s="1" t="s">
        <v>58</v>
      </c>
      <c r="BD616" s="1">
        <v>1.2021299999999999</v>
      </c>
    </row>
    <row r="617" spans="1:56" x14ac:dyDescent="0.2">
      <c r="A617" s="1" t="s">
        <v>5034</v>
      </c>
      <c r="B617" s="1">
        <v>11</v>
      </c>
      <c r="C617" s="1" t="s">
        <v>45</v>
      </c>
      <c r="D617" s="1" t="s">
        <v>64</v>
      </c>
      <c r="E617" s="1">
        <v>6.6670000000000002E-3</v>
      </c>
      <c r="F617" s="1">
        <v>4.3860000000000001E-3</v>
      </c>
      <c r="G617" s="1">
        <v>5.3189999999999999E-3</v>
      </c>
      <c r="H617" s="1">
        <v>0</v>
      </c>
      <c r="I617" s="1">
        <v>0</v>
      </c>
      <c r="J617" s="1">
        <v>6.6670000000000002E-3</v>
      </c>
      <c r="K617" s="1" t="s">
        <v>47</v>
      </c>
      <c r="L617" s="1" t="s">
        <v>48</v>
      </c>
      <c r="M617" s="1" t="s">
        <v>5029</v>
      </c>
      <c r="N617" s="1" t="s">
        <v>5030</v>
      </c>
      <c r="O617" s="1" t="s">
        <v>51</v>
      </c>
      <c r="P617" s="1" t="s">
        <v>5031</v>
      </c>
      <c r="Q617" s="1" t="s">
        <v>5035</v>
      </c>
      <c r="R617" s="1" t="s">
        <v>5036</v>
      </c>
      <c r="S617" s="1" t="s">
        <v>5037</v>
      </c>
      <c r="T617" s="1" t="s">
        <v>5038</v>
      </c>
      <c r="U617" s="1" t="s">
        <v>5039</v>
      </c>
      <c r="V617" s="1" t="s">
        <v>58</v>
      </c>
      <c r="W617" s="1" t="s">
        <v>58</v>
      </c>
      <c r="X617" s="1" t="s">
        <v>58</v>
      </c>
      <c r="Y617" s="1" t="s">
        <v>58</v>
      </c>
      <c r="Z617" s="1">
        <v>1.483E-4</v>
      </c>
      <c r="AA617" s="1">
        <v>7.9872199999999997E-4</v>
      </c>
      <c r="AB617" s="1">
        <v>0.99920100000000001</v>
      </c>
      <c r="AC617" s="1" t="s">
        <v>110</v>
      </c>
      <c r="AD617" s="1">
        <v>0</v>
      </c>
      <c r="AE617" s="1">
        <v>3.9936099999999999E-4</v>
      </c>
      <c r="AF617" s="1" t="s">
        <v>58</v>
      </c>
      <c r="AG617" s="1" t="s">
        <v>58</v>
      </c>
      <c r="AH617" s="1" t="s">
        <v>58</v>
      </c>
      <c r="AI617" s="1" t="s">
        <v>58</v>
      </c>
      <c r="AJ617" s="1" t="s">
        <v>58</v>
      </c>
      <c r="AK617" s="1">
        <v>2</v>
      </c>
      <c r="AL617" s="1" t="s">
        <v>61</v>
      </c>
      <c r="AM617" s="1" t="s">
        <v>695</v>
      </c>
      <c r="AN617" s="1">
        <v>0.215</v>
      </c>
      <c r="AO617" s="1">
        <v>1.25</v>
      </c>
      <c r="AP617" s="1" t="s">
        <v>5032</v>
      </c>
      <c r="AQ617" s="1" t="s">
        <v>95</v>
      </c>
      <c r="AR617" s="1" t="s">
        <v>95</v>
      </c>
      <c r="AS617" s="1">
        <v>4.22</v>
      </c>
      <c r="AT617" s="1">
        <v>2190</v>
      </c>
      <c r="AU617" s="1">
        <v>1E-3</v>
      </c>
      <c r="AV617" s="1">
        <v>-1.986</v>
      </c>
      <c r="AW617" s="1" t="s">
        <v>64</v>
      </c>
      <c r="AX617" s="1" t="s">
        <v>5033</v>
      </c>
      <c r="AY617" s="1" t="s">
        <v>61</v>
      </c>
      <c r="AZ617" s="7">
        <v>0.30299999999999999</v>
      </c>
      <c r="BA617" s="1">
        <v>0.61335220599999996</v>
      </c>
      <c r="BB617" s="1">
        <v>-2.834287974</v>
      </c>
      <c r="BC617" s="1" t="s">
        <v>58</v>
      </c>
      <c r="BD617" s="1">
        <v>14.737590000000001</v>
      </c>
    </row>
    <row r="618" spans="1:56" x14ac:dyDescent="0.2">
      <c r="A618" s="1" t="s">
        <v>5040</v>
      </c>
      <c r="B618" s="1">
        <v>11</v>
      </c>
      <c r="C618" s="1" t="s">
        <v>70</v>
      </c>
      <c r="D618" s="1" t="s">
        <v>45</v>
      </c>
      <c r="E618" s="1">
        <v>6.6670000000000002E-3</v>
      </c>
      <c r="F618" s="1">
        <v>0</v>
      </c>
      <c r="G618" s="1">
        <v>1.7730000000000001E-3</v>
      </c>
      <c r="H618" s="1">
        <v>1.1310000000000001E-3</v>
      </c>
      <c r="I618" s="1">
        <v>0</v>
      </c>
      <c r="J618" s="1">
        <v>6.6670000000000002E-3</v>
      </c>
      <c r="K618" s="1" t="s">
        <v>47</v>
      </c>
      <c r="L618" s="1" t="s">
        <v>48</v>
      </c>
      <c r="M618" s="1" t="s">
        <v>5041</v>
      </c>
      <c r="N618" s="1" t="s">
        <v>5042</v>
      </c>
      <c r="O618" s="1" t="s">
        <v>51</v>
      </c>
      <c r="P618" s="1" t="s">
        <v>5043</v>
      </c>
      <c r="Q618" s="1" t="s">
        <v>5044</v>
      </c>
      <c r="R618" s="1" t="s">
        <v>5045</v>
      </c>
      <c r="S618" s="1" t="s">
        <v>5046</v>
      </c>
      <c r="T618" s="1" t="s">
        <v>5047</v>
      </c>
      <c r="U618" s="1" t="s">
        <v>5048</v>
      </c>
      <c r="V618" s="1" t="s">
        <v>58</v>
      </c>
      <c r="W618" s="1" t="s">
        <v>58</v>
      </c>
      <c r="X618" s="1" t="s">
        <v>58</v>
      </c>
      <c r="Y618" s="1" t="s">
        <v>58</v>
      </c>
      <c r="Z618" s="1">
        <v>2.5270000000000002E-4</v>
      </c>
      <c r="AA618" s="1">
        <v>1.19808E-3</v>
      </c>
      <c r="AB618" s="1">
        <v>0.99880199999999997</v>
      </c>
      <c r="AC618" s="1" t="s">
        <v>157</v>
      </c>
      <c r="AD618" s="1">
        <v>0</v>
      </c>
      <c r="AE618" s="1">
        <v>5.9904200000000004E-4</v>
      </c>
      <c r="AF618" s="1" t="s">
        <v>58</v>
      </c>
      <c r="AG618" s="1" t="s">
        <v>58</v>
      </c>
      <c r="AH618" s="1" t="s">
        <v>58</v>
      </c>
      <c r="AI618" s="1" t="s">
        <v>58</v>
      </c>
      <c r="AJ618" s="1" t="s">
        <v>58</v>
      </c>
      <c r="AK618" s="1" t="s">
        <v>58</v>
      </c>
      <c r="AL618" s="1" t="s">
        <v>61</v>
      </c>
      <c r="AM618" s="1" t="s">
        <v>61</v>
      </c>
      <c r="AN618" s="1">
        <v>0.97199999999999998</v>
      </c>
      <c r="AO618" s="1">
        <v>0.503</v>
      </c>
      <c r="AP618" s="1" t="s">
        <v>5049</v>
      </c>
      <c r="AQ618" s="1" t="s">
        <v>95</v>
      </c>
      <c r="AR618" s="1" t="s">
        <v>95</v>
      </c>
      <c r="AS618" s="1">
        <v>4.8499999999999996</v>
      </c>
      <c r="AT618" s="1">
        <v>589</v>
      </c>
      <c r="AU618" s="1">
        <v>22.6</v>
      </c>
      <c r="AV618" s="1">
        <v>3.5000000000000003E-2</v>
      </c>
      <c r="AW618" s="1" t="s">
        <v>62</v>
      </c>
      <c r="AX618" s="1" t="s">
        <v>5050</v>
      </c>
      <c r="AY618" s="1" t="s">
        <v>58</v>
      </c>
      <c r="AZ618" s="1" t="s">
        <v>9315</v>
      </c>
      <c r="BA618" s="1" t="s">
        <v>5051</v>
      </c>
      <c r="BB618" s="1">
        <f>-0.356299879/1.126294249</f>
        <v>-0.31634706411432628</v>
      </c>
      <c r="BC618" s="1" t="s">
        <v>58</v>
      </c>
      <c r="BD618" s="1" t="s">
        <v>5052</v>
      </c>
    </row>
    <row r="619" spans="1:56" x14ac:dyDescent="0.2">
      <c r="A619" s="1" t="s">
        <v>5053</v>
      </c>
      <c r="B619" s="1">
        <v>11</v>
      </c>
      <c r="C619" s="1" t="s">
        <v>70</v>
      </c>
      <c r="D619" s="1" t="s">
        <v>64</v>
      </c>
      <c r="E619" s="1">
        <v>6.6670000000000002E-3</v>
      </c>
      <c r="F619" s="1">
        <v>4.3860000000000001E-3</v>
      </c>
      <c r="G619" s="1">
        <v>1.7730000000000001E-3</v>
      </c>
      <c r="H619" s="1">
        <v>0</v>
      </c>
      <c r="I619" s="1">
        <v>0</v>
      </c>
      <c r="J619" s="1">
        <v>6.6670000000000002E-3</v>
      </c>
      <c r="K619" s="1" t="s">
        <v>47</v>
      </c>
      <c r="L619" s="1" t="s">
        <v>48</v>
      </c>
      <c r="M619" s="1" t="s">
        <v>5054</v>
      </c>
      <c r="N619" s="1" t="s">
        <v>5055</v>
      </c>
      <c r="O619" s="1" t="s">
        <v>51</v>
      </c>
      <c r="P619" s="1" t="s">
        <v>5056</v>
      </c>
      <c r="Q619" s="1" t="s">
        <v>5057</v>
      </c>
      <c r="R619" s="1" t="s">
        <v>5058</v>
      </c>
      <c r="S619" s="1" t="s">
        <v>5059</v>
      </c>
      <c r="T619" s="1" t="s">
        <v>5060</v>
      </c>
      <c r="U619" s="1" t="s">
        <v>5061</v>
      </c>
      <c r="V619" s="1" t="s">
        <v>58</v>
      </c>
      <c r="W619" s="1" t="s">
        <v>58</v>
      </c>
      <c r="X619" s="1" t="s">
        <v>58</v>
      </c>
      <c r="Y619" s="1" t="s">
        <v>58</v>
      </c>
      <c r="Z619" s="1">
        <v>4.4060000000000002E-3</v>
      </c>
      <c r="AA619" s="1">
        <v>2.51597E-2</v>
      </c>
      <c r="AB619" s="1">
        <v>0.97404199999999996</v>
      </c>
      <c r="AC619" s="1" t="s">
        <v>5062</v>
      </c>
      <c r="AD619" s="1">
        <v>7.9872199999999997E-4</v>
      </c>
      <c r="AE619" s="1">
        <v>1.3378599999999999E-2</v>
      </c>
      <c r="AF619" s="1" t="s">
        <v>58</v>
      </c>
      <c r="AG619" s="1" t="s">
        <v>58</v>
      </c>
      <c r="AH619" s="1" t="s">
        <v>58</v>
      </c>
      <c r="AI619" s="1" t="s">
        <v>58</v>
      </c>
      <c r="AJ619" s="1" t="s">
        <v>58</v>
      </c>
      <c r="AK619" s="1" t="s">
        <v>58</v>
      </c>
      <c r="AL619" s="1" t="s">
        <v>93</v>
      </c>
      <c r="AM619" s="1" t="s">
        <v>89</v>
      </c>
      <c r="AN619" s="1">
        <v>0.83899999999999997</v>
      </c>
      <c r="AO619" s="1">
        <v>2.69</v>
      </c>
      <c r="AP619" s="1" t="s">
        <v>5063</v>
      </c>
      <c r="AQ619" s="1" t="s">
        <v>95</v>
      </c>
      <c r="AR619" s="1" t="s">
        <v>95</v>
      </c>
      <c r="AS619" s="1">
        <v>5.07</v>
      </c>
      <c r="AT619" s="1">
        <v>305</v>
      </c>
      <c r="AU619" s="1">
        <v>17.36</v>
      </c>
      <c r="AV619" s="1">
        <v>0.11</v>
      </c>
      <c r="AW619" s="1" t="s">
        <v>64</v>
      </c>
      <c r="AX619" s="1" t="s">
        <v>5064</v>
      </c>
      <c r="AY619" s="1" t="s">
        <v>61</v>
      </c>
      <c r="AZ619" s="7">
        <v>0.81399999999999995</v>
      </c>
      <c r="BA619" s="1">
        <v>30.74427931</v>
      </c>
      <c r="BB619" s="1">
        <v>-0.33243426799999998</v>
      </c>
      <c r="BC619" s="1" t="s">
        <v>58</v>
      </c>
      <c r="BD619" s="1">
        <v>3.60019</v>
      </c>
    </row>
    <row r="620" spans="1:56" x14ac:dyDescent="0.2">
      <c r="A620" s="1" t="s">
        <v>5065</v>
      </c>
      <c r="B620" s="1">
        <v>11</v>
      </c>
      <c r="C620" s="1" t="s">
        <v>70</v>
      </c>
      <c r="D620" s="1" t="s">
        <v>46</v>
      </c>
      <c r="E620" s="1">
        <v>6.6670000000000002E-3</v>
      </c>
      <c r="F620" s="1">
        <v>8.7720000000000003E-3</v>
      </c>
      <c r="G620" s="1">
        <v>1.7730000000000001E-3</v>
      </c>
      <c r="H620" s="1">
        <v>1.1310000000000001E-3</v>
      </c>
      <c r="I620" s="1">
        <v>0</v>
      </c>
      <c r="J620" s="1">
        <v>6.6670000000000002E-3</v>
      </c>
      <c r="K620" s="1" t="s">
        <v>47</v>
      </c>
      <c r="L620" s="1" t="s">
        <v>48</v>
      </c>
      <c r="M620" s="1" t="s">
        <v>5066</v>
      </c>
      <c r="N620" s="1" t="s">
        <v>5067</v>
      </c>
      <c r="O620" s="1" t="s">
        <v>51</v>
      </c>
      <c r="P620" s="1" t="s">
        <v>5068</v>
      </c>
      <c r="Q620" s="1" t="s">
        <v>5069</v>
      </c>
      <c r="R620" s="1" t="s">
        <v>5070</v>
      </c>
      <c r="S620" s="1" t="s">
        <v>5071</v>
      </c>
      <c r="T620" s="1" t="s">
        <v>5072</v>
      </c>
      <c r="U620" s="1" t="s">
        <v>5073</v>
      </c>
      <c r="V620" s="1" t="s">
        <v>58</v>
      </c>
      <c r="W620" s="1" t="s">
        <v>58</v>
      </c>
      <c r="X620" s="1" t="s">
        <v>58</v>
      </c>
      <c r="Y620" s="1" t="s">
        <v>58</v>
      </c>
      <c r="Z620" s="1">
        <v>1.3749999999999999E-3</v>
      </c>
      <c r="AA620" s="1">
        <v>7.9872199999999997E-3</v>
      </c>
      <c r="AB620" s="1">
        <v>0.99201300000000003</v>
      </c>
      <c r="AC620" s="1" t="s">
        <v>1504</v>
      </c>
      <c r="AD620" s="1">
        <v>0</v>
      </c>
      <c r="AE620" s="1">
        <v>3.9936099999999999E-3</v>
      </c>
      <c r="AF620" s="1" t="s">
        <v>58</v>
      </c>
      <c r="AG620" s="1" t="s">
        <v>58</v>
      </c>
      <c r="AH620" s="1" t="s">
        <v>58</v>
      </c>
      <c r="AI620" s="1" t="s">
        <v>58</v>
      </c>
      <c r="AJ620" s="1" t="s">
        <v>58</v>
      </c>
      <c r="AK620" s="1" t="s">
        <v>58</v>
      </c>
      <c r="AL620" s="1" t="s">
        <v>93</v>
      </c>
      <c r="AM620" s="1" t="s">
        <v>61</v>
      </c>
      <c r="AN620" s="1">
        <v>0</v>
      </c>
      <c r="AO620" s="1">
        <v>-2.37</v>
      </c>
      <c r="AP620" s="1" t="s">
        <v>5074</v>
      </c>
      <c r="AQ620" s="1" t="s">
        <v>62</v>
      </c>
      <c r="AR620" s="1" t="s">
        <v>62</v>
      </c>
      <c r="AS620" s="1">
        <v>3.55</v>
      </c>
      <c r="AT620" s="1">
        <v>159</v>
      </c>
      <c r="AU620" s="1">
        <v>24.2</v>
      </c>
      <c r="AV620" s="1">
        <v>-0.95099999999999996</v>
      </c>
      <c r="AW620" s="1" t="s">
        <v>62</v>
      </c>
      <c r="AX620" s="1" t="s">
        <v>58</v>
      </c>
      <c r="AY620" s="1" t="s">
        <v>58</v>
      </c>
      <c r="AZ620" s="7">
        <v>0.61299999999999999</v>
      </c>
      <c r="BA620" s="1">
        <v>60.090823309999998</v>
      </c>
      <c r="BB620" s="1">
        <v>8.2802742999999998E-2</v>
      </c>
      <c r="BC620" s="1" t="s">
        <v>58</v>
      </c>
      <c r="BD620" s="1">
        <v>1.4927900000000001</v>
      </c>
    </row>
    <row r="621" spans="1:56" x14ac:dyDescent="0.2">
      <c r="A621" s="1" t="s">
        <v>5827</v>
      </c>
      <c r="B621" s="1">
        <v>14</v>
      </c>
      <c r="C621" s="1" t="s">
        <v>64</v>
      </c>
      <c r="D621" s="1" t="s">
        <v>45</v>
      </c>
      <c r="E621" s="1">
        <v>6.6670000000000002E-3</v>
      </c>
      <c r="F621" s="1">
        <v>0</v>
      </c>
      <c r="G621" s="1">
        <v>1.7730000000000001E-3</v>
      </c>
      <c r="H621" s="1">
        <v>0</v>
      </c>
      <c r="I621" s="1">
        <v>0</v>
      </c>
      <c r="J621" s="1">
        <v>6.6670000000000002E-3</v>
      </c>
      <c r="K621" s="1" t="s">
        <v>489</v>
      </c>
      <c r="L621" s="1" t="s">
        <v>215</v>
      </c>
      <c r="M621" s="1" t="s">
        <v>5828</v>
      </c>
      <c r="N621" s="1" t="s">
        <v>5829</v>
      </c>
      <c r="O621" s="1" t="s">
        <v>313</v>
      </c>
      <c r="P621" s="1" t="s">
        <v>9364</v>
      </c>
      <c r="Q621" s="1" t="s">
        <v>5830</v>
      </c>
      <c r="R621" s="1" t="s">
        <v>58</v>
      </c>
      <c r="S621" s="1" t="s">
        <v>58</v>
      </c>
      <c r="T621" s="1" t="s">
        <v>58</v>
      </c>
      <c r="U621" s="1" t="s">
        <v>58</v>
      </c>
      <c r="V621" s="1" t="s">
        <v>58</v>
      </c>
      <c r="W621" s="1" t="s">
        <v>58</v>
      </c>
      <c r="X621" s="1" t="s">
        <v>58</v>
      </c>
      <c r="Y621" s="1" t="s">
        <v>58</v>
      </c>
      <c r="Z621" s="1" t="s">
        <v>58</v>
      </c>
      <c r="AA621" s="1" t="s">
        <v>58</v>
      </c>
      <c r="AB621" s="1" t="s">
        <v>58</v>
      </c>
      <c r="AC621" s="1" t="s">
        <v>58</v>
      </c>
      <c r="AD621" s="1" t="s">
        <v>58</v>
      </c>
      <c r="AE621" s="1" t="s">
        <v>58</v>
      </c>
      <c r="AF621" s="1" t="s">
        <v>58</v>
      </c>
      <c r="AG621" s="1" t="s">
        <v>58</v>
      </c>
      <c r="AH621" s="1" t="s">
        <v>58</v>
      </c>
      <c r="AI621" s="1" t="s">
        <v>58</v>
      </c>
      <c r="AJ621" s="1" t="s">
        <v>58</v>
      </c>
      <c r="AK621" s="1" t="s">
        <v>58</v>
      </c>
      <c r="AL621" s="1" t="s">
        <v>58</v>
      </c>
      <c r="AM621" s="1" t="s">
        <v>58</v>
      </c>
      <c r="AN621" s="1" t="s">
        <v>58</v>
      </c>
      <c r="AO621" s="1" t="s">
        <v>58</v>
      </c>
      <c r="AP621" s="1" t="s">
        <v>58</v>
      </c>
      <c r="AQ621" s="1" t="s">
        <v>58</v>
      </c>
      <c r="AR621" s="1" t="s">
        <v>58</v>
      </c>
      <c r="AS621" s="1" t="s">
        <v>58</v>
      </c>
      <c r="AT621" s="1" t="s">
        <v>58</v>
      </c>
      <c r="AU621" s="1" t="s">
        <v>58</v>
      </c>
      <c r="AV621" s="1" t="s">
        <v>58</v>
      </c>
      <c r="AW621" s="1" t="s">
        <v>58</v>
      </c>
      <c r="AX621" s="1" t="s">
        <v>5831</v>
      </c>
      <c r="AY621" s="1" t="s">
        <v>77</v>
      </c>
      <c r="AZ621" s="7">
        <v>0.88500000000000001</v>
      </c>
      <c r="BA621" s="1">
        <v>60.314932769999999</v>
      </c>
      <c r="BB621" s="1">
        <v>8.4621746999999997E-2</v>
      </c>
      <c r="BC621" s="1" t="s">
        <v>78</v>
      </c>
      <c r="BD621" s="1">
        <v>9.1970299999999998</v>
      </c>
    </row>
    <row r="622" spans="1:56" x14ac:dyDescent="0.2">
      <c r="A622" s="1" t="s">
        <v>5089</v>
      </c>
      <c r="B622" s="1">
        <v>11</v>
      </c>
      <c r="C622" s="1" t="s">
        <v>70</v>
      </c>
      <c r="D622" s="1" t="s">
        <v>46</v>
      </c>
      <c r="E622" s="1">
        <v>6.6670000000000002E-3</v>
      </c>
      <c r="F622" s="1">
        <v>0</v>
      </c>
      <c r="G622" s="1">
        <v>1.7730000000000001E-3</v>
      </c>
      <c r="H622" s="1">
        <v>1.1310000000000001E-3</v>
      </c>
      <c r="I622" s="1">
        <v>0</v>
      </c>
      <c r="J622" s="1">
        <v>6.6670000000000002E-3</v>
      </c>
      <c r="K622" s="1" t="s">
        <v>47</v>
      </c>
      <c r="L622" s="1" t="s">
        <v>48</v>
      </c>
      <c r="M622" s="1" t="s">
        <v>5085</v>
      </c>
      <c r="N622" s="1" t="s">
        <v>5086</v>
      </c>
      <c r="O622" s="1" t="s">
        <v>51</v>
      </c>
      <c r="P622" s="1" t="s">
        <v>5087</v>
      </c>
      <c r="Q622" s="1" t="s">
        <v>5090</v>
      </c>
      <c r="R622" s="1" t="s">
        <v>5091</v>
      </c>
      <c r="S622" s="1" t="s">
        <v>5092</v>
      </c>
      <c r="T622" s="1" t="s">
        <v>5093</v>
      </c>
      <c r="U622" s="1" t="s">
        <v>5094</v>
      </c>
      <c r="V622" s="1" t="s">
        <v>58</v>
      </c>
      <c r="W622" s="1" t="s">
        <v>58</v>
      </c>
      <c r="X622" s="1" t="s">
        <v>58</v>
      </c>
      <c r="Y622" s="1" t="s">
        <v>58</v>
      </c>
      <c r="Z622" s="1">
        <v>1.92E-4</v>
      </c>
      <c r="AA622" s="1" t="s">
        <v>58</v>
      </c>
      <c r="AB622" s="1" t="s">
        <v>58</v>
      </c>
      <c r="AC622" s="1" t="s">
        <v>58</v>
      </c>
      <c r="AD622" s="1" t="s">
        <v>58</v>
      </c>
      <c r="AE622" s="1" t="s">
        <v>58</v>
      </c>
      <c r="AF622" s="1" t="s">
        <v>58</v>
      </c>
      <c r="AG622" s="1" t="s">
        <v>58</v>
      </c>
      <c r="AH622" s="1" t="s">
        <v>58</v>
      </c>
      <c r="AI622" s="1" t="s">
        <v>58</v>
      </c>
      <c r="AJ622" s="1" t="s">
        <v>58</v>
      </c>
      <c r="AK622" s="1" t="s">
        <v>58</v>
      </c>
      <c r="AL622" s="1" t="s">
        <v>60</v>
      </c>
      <c r="AM622" s="1" t="s">
        <v>132</v>
      </c>
      <c r="AN622" s="1">
        <v>0</v>
      </c>
      <c r="AO622" s="1">
        <v>-4.42</v>
      </c>
      <c r="AP622" s="1" t="s">
        <v>5095</v>
      </c>
      <c r="AQ622" s="1" t="s">
        <v>95</v>
      </c>
      <c r="AR622" s="1" t="s">
        <v>699</v>
      </c>
      <c r="AS622" s="1">
        <v>4.6900000000000004</v>
      </c>
      <c r="AT622" s="1" t="s">
        <v>5096</v>
      </c>
      <c r="AU622" s="1">
        <v>0.49199999999999999</v>
      </c>
      <c r="AV622" s="1">
        <v>-0.36199999999999999</v>
      </c>
      <c r="AW622" s="1" t="s">
        <v>64</v>
      </c>
      <c r="AX622" s="1" t="s">
        <v>5088</v>
      </c>
      <c r="AY622" s="1" t="s">
        <v>58</v>
      </c>
      <c r="AZ622" s="7">
        <v>0.77200000000000002</v>
      </c>
      <c r="BA622" s="1">
        <v>71.083982070000005</v>
      </c>
      <c r="BB622" s="1">
        <v>0.28283960800000002</v>
      </c>
      <c r="BC622" s="1" t="s">
        <v>58</v>
      </c>
      <c r="BD622" s="1">
        <v>8.4572000000000003</v>
      </c>
    </row>
    <row r="623" spans="1:56" x14ac:dyDescent="0.2">
      <c r="A623" s="1" t="s">
        <v>5097</v>
      </c>
      <c r="B623" s="1">
        <v>11</v>
      </c>
      <c r="C623" s="1" t="s">
        <v>46</v>
      </c>
      <c r="D623" s="1" t="s">
        <v>70</v>
      </c>
      <c r="E623" s="1">
        <v>6.6670000000000002E-3</v>
      </c>
      <c r="F623" s="1">
        <v>0</v>
      </c>
      <c r="G623" s="1">
        <v>1.7730000000000001E-3</v>
      </c>
      <c r="H623" s="1">
        <v>0</v>
      </c>
      <c r="I623" s="1">
        <v>0</v>
      </c>
      <c r="J623" s="1">
        <v>6.6670000000000002E-3</v>
      </c>
      <c r="K623" s="1" t="s">
        <v>47</v>
      </c>
      <c r="L623" s="1" t="s">
        <v>48</v>
      </c>
      <c r="M623" s="1" t="s">
        <v>5098</v>
      </c>
      <c r="N623" s="1" t="s">
        <v>5099</v>
      </c>
      <c r="O623" s="1" t="s">
        <v>51</v>
      </c>
      <c r="P623" s="1" t="s">
        <v>5100</v>
      </c>
      <c r="Q623" s="1" t="s">
        <v>5101</v>
      </c>
      <c r="R623" s="1" t="s">
        <v>5102</v>
      </c>
      <c r="S623" s="1" t="s">
        <v>5103</v>
      </c>
      <c r="T623" s="1" t="s">
        <v>5104</v>
      </c>
      <c r="U623" s="1" t="s">
        <v>5105</v>
      </c>
      <c r="V623" s="1" t="s">
        <v>58</v>
      </c>
      <c r="W623" s="1" t="s">
        <v>58</v>
      </c>
      <c r="X623" s="1" t="s">
        <v>58</v>
      </c>
      <c r="Y623" s="1" t="s">
        <v>58</v>
      </c>
      <c r="Z623" s="1">
        <v>1.3180000000000001E-4</v>
      </c>
      <c r="AA623" s="1">
        <v>3.9936099999999999E-4</v>
      </c>
      <c r="AB623" s="1">
        <v>0.99960099999999996</v>
      </c>
      <c r="AC623" s="1" t="s">
        <v>74</v>
      </c>
      <c r="AD623" s="1">
        <v>0</v>
      </c>
      <c r="AE623" s="1">
        <v>1.99681E-4</v>
      </c>
      <c r="AF623" s="1" t="s">
        <v>58</v>
      </c>
      <c r="AG623" s="1" t="s">
        <v>58</v>
      </c>
      <c r="AH623" s="1" t="s">
        <v>58</v>
      </c>
      <c r="AI623" s="1" t="s">
        <v>58</v>
      </c>
      <c r="AJ623" s="1" t="s">
        <v>58</v>
      </c>
      <c r="AK623" s="1" t="s">
        <v>58</v>
      </c>
      <c r="AL623" s="1" t="s">
        <v>93</v>
      </c>
      <c r="AM623" s="1" t="s">
        <v>156</v>
      </c>
      <c r="AN623" s="1">
        <v>0.997</v>
      </c>
      <c r="AO623" s="1">
        <v>5.64</v>
      </c>
      <c r="AP623" s="1" t="s">
        <v>5106</v>
      </c>
      <c r="AQ623" s="1" t="s">
        <v>95</v>
      </c>
      <c r="AR623" s="1" t="s">
        <v>95</v>
      </c>
      <c r="AS623" s="1">
        <v>5.64</v>
      </c>
      <c r="AT623" s="1" t="s">
        <v>5107</v>
      </c>
      <c r="AU623" s="1">
        <v>17.27</v>
      </c>
      <c r="AV623" s="1">
        <v>1.1359999999999999</v>
      </c>
      <c r="AW623" s="1" t="s">
        <v>64</v>
      </c>
      <c r="AX623" s="1" t="s">
        <v>5108</v>
      </c>
      <c r="AY623" s="1" t="s">
        <v>58</v>
      </c>
      <c r="AZ623" s="7">
        <v>0.70499999999999996</v>
      </c>
      <c r="BA623" s="1">
        <v>12.9747582</v>
      </c>
      <c r="BB623" s="1">
        <v>-0.77700557800000003</v>
      </c>
      <c r="BC623" s="1" t="s">
        <v>58</v>
      </c>
      <c r="BD623" s="1">
        <v>6.0791700000000004</v>
      </c>
    </row>
    <row r="624" spans="1:56" x14ac:dyDescent="0.2">
      <c r="A624" s="1" t="s">
        <v>5113</v>
      </c>
      <c r="B624" s="1">
        <v>11</v>
      </c>
      <c r="C624" s="1" t="s">
        <v>45</v>
      </c>
      <c r="D624" s="1" t="s">
        <v>64</v>
      </c>
      <c r="E624" s="1">
        <v>6.6670000000000002E-3</v>
      </c>
      <c r="F624" s="1">
        <v>4.3860000000000001E-3</v>
      </c>
      <c r="G624" s="1">
        <v>5.3189999999999999E-3</v>
      </c>
      <c r="H624" s="1">
        <v>1.1310000000000001E-3</v>
      </c>
      <c r="I624" s="1">
        <v>0</v>
      </c>
      <c r="J624" s="1">
        <v>6.6670000000000002E-3</v>
      </c>
      <c r="K624" s="1" t="s">
        <v>47</v>
      </c>
      <c r="L624" s="1" t="s">
        <v>48</v>
      </c>
      <c r="M624" s="1" t="s">
        <v>5114</v>
      </c>
      <c r="N624" s="1" t="s">
        <v>5115</v>
      </c>
      <c r="O624" s="1" t="s">
        <v>51</v>
      </c>
      <c r="P624" s="1" t="s">
        <v>5116</v>
      </c>
      <c r="Q624" s="1" t="s">
        <v>5117</v>
      </c>
      <c r="R624" s="1" t="s">
        <v>5118</v>
      </c>
      <c r="S624" s="1" t="s">
        <v>5119</v>
      </c>
      <c r="T624" s="1" t="s">
        <v>5120</v>
      </c>
      <c r="U624" s="1" t="s">
        <v>5121</v>
      </c>
      <c r="V624" s="1" t="s">
        <v>58</v>
      </c>
      <c r="W624" s="1" t="s">
        <v>58</v>
      </c>
      <c r="X624" s="1" t="s">
        <v>58</v>
      </c>
      <c r="Y624" s="1" t="s">
        <v>58</v>
      </c>
      <c r="Z624" s="7">
        <v>4.1180000000000002E-5</v>
      </c>
      <c r="AA624" s="1">
        <v>7.9872199999999997E-4</v>
      </c>
      <c r="AB624" s="1">
        <v>0.99920100000000001</v>
      </c>
      <c r="AC624" s="1" t="s">
        <v>110</v>
      </c>
      <c r="AD624" s="1">
        <v>0</v>
      </c>
      <c r="AE624" s="1">
        <v>3.9936099999999999E-4</v>
      </c>
      <c r="AF624" s="1" t="s">
        <v>58</v>
      </c>
      <c r="AG624" s="1" t="s">
        <v>58</v>
      </c>
      <c r="AH624" s="1" t="s">
        <v>58</v>
      </c>
      <c r="AI624" s="1" t="s">
        <v>58</v>
      </c>
      <c r="AJ624" s="1" t="s">
        <v>58</v>
      </c>
      <c r="AK624" s="1" t="s">
        <v>58</v>
      </c>
      <c r="AL624" s="1" t="s">
        <v>60</v>
      </c>
      <c r="AM624" s="1" t="s">
        <v>164</v>
      </c>
      <c r="AN624" s="1">
        <v>2E-3</v>
      </c>
      <c r="AO624" s="1">
        <v>4.7300000000000004</v>
      </c>
      <c r="AP624" s="1" t="s">
        <v>5122</v>
      </c>
      <c r="AQ624" s="1" t="s">
        <v>95</v>
      </c>
      <c r="AR624" s="1" t="s">
        <v>95</v>
      </c>
      <c r="AS624" s="1">
        <v>4.7300000000000004</v>
      </c>
      <c r="AT624" s="1">
        <v>48</v>
      </c>
      <c r="AU624" s="1">
        <v>1.2589999999999999</v>
      </c>
      <c r="AV624" s="1">
        <v>0.14399999999999999</v>
      </c>
      <c r="AW624" s="1" t="s">
        <v>4190</v>
      </c>
      <c r="AX624" s="1" t="s">
        <v>5123</v>
      </c>
      <c r="AY624" s="1" t="s">
        <v>58</v>
      </c>
      <c r="AZ624" s="7">
        <v>0.52600000000000002</v>
      </c>
      <c r="BA624" s="1">
        <v>18.06440198</v>
      </c>
      <c r="BB624" s="1">
        <v>-0.60063025599999997</v>
      </c>
      <c r="BC624" s="1" t="s">
        <v>58</v>
      </c>
      <c r="BD624" s="1">
        <v>1.73291</v>
      </c>
    </row>
    <row r="625" spans="1:56" x14ac:dyDescent="0.2">
      <c r="A625" s="1" t="s">
        <v>5124</v>
      </c>
      <c r="B625" s="1">
        <v>11</v>
      </c>
      <c r="C625" s="1" t="s">
        <v>64</v>
      </c>
      <c r="D625" s="1" t="s">
        <v>45</v>
      </c>
      <c r="E625" s="1">
        <v>6.6670000000000002E-3</v>
      </c>
      <c r="F625" s="1">
        <v>4.3860000000000001E-3</v>
      </c>
      <c r="G625" s="1">
        <v>3.5460000000000001E-3</v>
      </c>
      <c r="H625" s="1">
        <v>0</v>
      </c>
      <c r="I625" s="1">
        <v>0</v>
      </c>
      <c r="J625" s="1">
        <v>1.333E-2</v>
      </c>
      <c r="K625" s="1" t="s">
        <v>47</v>
      </c>
      <c r="L625" s="1" t="s">
        <v>48</v>
      </c>
      <c r="M625" s="1" t="s">
        <v>5125</v>
      </c>
      <c r="N625" s="1" t="s">
        <v>5126</v>
      </c>
      <c r="O625" s="1" t="s">
        <v>51</v>
      </c>
      <c r="P625" s="1" t="s">
        <v>5127</v>
      </c>
      <c r="Q625" s="1" t="s">
        <v>5128</v>
      </c>
      <c r="R625" s="1" t="s">
        <v>5129</v>
      </c>
      <c r="S625" s="1" t="s">
        <v>5130</v>
      </c>
      <c r="T625" s="1" t="s">
        <v>5131</v>
      </c>
      <c r="U625" s="1" t="s">
        <v>5132</v>
      </c>
      <c r="V625" s="1" t="s">
        <v>58</v>
      </c>
      <c r="W625" s="1" t="s">
        <v>58</v>
      </c>
      <c r="X625" s="1" t="s">
        <v>58</v>
      </c>
      <c r="Y625" s="1" t="s">
        <v>58</v>
      </c>
      <c r="Z625" s="1">
        <v>9.3899999999999995E-4</v>
      </c>
      <c r="AA625" s="1">
        <v>3.9936099999999999E-4</v>
      </c>
      <c r="AB625" s="1">
        <v>0.99960099999999996</v>
      </c>
      <c r="AC625" s="1" t="s">
        <v>74</v>
      </c>
      <c r="AD625" s="1">
        <v>0</v>
      </c>
      <c r="AE625" s="1">
        <v>1.99681E-4</v>
      </c>
      <c r="AF625" s="1" t="s">
        <v>58</v>
      </c>
      <c r="AG625" s="1" t="s">
        <v>58</v>
      </c>
      <c r="AH625" s="1" t="s">
        <v>58</v>
      </c>
      <c r="AI625" s="1" t="s">
        <v>58</v>
      </c>
      <c r="AJ625" s="1" t="s">
        <v>58</v>
      </c>
      <c r="AK625" s="1">
        <v>1</v>
      </c>
      <c r="AL625" s="1" t="s">
        <v>93</v>
      </c>
      <c r="AM625" s="1" t="s">
        <v>62</v>
      </c>
      <c r="AN625" s="1">
        <v>0.70899999999999996</v>
      </c>
      <c r="AO625" s="1">
        <v>4.71</v>
      </c>
      <c r="AP625" s="1" t="s">
        <v>5133</v>
      </c>
      <c r="AQ625" s="1" t="s">
        <v>62</v>
      </c>
      <c r="AR625" s="1" t="s">
        <v>62</v>
      </c>
      <c r="AS625" s="1">
        <v>4.71</v>
      </c>
      <c r="AT625" s="1">
        <v>235</v>
      </c>
      <c r="AU625" s="1">
        <v>21.5</v>
      </c>
      <c r="AV625" s="1">
        <v>0.92700000000000005</v>
      </c>
      <c r="AW625" s="1" t="s">
        <v>64</v>
      </c>
      <c r="AX625" s="1" t="s">
        <v>5134</v>
      </c>
      <c r="AY625" s="1" t="s">
        <v>77</v>
      </c>
      <c r="AZ625" s="7">
        <v>0.26100000000000001</v>
      </c>
      <c r="BA625" s="1">
        <v>4.3996225520000003</v>
      </c>
      <c r="BB625" s="1">
        <v>-1.3752615210000001</v>
      </c>
      <c r="BC625" s="1" t="s">
        <v>78</v>
      </c>
      <c r="BD625" s="1">
        <v>9.1038999999999994</v>
      </c>
    </row>
    <row r="626" spans="1:56" x14ac:dyDescent="0.2">
      <c r="A626" s="1" t="s">
        <v>5135</v>
      </c>
      <c r="B626" s="1">
        <v>11</v>
      </c>
      <c r="C626" s="1" t="s">
        <v>70</v>
      </c>
      <c r="D626" s="1" t="s">
        <v>46</v>
      </c>
      <c r="E626" s="1">
        <v>6.6670000000000002E-3</v>
      </c>
      <c r="F626" s="1">
        <v>0</v>
      </c>
      <c r="G626" s="1">
        <v>1.7730000000000001E-3</v>
      </c>
      <c r="H626" s="1">
        <v>0</v>
      </c>
      <c r="I626" s="1">
        <v>0</v>
      </c>
      <c r="J626" s="1">
        <v>6.6670000000000002E-3</v>
      </c>
      <c r="K626" s="1" t="s">
        <v>47</v>
      </c>
      <c r="L626" s="1" t="s">
        <v>48</v>
      </c>
      <c r="M626" s="1" t="s">
        <v>5136</v>
      </c>
      <c r="N626" s="1" t="s">
        <v>5137</v>
      </c>
      <c r="O626" s="1" t="s">
        <v>51</v>
      </c>
      <c r="P626" s="1" t="s">
        <v>5138</v>
      </c>
      <c r="Q626" s="1" t="s">
        <v>5139</v>
      </c>
      <c r="R626" s="1" t="s">
        <v>5140</v>
      </c>
      <c r="S626" s="1" t="s">
        <v>5141</v>
      </c>
      <c r="T626" s="1" t="s">
        <v>5142</v>
      </c>
      <c r="U626" s="1" t="s">
        <v>5143</v>
      </c>
      <c r="V626" s="1" t="s">
        <v>58</v>
      </c>
      <c r="W626" s="1" t="s">
        <v>58</v>
      </c>
      <c r="X626" s="1" t="s">
        <v>58</v>
      </c>
      <c r="Y626" s="1" t="s">
        <v>58</v>
      </c>
      <c r="Z626" s="7">
        <v>4.1180000000000002E-5</v>
      </c>
      <c r="AA626" s="1">
        <v>3.9936099999999999E-4</v>
      </c>
      <c r="AB626" s="1">
        <v>0.99960099999999996</v>
      </c>
      <c r="AC626" s="1" t="s">
        <v>74</v>
      </c>
      <c r="AD626" s="1">
        <v>0</v>
      </c>
      <c r="AE626" s="1">
        <v>1.99681E-4</v>
      </c>
      <c r="AF626" s="1" t="s">
        <v>58</v>
      </c>
      <c r="AG626" s="1" t="s">
        <v>58</v>
      </c>
      <c r="AH626" s="1" t="s">
        <v>58</v>
      </c>
      <c r="AI626" s="1" t="s">
        <v>58</v>
      </c>
      <c r="AJ626" s="1" t="s">
        <v>58</v>
      </c>
      <c r="AK626" s="1">
        <v>1</v>
      </c>
      <c r="AL626" s="1" t="s">
        <v>185</v>
      </c>
      <c r="AM626" s="1" t="s">
        <v>156</v>
      </c>
      <c r="AN626" s="1">
        <v>0.9</v>
      </c>
      <c r="AO626" s="1">
        <v>4.0599999999999996</v>
      </c>
      <c r="AP626" s="1" t="s">
        <v>5144</v>
      </c>
      <c r="AQ626" s="1" t="s">
        <v>62</v>
      </c>
      <c r="AR626" s="1" t="s">
        <v>62</v>
      </c>
      <c r="AS626" s="1">
        <v>4.0599999999999996</v>
      </c>
      <c r="AT626" s="8">
        <v>35150</v>
      </c>
      <c r="AU626" s="1">
        <v>34</v>
      </c>
      <c r="AV626" s="1">
        <v>1.0449999999999999</v>
      </c>
      <c r="AW626" s="1" t="s">
        <v>62</v>
      </c>
      <c r="AX626" s="1" t="s">
        <v>58</v>
      </c>
      <c r="AY626" s="1" t="s">
        <v>58</v>
      </c>
      <c r="AZ626" s="7">
        <v>0.158</v>
      </c>
      <c r="BA626" s="1">
        <v>97.853267279999997</v>
      </c>
      <c r="BB626" s="1">
        <v>2.0908662160000002</v>
      </c>
      <c r="BC626" s="1" t="s">
        <v>58</v>
      </c>
      <c r="BD626" s="1">
        <v>6.5856399999999997</v>
      </c>
    </row>
    <row r="627" spans="1:56" x14ac:dyDescent="0.2">
      <c r="A627" s="1" t="s">
        <v>5145</v>
      </c>
      <c r="B627" s="1">
        <v>11</v>
      </c>
      <c r="C627" s="1" t="s">
        <v>64</v>
      </c>
      <c r="D627" s="1" t="s">
        <v>46</v>
      </c>
      <c r="E627" s="1">
        <v>6.6670000000000002E-3</v>
      </c>
      <c r="F627" s="1">
        <v>0</v>
      </c>
      <c r="G627" s="1">
        <v>1.7730000000000001E-3</v>
      </c>
      <c r="H627" s="1">
        <v>0</v>
      </c>
      <c r="I627" s="1">
        <v>1.8519999999999998E-2</v>
      </c>
      <c r="J627" s="1">
        <v>6.6670000000000002E-3</v>
      </c>
      <c r="K627" s="1" t="s">
        <v>47</v>
      </c>
      <c r="L627" s="1" t="s">
        <v>48</v>
      </c>
      <c r="M627" s="1" t="s">
        <v>5146</v>
      </c>
      <c r="N627" s="1" t="s">
        <v>5147</v>
      </c>
      <c r="O627" s="1" t="s">
        <v>51</v>
      </c>
      <c r="P627" s="1" t="s">
        <v>5148</v>
      </c>
      <c r="Q627" s="1" t="s">
        <v>5149</v>
      </c>
      <c r="R627" s="1" t="s">
        <v>5150</v>
      </c>
      <c r="S627" s="1" t="s">
        <v>5151</v>
      </c>
      <c r="T627" s="1" t="s">
        <v>5152</v>
      </c>
      <c r="U627" s="1" t="s">
        <v>5153</v>
      </c>
      <c r="V627" s="1" t="s">
        <v>58</v>
      </c>
      <c r="W627" s="1" t="s">
        <v>58</v>
      </c>
      <c r="X627" s="1" t="s">
        <v>58</v>
      </c>
      <c r="Y627" s="1" t="s">
        <v>58</v>
      </c>
      <c r="Z627" s="7">
        <v>8.2369999999999992E-6</v>
      </c>
      <c r="AA627" s="1" t="s">
        <v>58</v>
      </c>
      <c r="AB627" s="1" t="s">
        <v>58</v>
      </c>
      <c r="AC627" s="1" t="s">
        <v>58</v>
      </c>
      <c r="AD627" s="1" t="s">
        <v>58</v>
      </c>
      <c r="AE627" s="1" t="s">
        <v>58</v>
      </c>
      <c r="AF627" s="1" t="s">
        <v>58</v>
      </c>
      <c r="AG627" s="1" t="s">
        <v>58</v>
      </c>
      <c r="AH627" s="1" t="s">
        <v>58</v>
      </c>
      <c r="AI627" s="1" t="s">
        <v>58</v>
      </c>
      <c r="AJ627" s="1" t="s">
        <v>58</v>
      </c>
      <c r="AK627" s="1" t="s">
        <v>58</v>
      </c>
      <c r="AL627" s="1" t="s">
        <v>61</v>
      </c>
      <c r="AM627" s="1" t="s">
        <v>132</v>
      </c>
      <c r="AN627" s="1">
        <v>7.0000000000000007E-2</v>
      </c>
      <c r="AO627" s="1">
        <v>-3.24</v>
      </c>
      <c r="AP627" s="1" t="s">
        <v>5154</v>
      </c>
      <c r="AQ627" s="1" t="s">
        <v>95</v>
      </c>
      <c r="AR627" s="1" t="s">
        <v>95</v>
      </c>
      <c r="AS627" s="1">
        <v>3.94</v>
      </c>
      <c r="AT627" s="1">
        <v>215</v>
      </c>
      <c r="AU627" s="1">
        <v>2E-3</v>
      </c>
      <c r="AV627" s="1">
        <v>2.9000000000000001E-2</v>
      </c>
      <c r="AW627" s="1" t="s">
        <v>4118</v>
      </c>
      <c r="AX627" s="1" t="s">
        <v>58</v>
      </c>
      <c r="AY627" s="1" t="s">
        <v>58</v>
      </c>
      <c r="AZ627" s="7">
        <v>0.95799999999999996</v>
      </c>
      <c r="BA627" s="1">
        <v>87.656286859999994</v>
      </c>
      <c r="BB627" s="1">
        <v>0.80102481699999994</v>
      </c>
      <c r="BC627" s="1" t="s">
        <v>58</v>
      </c>
      <c r="BD627" s="1">
        <v>4.5021500000000003</v>
      </c>
    </row>
    <row r="628" spans="1:56" x14ac:dyDescent="0.2">
      <c r="A628" s="1" t="s">
        <v>5158</v>
      </c>
      <c r="B628" s="1">
        <v>11</v>
      </c>
      <c r="C628" s="1" t="s">
        <v>45</v>
      </c>
      <c r="D628" s="1" t="s">
        <v>46</v>
      </c>
      <c r="E628" s="1">
        <v>6.6670000000000002E-3</v>
      </c>
      <c r="F628" s="1">
        <v>0</v>
      </c>
      <c r="G628" s="1">
        <v>3.5460000000000001E-3</v>
      </c>
      <c r="H628" s="1">
        <v>1.1310000000000001E-3</v>
      </c>
      <c r="I628" s="1">
        <v>0</v>
      </c>
      <c r="J628" s="1">
        <v>6.6670000000000002E-3</v>
      </c>
      <c r="K628" s="1" t="s">
        <v>47</v>
      </c>
      <c r="L628" s="1" t="s">
        <v>48</v>
      </c>
      <c r="M628" s="1" t="s">
        <v>5159</v>
      </c>
      <c r="N628" s="1" t="s">
        <v>5160</v>
      </c>
      <c r="O628" s="1" t="s">
        <v>51</v>
      </c>
      <c r="P628" s="1" t="s">
        <v>5161</v>
      </c>
      <c r="Q628" s="1" t="s">
        <v>5162</v>
      </c>
      <c r="R628" s="1" t="s">
        <v>5163</v>
      </c>
      <c r="S628" s="1" t="s">
        <v>5164</v>
      </c>
      <c r="T628" s="1" t="s">
        <v>5165</v>
      </c>
      <c r="U628" s="1" t="s">
        <v>5166</v>
      </c>
      <c r="V628" s="1" t="s">
        <v>58</v>
      </c>
      <c r="W628" s="1" t="s">
        <v>58</v>
      </c>
      <c r="X628" s="1" t="s">
        <v>58</v>
      </c>
      <c r="Y628" s="1" t="s">
        <v>58</v>
      </c>
      <c r="Z628" s="1">
        <v>1.3680000000000001E-3</v>
      </c>
      <c r="AA628" s="1">
        <v>1.5974400000000001E-3</v>
      </c>
      <c r="AB628" s="1">
        <v>0.99840300000000004</v>
      </c>
      <c r="AC628" s="1" t="s">
        <v>59</v>
      </c>
      <c r="AD628" s="1">
        <v>0</v>
      </c>
      <c r="AE628" s="1">
        <v>7.9872199999999997E-4</v>
      </c>
      <c r="AF628" s="1" t="s">
        <v>58</v>
      </c>
      <c r="AG628" s="1" t="s">
        <v>58</v>
      </c>
      <c r="AH628" s="1" t="s">
        <v>58</v>
      </c>
      <c r="AI628" s="1" t="s">
        <v>58</v>
      </c>
      <c r="AJ628" s="1" t="s">
        <v>58</v>
      </c>
      <c r="AK628" s="1" t="s">
        <v>58</v>
      </c>
      <c r="AL628" s="1" t="s">
        <v>58</v>
      </c>
      <c r="AM628" s="1" t="s">
        <v>94</v>
      </c>
      <c r="AN628" s="1">
        <v>5.7000000000000002E-2</v>
      </c>
      <c r="AO628" s="1">
        <v>-0.45100000000000001</v>
      </c>
      <c r="AP628" s="1" t="s">
        <v>58</v>
      </c>
      <c r="AQ628" s="1" t="s">
        <v>58</v>
      </c>
      <c r="AR628" s="1" t="s">
        <v>58</v>
      </c>
      <c r="AS628" s="1">
        <v>0.22500000000000001</v>
      </c>
      <c r="AT628" s="1" t="s">
        <v>58</v>
      </c>
      <c r="AU628" s="1">
        <v>0.245</v>
      </c>
      <c r="AV628" s="1">
        <v>-0.49</v>
      </c>
      <c r="AW628" s="1" t="s">
        <v>64</v>
      </c>
      <c r="AX628" s="1" t="s">
        <v>5167</v>
      </c>
      <c r="AY628" s="1" t="s">
        <v>58</v>
      </c>
      <c r="AZ628" s="7">
        <v>0.222</v>
      </c>
      <c r="BA628" s="1">
        <v>54.629629629999997</v>
      </c>
      <c r="BB628" s="1">
        <v>1.3025609E-2</v>
      </c>
      <c r="BC628" s="1" t="s">
        <v>58</v>
      </c>
      <c r="BD628" s="1">
        <v>0.47493000000000002</v>
      </c>
    </row>
    <row r="629" spans="1:56" x14ac:dyDescent="0.2">
      <c r="A629" s="1" t="s">
        <v>5169</v>
      </c>
      <c r="B629" s="1">
        <v>11</v>
      </c>
      <c r="C629" s="1" t="s">
        <v>46</v>
      </c>
      <c r="D629" s="1" t="s">
        <v>45</v>
      </c>
      <c r="E629" s="1">
        <v>6.6670000000000002E-3</v>
      </c>
      <c r="F629" s="1">
        <v>4.3860000000000001E-3</v>
      </c>
      <c r="G629" s="1">
        <v>1.779E-3</v>
      </c>
      <c r="H629" s="1">
        <v>0</v>
      </c>
      <c r="I629" s="1">
        <v>1.8519999999999998E-2</v>
      </c>
      <c r="J629" s="1">
        <v>6.6670000000000002E-3</v>
      </c>
      <c r="K629" s="1" t="s">
        <v>47</v>
      </c>
      <c r="L629" s="1" t="s">
        <v>48</v>
      </c>
      <c r="M629" s="1" t="s">
        <v>5170</v>
      </c>
      <c r="N629" s="1" t="s">
        <v>5171</v>
      </c>
      <c r="O629" s="1" t="s">
        <v>51</v>
      </c>
      <c r="P629" s="1" t="s">
        <v>5172</v>
      </c>
      <c r="Q629" s="1" t="s">
        <v>5173</v>
      </c>
      <c r="R629" s="1" t="s">
        <v>5174</v>
      </c>
      <c r="S629" s="1" t="s">
        <v>5175</v>
      </c>
      <c r="T629" s="1" t="s">
        <v>5176</v>
      </c>
      <c r="U629" s="1" t="s">
        <v>5177</v>
      </c>
      <c r="V629" s="1" t="s">
        <v>58</v>
      </c>
      <c r="W629" s="1" t="s">
        <v>58</v>
      </c>
      <c r="X629" s="1" t="s">
        <v>58</v>
      </c>
      <c r="Y629" s="1" t="s">
        <v>58</v>
      </c>
      <c r="Z629" s="7">
        <v>8.2800000000000003E-6</v>
      </c>
      <c r="AA629" s="1" t="s">
        <v>58</v>
      </c>
      <c r="AB629" s="1" t="s">
        <v>58</v>
      </c>
      <c r="AC629" s="1" t="s">
        <v>58</v>
      </c>
      <c r="AD629" s="1" t="s">
        <v>58</v>
      </c>
      <c r="AE629" s="1" t="s">
        <v>58</v>
      </c>
      <c r="AF629" s="1" t="s">
        <v>58</v>
      </c>
      <c r="AG629" s="1" t="s">
        <v>58</v>
      </c>
      <c r="AH629" s="1" t="s">
        <v>58</v>
      </c>
      <c r="AI629" s="1" t="s">
        <v>58</v>
      </c>
      <c r="AJ629" s="1" t="s">
        <v>58</v>
      </c>
      <c r="AK629" s="1" t="s">
        <v>58</v>
      </c>
      <c r="AL629" s="1" t="s">
        <v>60</v>
      </c>
      <c r="AM629" s="1" t="s">
        <v>61</v>
      </c>
      <c r="AN629" s="1">
        <v>0.70499999999999996</v>
      </c>
      <c r="AO629" s="1">
        <v>-6.03</v>
      </c>
      <c r="AP629" s="1" t="s">
        <v>5178</v>
      </c>
      <c r="AQ629" s="1" t="s">
        <v>95</v>
      </c>
      <c r="AR629" s="1" t="s">
        <v>95</v>
      </c>
      <c r="AS629" s="1">
        <v>4.45</v>
      </c>
      <c r="AT629" s="1">
        <v>404</v>
      </c>
      <c r="AU629" s="1">
        <v>1.524</v>
      </c>
      <c r="AV629" s="1">
        <v>-1.474</v>
      </c>
      <c r="AW629" s="1" t="s">
        <v>58</v>
      </c>
      <c r="AX629" s="1" t="s">
        <v>5179</v>
      </c>
      <c r="AY629" s="1" t="s">
        <v>58</v>
      </c>
      <c r="AZ629" s="1" t="s">
        <v>58</v>
      </c>
      <c r="BA629" s="1" t="s">
        <v>58</v>
      </c>
      <c r="BB629" s="1" t="s">
        <v>58</v>
      </c>
      <c r="BC629" s="1" t="s">
        <v>58</v>
      </c>
      <c r="BD629" s="1" t="s">
        <v>58</v>
      </c>
    </row>
    <row r="630" spans="1:56" x14ac:dyDescent="0.2">
      <c r="A630" s="1" t="s">
        <v>5827</v>
      </c>
      <c r="B630" s="1">
        <v>14</v>
      </c>
      <c r="C630" s="1" t="s">
        <v>64</v>
      </c>
      <c r="D630" s="1" t="s">
        <v>45</v>
      </c>
      <c r="E630" s="1">
        <v>6.6670000000000002E-3</v>
      </c>
      <c r="F630" s="1">
        <v>0</v>
      </c>
      <c r="G630" s="1">
        <v>1.7730000000000001E-3</v>
      </c>
      <c r="H630" s="1">
        <v>0</v>
      </c>
      <c r="I630" s="1">
        <v>0</v>
      </c>
      <c r="J630" s="1">
        <v>6.6670000000000002E-3</v>
      </c>
      <c r="K630" s="1" t="s">
        <v>489</v>
      </c>
      <c r="L630" s="1" t="s">
        <v>215</v>
      </c>
      <c r="M630" s="1" t="s">
        <v>5828</v>
      </c>
      <c r="N630" s="1" t="s">
        <v>5829</v>
      </c>
      <c r="O630" s="1" t="s">
        <v>313</v>
      </c>
      <c r="P630" s="1" t="s">
        <v>9365</v>
      </c>
      <c r="Q630" s="1" t="s">
        <v>5830</v>
      </c>
      <c r="R630" s="1" t="s">
        <v>58</v>
      </c>
      <c r="S630" s="1" t="s">
        <v>58</v>
      </c>
      <c r="T630" s="1" t="s">
        <v>58</v>
      </c>
      <c r="U630" s="1" t="s">
        <v>58</v>
      </c>
      <c r="V630" s="1" t="s">
        <v>58</v>
      </c>
      <c r="W630" s="1" t="s">
        <v>58</v>
      </c>
      <c r="X630" s="1" t="s">
        <v>58</v>
      </c>
      <c r="Y630" s="1" t="s">
        <v>58</v>
      </c>
      <c r="Z630" s="1" t="s">
        <v>58</v>
      </c>
      <c r="AA630" s="1" t="s">
        <v>58</v>
      </c>
      <c r="AB630" s="1" t="s">
        <v>58</v>
      </c>
      <c r="AC630" s="1" t="s">
        <v>58</v>
      </c>
      <c r="AD630" s="1" t="s">
        <v>58</v>
      </c>
      <c r="AE630" s="1" t="s">
        <v>58</v>
      </c>
      <c r="AF630" s="1" t="s">
        <v>58</v>
      </c>
      <c r="AG630" s="1" t="s">
        <v>58</v>
      </c>
      <c r="AH630" s="1" t="s">
        <v>58</v>
      </c>
      <c r="AI630" s="1" t="s">
        <v>58</v>
      </c>
      <c r="AJ630" s="1" t="s">
        <v>58</v>
      </c>
      <c r="AK630" s="1" t="s">
        <v>58</v>
      </c>
      <c r="AL630" s="1" t="s">
        <v>58</v>
      </c>
      <c r="AM630" s="1" t="s">
        <v>58</v>
      </c>
      <c r="AN630" s="1" t="s">
        <v>58</v>
      </c>
      <c r="AO630" s="1" t="s">
        <v>58</v>
      </c>
      <c r="AP630" s="1" t="s">
        <v>58</v>
      </c>
      <c r="AQ630" s="1" t="s">
        <v>58</v>
      </c>
      <c r="AR630" s="1" t="s">
        <v>58</v>
      </c>
      <c r="AS630" s="1" t="s">
        <v>58</v>
      </c>
      <c r="AT630" s="1" t="s">
        <v>58</v>
      </c>
      <c r="AU630" s="1" t="s">
        <v>58</v>
      </c>
      <c r="AV630" s="1" t="s">
        <v>58</v>
      </c>
      <c r="AW630" s="1" t="s">
        <v>58</v>
      </c>
      <c r="AX630" s="1" t="s">
        <v>5831</v>
      </c>
      <c r="AY630" s="1" t="s">
        <v>77</v>
      </c>
      <c r="AZ630" s="7">
        <v>0.88500000000000001</v>
      </c>
      <c r="BA630" s="1">
        <v>60.314932769999999</v>
      </c>
      <c r="BB630" s="1">
        <v>8.4621746999999997E-2</v>
      </c>
      <c r="BC630" s="1" t="s">
        <v>78</v>
      </c>
      <c r="BD630" s="1">
        <v>9.1970299999999998</v>
      </c>
    </row>
    <row r="631" spans="1:56" x14ac:dyDescent="0.2">
      <c r="A631" s="1" t="s">
        <v>5180</v>
      </c>
      <c r="B631" s="1">
        <v>11</v>
      </c>
      <c r="C631" s="1" t="s">
        <v>70</v>
      </c>
      <c r="D631" s="1" t="s">
        <v>46</v>
      </c>
      <c r="E631" s="1">
        <v>6.6670000000000002E-3</v>
      </c>
      <c r="F631" s="1">
        <v>0</v>
      </c>
      <c r="G631" s="1">
        <v>5.3189999999999999E-3</v>
      </c>
      <c r="H631" s="1">
        <v>2.2620000000000001E-3</v>
      </c>
      <c r="I631" s="1">
        <v>1.8519999999999998E-2</v>
      </c>
      <c r="J631" s="1">
        <v>1.333E-2</v>
      </c>
      <c r="K631" s="1" t="s">
        <v>47</v>
      </c>
      <c r="L631" s="1" t="s">
        <v>48</v>
      </c>
      <c r="M631" s="1" t="s">
        <v>5181</v>
      </c>
      <c r="N631" s="1" t="s">
        <v>5182</v>
      </c>
      <c r="O631" s="1" t="s">
        <v>51</v>
      </c>
      <c r="P631" s="1" t="s">
        <v>5183</v>
      </c>
      <c r="Q631" s="1" t="s">
        <v>5184</v>
      </c>
      <c r="R631" s="1" t="s">
        <v>5185</v>
      </c>
      <c r="S631" s="1" t="s">
        <v>5186</v>
      </c>
      <c r="T631" s="1" t="s">
        <v>5187</v>
      </c>
      <c r="U631" s="1" t="s">
        <v>5188</v>
      </c>
      <c r="V631" s="1" t="s">
        <v>58</v>
      </c>
      <c r="W631" s="1" t="s">
        <v>58</v>
      </c>
      <c r="X631" s="1" t="s">
        <v>58</v>
      </c>
      <c r="Y631" s="1" t="s">
        <v>58</v>
      </c>
      <c r="Z631" s="1">
        <v>7.9219999999999996E-4</v>
      </c>
      <c r="AA631" s="1">
        <v>3.1948900000000001E-3</v>
      </c>
      <c r="AB631" s="1">
        <v>0.99680500000000005</v>
      </c>
      <c r="AC631" s="1" t="s">
        <v>345</v>
      </c>
      <c r="AD631" s="1">
        <v>0</v>
      </c>
      <c r="AE631" s="1">
        <v>1.5974400000000001E-3</v>
      </c>
      <c r="AF631" s="1" t="s">
        <v>58</v>
      </c>
      <c r="AG631" s="1" t="s">
        <v>58</v>
      </c>
      <c r="AH631" s="1" t="s">
        <v>58</v>
      </c>
      <c r="AI631" s="1" t="s">
        <v>58</v>
      </c>
      <c r="AJ631" s="1" t="s">
        <v>58</v>
      </c>
      <c r="AK631" s="1" t="s">
        <v>58</v>
      </c>
      <c r="AL631" s="1" t="s">
        <v>93</v>
      </c>
      <c r="AM631" s="1" t="s">
        <v>156</v>
      </c>
      <c r="AN631" s="1">
        <v>0.997</v>
      </c>
      <c r="AO631" s="1">
        <v>5.26</v>
      </c>
      <c r="AP631" s="1" t="s">
        <v>5189</v>
      </c>
      <c r="AQ631" s="1" t="s">
        <v>127</v>
      </c>
      <c r="AR631" s="1" t="s">
        <v>127</v>
      </c>
      <c r="AS631" s="1">
        <v>5.26</v>
      </c>
      <c r="AT631" s="1">
        <v>618</v>
      </c>
      <c r="AU631" s="1">
        <v>28.3</v>
      </c>
      <c r="AV631" s="1">
        <v>1.048</v>
      </c>
      <c r="AW631" s="1" t="s">
        <v>62</v>
      </c>
      <c r="AX631" s="1" t="s">
        <v>5190</v>
      </c>
      <c r="AY631" s="1" t="s">
        <v>58</v>
      </c>
      <c r="AZ631" s="1" t="s">
        <v>58</v>
      </c>
      <c r="BA631" s="1" t="s">
        <v>58</v>
      </c>
      <c r="BB631" s="1" t="s">
        <v>58</v>
      </c>
      <c r="BC631" s="1" t="s">
        <v>58</v>
      </c>
      <c r="BD631" s="1">
        <v>14.11655</v>
      </c>
    </row>
    <row r="632" spans="1:56" x14ac:dyDescent="0.2">
      <c r="A632" s="1" t="s">
        <v>5191</v>
      </c>
      <c r="B632" s="1">
        <v>11</v>
      </c>
      <c r="C632" s="1" t="s">
        <v>64</v>
      </c>
      <c r="D632" s="1" t="s">
        <v>46</v>
      </c>
      <c r="E632" s="1">
        <v>6.6670000000000002E-3</v>
      </c>
      <c r="F632" s="1">
        <v>0</v>
      </c>
      <c r="G632" s="1">
        <v>1.7730000000000001E-3</v>
      </c>
      <c r="H632" s="1">
        <v>0</v>
      </c>
      <c r="I632" s="1">
        <v>1.8519999999999998E-2</v>
      </c>
      <c r="J632" s="1">
        <v>6.6670000000000002E-3</v>
      </c>
      <c r="K632" s="1" t="s">
        <v>47</v>
      </c>
      <c r="L632" s="1" t="s">
        <v>48</v>
      </c>
      <c r="M632" s="1" t="s">
        <v>5181</v>
      </c>
      <c r="N632" s="1" t="s">
        <v>5182</v>
      </c>
      <c r="O632" s="1" t="s">
        <v>51</v>
      </c>
      <c r="P632" s="1" t="s">
        <v>5183</v>
      </c>
      <c r="Q632" s="1" t="s">
        <v>5192</v>
      </c>
      <c r="R632" s="1" t="s">
        <v>5193</v>
      </c>
      <c r="S632" s="1" t="s">
        <v>5194</v>
      </c>
      <c r="T632" s="1" t="s">
        <v>5195</v>
      </c>
      <c r="U632" s="1" t="s">
        <v>5196</v>
      </c>
      <c r="V632" s="1" t="s">
        <v>58</v>
      </c>
      <c r="W632" s="1" t="s">
        <v>58</v>
      </c>
      <c r="X632" s="1" t="s">
        <v>58</v>
      </c>
      <c r="Y632" s="1" t="s">
        <v>58</v>
      </c>
      <c r="Z632" s="7">
        <v>7.873E-5</v>
      </c>
      <c r="AA632" s="1">
        <v>3.9936099999999999E-4</v>
      </c>
      <c r="AB632" s="1">
        <v>0.99960099999999996</v>
      </c>
      <c r="AC632" s="1" t="s">
        <v>74</v>
      </c>
      <c r="AD632" s="1">
        <v>0</v>
      </c>
      <c r="AE632" s="1">
        <v>1.99681E-4</v>
      </c>
      <c r="AF632" s="1" t="s">
        <v>58</v>
      </c>
      <c r="AG632" s="1" t="s">
        <v>58</v>
      </c>
      <c r="AH632" s="1" t="s">
        <v>58</v>
      </c>
      <c r="AI632" s="1" t="s">
        <v>58</v>
      </c>
      <c r="AJ632" s="1" t="s">
        <v>58</v>
      </c>
      <c r="AK632" s="1" t="s">
        <v>58</v>
      </c>
      <c r="AL632" s="1" t="s">
        <v>60</v>
      </c>
      <c r="AM632" s="1" t="s">
        <v>147</v>
      </c>
      <c r="AN632" s="1">
        <v>0.108</v>
      </c>
      <c r="AO632" s="1">
        <v>5.25</v>
      </c>
      <c r="AP632" s="1" t="s">
        <v>5189</v>
      </c>
      <c r="AQ632" s="1" t="s">
        <v>95</v>
      </c>
      <c r="AR632" s="1" t="s">
        <v>95</v>
      </c>
      <c r="AS632" s="1">
        <v>5.25</v>
      </c>
      <c r="AT632" s="1">
        <v>405</v>
      </c>
      <c r="AU632" s="1">
        <v>17.100000000000001</v>
      </c>
      <c r="AV632" s="1">
        <v>0.99099999999999999</v>
      </c>
      <c r="AW632" s="1" t="s">
        <v>62</v>
      </c>
      <c r="AX632" s="1" t="s">
        <v>5190</v>
      </c>
      <c r="AY632" s="1" t="s">
        <v>58</v>
      </c>
      <c r="AZ632" s="1" t="s">
        <v>58</v>
      </c>
      <c r="BA632" s="1" t="s">
        <v>58</v>
      </c>
      <c r="BB632" s="1" t="s">
        <v>58</v>
      </c>
      <c r="BC632" s="1" t="s">
        <v>58</v>
      </c>
      <c r="BD632" s="1">
        <v>14.11655</v>
      </c>
    </row>
    <row r="633" spans="1:56" x14ac:dyDescent="0.2">
      <c r="A633" s="1" t="s">
        <v>5197</v>
      </c>
      <c r="B633" s="1">
        <v>11</v>
      </c>
      <c r="C633" s="1" t="s">
        <v>70</v>
      </c>
      <c r="D633" s="1" t="s">
        <v>46</v>
      </c>
      <c r="E633" s="1">
        <v>6.6670000000000002E-3</v>
      </c>
      <c r="F633" s="1">
        <v>0</v>
      </c>
      <c r="G633" s="1">
        <v>1.7730000000000001E-3</v>
      </c>
      <c r="H633" s="1">
        <v>0</v>
      </c>
      <c r="I633" s="1">
        <v>0</v>
      </c>
      <c r="J633" s="1">
        <v>6.6670000000000002E-3</v>
      </c>
      <c r="K633" s="1" t="s">
        <v>47</v>
      </c>
      <c r="L633" s="1" t="s">
        <v>48</v>
      </c>
      <c r="M633" s="1" t="s">
        <v>5198</v>
      </c>
      <c r="N633" s="1" t="s">
        <v>5199</v>
      </c>
      <c r="O633" s="1" t="s">
        <v>51</v>
      </c>
      <c r="P633" s="1" t="s">
        <v>5200</v>
      </c>
      <c r="Q633" s="1" t="s">
        <v>5201</v>
      </c>
      <c r="R633" s="1" t="s">
        <v>5202</v>
      </c>
      <c r="S633" s="1" t="s">
        <v>5203</v>
      </c>
      <c r="T633" s="1" t="s">
        <v>5204</v>
      </c>
      <c r="U633" s="1" t="s">
        <v>5205</v>
      </c>
      <c r="V633" s="1" t="s">
        <v>58</v>
      </c>
      <c r="W633" s="1" t="s">
        <v>58</v>
      </c>
      <c r="X633" s="1" t="s">
        <v>58</v>
      </c>
      <c r="Y633" s="1" t="s">
        <v>58</v>
      </c>
      <c r="Z633" s="7">
        <v>5.7649999999999999E-5</v>
      </c>
      <c r="AA633" s="1">
        <v>3.9936099999999999E-4</v>
      </c>
      <c r="AB633" s="1">
        <v>0.99960099999999996</v>
      </c>
      <c r="AC633" s="1" t="s">
        <v>74</v>
      </c>
      <c r="AD633" s="1">
        <v>0</v>
      </c>
      <c r="AE633" s="1">
        <v>1.99681E-4</v>
      </c>
      <c r="AF633" s="1" t="s">
        <v>58</v>
      </c>
      <c r="AG633" s="1" t="s">
        <v>58</v>
      </c>
      <c r="AH633" s="1" t="s">
        <v>58</v>
      </c>
      <c r="AI633" s="1" t="s">
        <v>58</v>
      </c>
      <c r="AJ633" s="1" t="s">
        <v>58</v>
      </c>
      <c r="AK633" s="1">
        <v>1</v>
      </c>
      <c r="AL633" s="1" t="s">
        <v>93</v>
      </c>
      <c r="AM633" s="1" t="s">
        <v>164</v>
      </c>
      <c r="AN633" s="1">
        <v>0.999</v>
      </c>
      <c r="AO633" s="1">
        <v>5.51</v>
      </c>
      <c r="AP633" s="1" t="s">
        <v>5206</v>
      </c>
      <c r="AQ633" s="1" t="s">
        <v>62</v>
      </c>
      <c r="AR633" s="1" t="s">
        <v>62</v>
      </c>
      <c r="AS633" s="1">
        <v>5.51</v>
      </c>
      <c r="AT633" s="8">
        <v>149414324</v>
      </c>
      <c r="AU633" s="1">
        <v>34</v>
      </c>
      <c r="AV633" s="1">
        <v>0.95299999999999996</v>
      </c>
      <c r="AW633" s="1" t="s">
        <v>62</v>
      </c>
      <c r="AX633" s="1" t="s">
        <v>5207</v>
      </c>
      <c r="AY633" s="1" t="s">
        <v>58</v>
      </c>
      <c r="AZ633" s="7">
        <v>0.995</v>
      </c>
      <c r="BA633" s="1">
        <v>92.592592589999995</v>
      </c>
      <c r="BB633" s="1">
        <v>1.1556101329999999</v>
      </c>
      <c r="BC633" s="1" t="s">
        <v>58</v>
      </c>
      <c r="BD633" s="1">
        <v>5.8078399999999997</v>
      </c>
    </row>
    <row r="634" spans="1:56" x14ac:dyDescent="0.2">
      <c r="A634" s="1" t="s">
        <v>5208</v>
      </c>
      <c r="B634" s="1">
        <v>11</v>
      </c>
      <c r="C634" s="1" t="s">
        <v>46</v>
      </c>
      <c r="D634" s="1" t="s">
        <v>70</v>
      </c>
      <c r="E634" s="1">
        <v>6.6670000000000002E-3</v>
      </c>
      <c r="F634" s="1">
        <v>0</v>
      </c>
      <c r="G634" s="1">
        <v>3.5460000000000001E-3</v>
      </c>
      <c r="H634" s="1">
        <v>0</v>
      </c>
      <c r="I634" s="1">
        <v>0</v>
      </c>
      <c r="J634" s="1">
        <v>6.6670000000000002E-3</v>
      </c>
      <c r="K634" s="1" t="s">
        <v>47</v>
      </c>
      <c r="L634" s="1" t="s">
        <v>48</v>
      </c>
      <c r="M634" s="1" t="s">
        <v>5209</v>
      </c>
      <c r="N634" s="1" t="s">
        <v>5210</v>
      </c>
      <c r="O634" s="1" t="s">
        <v>51</v>
      </c>
      <c r="P634" s="1" t="s">
        <v>5211</v>
      </c>
      <c r="Q634" s="1" t="s">
        <v>5212</v>
      </c>
      <c r="R634" s="1" t="s">
        <v>5213</v>
      </c>
      <c r="S634" s="1" t="s">
        <v>5214</v>
      </c>
      <c r="T634" s="1" t="s">
        <v>5215</v>
      </c>
      <c r="U634" s="1" t="s">
        <v>5216</v>
      </c>
      <c r="V634" s="1" t="s">
        <v>58</v>
      </c>
      <c r="W634" s="1" t="s">
        <v>58</v>
      </c>
      <c r="X634" s="1" t="s">
        <v>58</v>
      </c>
      <c r="Y634" s="1" t="s">
        <v>58</v>
      </c>
      <c r="Z634" s="7">
        <v>4.1220000000000002E-5</v>
      </c>
      <c r="AA634" s="1">
        <v>3.9936099999999999E-4</v>
      </c>
      <c r="AB634" s="1">
        <v>0.99960099999999996</v>
      </c>
      <c r="AC634" s="1" t="s">
        <v>74</v>
      </c>
      <c r="AD634" s="1">
        <v>0</v>
      </c>
      <c r="AE634" s="1">
        <v>1.99681E-4</v>
      </c>
      <c r="AF634" s="1" t="s">
        <v>58</v>
      </c>
      <c r="AG634" s="1" t="s">
        <v>58</v>
      </c>
      <c r="AH634" s="1" t="s">
        <v>58</v>
      </c>
      <c r="AI634" s="1" t="s">
        <v>58</v>
      </c>
      <c r="AJ634" s="1" t="s">
        <v>58</v>
      </c>
      <c r="AK634" s="1" t="s">
        <v>58</v>
      </c>
      <c r="AL634" s="1" t="s">
        <v>93</v>
      </c>
      <c r="AM634" s="1" t="s">
        <v>61</v>
      </c>
      <c r="AN634" s="1">
        <v>2E-3</v>
      </c>
      <c r="AO634" s="1">
        <v>2.09</v>
      </c>
      <c r="AP634" s="1" t="s">
        <v>58</v>
      </c>
      <c r="AQ634" s="1" t="s">
        <v>58</v>
      </c>
      <c r="AR634" s="1" t="s">
        <v>58</v>
      </c>
      <c r="AS634" s="1">
        <v>2.09</v>
      </c>
      <c r="AT634" s="1" t="s">
        <v>58</v>
      </c>
      <c r="AU634" s="1">
        <v>18.170000000000002</v>
      </c>
      <c r="AV634" s="1">
        <v>0.55300000000000005</v>
      </c>
      <c r="AW634" s="1" t="s">
        <v>64</v>
      </c>
      <c r="AX634" s="1" t="s">
        <v>58</v>
      </c>
      <c r="AY634" s="1" t="s">
        <v>58</v>
      </c>
      <c r="AZ634" s="1" t="s">
        <v>58</v>
      </c>
      <c r="BA634" s="1" t="s">
        <v>58</v>
      </c>
      <c r="BB634" s="1" t="s">
        <v>58</v>
      </c>
      <c r="BC634" s="1" t="s">
        <v>58</v>
      </c>
      <c r="BD634" s="1">
        <v>3.5617000000000001</v>
      </c>
    </row>
    <row r="635" spans="1:56" x14ac:dyDescent="0.2">
      <c r="A635" s="1" t="s">
        <v>5217</v>
      </c>
      <c r="B635" s="1">
        <v>11</v>
      </c>
      <c r="C635" s="1" t="s">
        <v>70</v>
      </c>
      <c r="D635" s="1" t="s">
        <v>64</v>
      </c>
      <c r="E635" s="1">
        <v>6.6670000000000002E-3</v>
      </c>
      <c r="F635" s="1">
        <v>0</v>
      </c>
      <c r="G635" s="1">
        <v>1.7730000000000001E-3</v>
      </c>
      <c r="H635" s="1">
        <v>0</v>
      </c>
      <c r="I635" s="1">
        <v>1.8519999999999998E-2</v>
      </c>
      <c r="J635" s="1">
        <v>6.6670000000000002E-3</v>
      </c>
      <c r="K635" s="1" t="s">
        <v>47</v>
      </c>
      <c r="L635" s="1" t="s">
        <v>48</v>
      </c>
      <c r="M635" s="1" t="s">
        <v>5218</v>
      </c>
      <c r="N635" s="1" t="s">
        <v>5219</v>
      </c>
      <c r="O635" s="1" t="s">
        <v>51</v>
      </c>
      <c r="P635" s="1" t="s">
        <v>5220</v>
      </c>
      <c r="Q635" s="1" t="s">
        <v>5221</v>
      </c>
      <c r="R635" s="1" t="s">
        <v>5222</v>
      </c>
      <c r="S635" s="1" t="s">
        <v>5223</v>
      </c>
      <c r="T635" s="1" t="s">
        <v>5224</v>
      </c>
      <c r="U635" s="1" t="s">
        <v>5225</v>
      </c>
      <c r="V635" s="1" t="s">
        <v>58</v>
      </c>
      <c r="W635" s="1" t="s">
        <v>58</v>
      </c>
      <c r="X635" s="1" t="s">
        <v>58</v>
      </c>
      <c r="Y635" s="1" t="s">
        <v>58</v>
      </c>
      <c r="Z635" s="7">
        <v>9.0959999999999996E-5</v>
      </c>
      <c r="AA635" s="1">
        <v>1.19808E-3</v>
      </c>
      <c r="AB635" s="1">
        <v>0.99880199999999997</v>
      </c>
      <c r="AC635" s="1" t="s">
        <v>157</v>
      </c>
      <c r="AD635" s="1">
        <v>0</v>
      </c>
      <c r="AE635" s="1">
        <v>5.9904200000000004E-4</v>
      </c>
      <c r="AF635" s="1" t="s">
        <v>58</v>
      </c>
      <c r="AG635" s="1" t="s">
        <v>58</v>
      </c>
      <c r="AH635" s="1" t="s">
        <v>58</v>
      </c>
      <c r="AI635" s="1" t="s">
        <v>58</v>
      </c>
      <c r="AJ635" s="1" t="s">
        <v>58</v>
      </c>
      <c r="AK635" s="1" t="s">
        <v>58</v>
      </c>
      <c r="AL635" s="1" t="s">
        <v>61</v>
      </c>
      <c r="AM635" s="1" t="s">
        <v>147</v>
      </c>
      <c r="AN635" s="1">
        <v>0.80700000000000005</v>
      </c>
      <c r="AO635" s="1">
        <v>-1.35</v>
      </c>
      <c r="AP635" s="1" t="s">
        <v>5226</v>
      </c>
      <c r="AQ635" s="1" t="s">
        <v>95</v>
      </c>
      <c r="AR635" s="1" t="s">
        <v>95</v>
      </c>
      <c r="AS635" s="1">
        <v>5.3</v>
      </c>
      <c r="AT635" s="1">
        <v>941</v>
      </c>
      <c r="AU635" s="1">
        <v>3.0000000000000001E-3</v>
      </c>
      <c r="AV635" s="1">
        <v>-0.28999999999999998</v>
      </c>
      <c r="AW635" s="1" t="s">
        <v>1089</v>
      </c>
      <c r="AX635" s="1" t="s">
        <v>58</v>
      </c>
      <c r="AY635" s="1" t="s">
        <v>58</v>
      </c>
      <c r="AZ635" s="1" t="s">
        <v>58</v>
      </c>
      <c r="BA635" s="1">
        <v>67.521821180000003</v>
      </c>
      <c r="BB635" s="1">
        <v>0.20758992700000001</v>
      </c>
      <c r="BC635" s="1" t="s">
        <v>58</v>
      </c>
      <c r="BD635" s="1">
        <v>6.6488100000000001</v>
      </c>
    </row>
    <row r="636" spans="1:56" x14ac:dyDescent="0.2">
      <c r="A636" s="1" t="s">
        <v>5229</v>
      </c>
      <c r="B636" s="1">
        <v>12</v>
      </c>
      <c r="C636" s="1" t="s">
        <v>46</v>
      </c>
      <c r="D636" s="1" t="s">
        <v>70</v>
      </c>
      <c r="E636" s="1">
        <v>6.6670000000000002E-3</v>
      </c>
      <c r="F636" s="1">
        <v>0</v>
      </c>
      <c r="G636" s="1">
        <v>1.7730000000000001E-3</v>
      </c>
      <c r="H636" s="1">
        <v>0</v>
      </c>
      <c r="I636" s="1">
        <v>0</v>
      </c>
      <c r="J636" s="1">
        <v>6.6670000000000002E-3</v>
      </c>
      <c r="K636" s="1" t="s">
        <v>47</v>
      </c>
      <c r="L636" s="1" t="s">
        <v>48</v>
      </c>
      <c r="M636" s="1" t="s">
        <v>5230</v>
      </c>
      <c r="N636" s="1" t="s">
        <v>5231</v>
      </c>
      <c r="O636" s="1" t="s">
        <v>51</v>
      </c>
      <c r="P636" s="1" t="s">
        <v>5232</v>
      </c>
      <c r="Q636" s="1" t="s">
        <v>5233</v>
      </c>
      <c r="R636" s="1" t="s">
        <v>5234</v>
      </c>
      <c r="S636" s="1" t="s">
        <v>5235</v>
      </c>
      <c r="T636" s="1" t="s">
        <v>5236</v>
      </c>
      <c r="U636" s="1" t="s">
        <v>5237</v>
      </c>
      <c r="V636" s="1" t="s">
        <v>58</v>
      </c>
      <c r="W636" s="1" t="s">
        <v>58</v>
      </c>
      <c r="X636" s="1" t="s">
        <v>58</v>
      </c>
      <c r="Y636" s="1" t="s">
        <v>58</v>
      </c>
      <c r="Z636" s="1" t="s">
        <v>58</v>
      </c>
      <c r="AA636" s="1" t="s">
        <v>58</v>
      </c>
      <c r="AB636" s="1" t="s">
        <v>58</v>
      </c>
      <c r="AC636" s="1" t="s">
        <v>58</v>
      </c>
      <c r="AD636" s="1" t="s">
        <v>58</v>
      </c>
      <c r="AE636" s="1" t="s">
        <v>58</v>
      </c>
      <c r="AF636" s="1" t="s">
        <v>58</v>
      </c>
      <c r="AG636" s="1" t="s">
        <v>58</v>
      </c>
      <c r="AH636" s="1" t="s">
        <v>58</v>
      </c>
      <c r="AI636" s="1" t="s">
        <v>58</v>
      </c>
      <c r="AJ636" s="1" t="s">
        <v>58</v>
      </c>
      <c r="AK636" s="1" t="s">
        <v>58</v>
      </c>
      <c r="AL636" s="1" t="s">
        <v>60</v>
      </c>
      <c r="AM636" s="1" t="s">
        <v>61</v>
      </c>
      <c r="AN636" s="1">
        <v>0.76500000000000001</v>
      </c>
      <c r="AO636" s="1">
        <v>1.96</v>
      </c>
      <c r="AP636" s="1" t="s">
        <v>5238</v>
      </c>
      <c r="AQ636" s="1" t="s">
        <v>95</v>
      </c>
      <c r="AR636" s="1" t="s">
        <v>95</v>
      </c>
      <c r="AS636" s="1">
        <v>5.67</v>
      </c>
      <c r="AT636" s="1">
        <v>806</v>
      </c>
      <c r="AU636" s="1">
        <v>6.0000000000000001E-3</v>
      </c>
      <c r="AV636" s="1">
        <v>0.23400000000000001</v>
      </c>
      <c r="AW636" s="1" t="s">
        <v>64</v>
      </c>
      <c r="AX636" s="1" t="s">
        <v>5239</v>
      </c>
      <c r="AY636" s="1" t="s">
        <v>58</v>
      </c>
      <c r="AZ636" s="7">
        <v>0.376</v>
      </c>
      <c r="BA636" s="1">
        <v>57.407407409999998</v>
      </c>
      <c r="BB636" s="1">
        <v>4.4168103E-2</v>
      </c>
      <c r="BC636" s="1" t="s">
        <v>58</v>
      </c>
      <c r="BD636" s="1">
        <v>4.9108900000000002</v>
      </c>
    </row>
    <row r="637" spans="1:56" x14ac:dyDescent="0.2">
      <c r="A637" s="1" t="s">
        <v>5827</v>
      </c>
      <c r="B637" s="1">
        <v>14</v>
      </c>
      <c r="C637" s="1" t="s">
        <v>64</v>
      </c>
      <c r="D637" s="1" t="s">
        <v>45</v>
      </c>
      <c r="E637" s="1">
        <v>6.6670000000000002E-3</v>
      </c>
      <c r="F637" s="1">
        <v>0</v>
      </c>
      <c r="G637" s="1">
        <v>1.7730000000000001E-3</v>
      </c>
      <c r="H637" s="1">
        <v>0</v>
      </c>
      <c r="I637" s="1">
        <v>0</v>
      </c>
      <c r="J637" s="1">
        <v>6.6670000000000002E-3</v>
      </c>
      <c r="K637" s="1" t="s">
        <v>489</v>
      </c>
      <c r="L637" s="1" t="s">
        <v>215</v>
      </c>
      <c r="M637" s="1" t="s">
        <v>5828</v>
      </c>
      <c r="N637" s="1" t="s">
        <v>5829</v>
      </c>
      <c r="O637" s="1" t="s">
        <v>313</v>
      </c>
      <c r="P637" s="1" t="s">
        <v>9366</v>
      </c>
      <c r="Q637" s="1" t="s">
        <v>5830</v>
      </c>
      <c r="R637" s="1" t="s">
        <v>58</v>
      </c>
      <c r="S637" s="1" t="s">
        <v>58</v>
      </c>
      <c r="T637" s="1" t="s">
        <v>58</v>
      </c>
      <c r="U637" s="1" t="s">
        <v>58</v>
      </c>
      <c r="V637" s="1" t="s">
        <v>58</v>
      </c>
      <c r="W637" s="1" t="s">
        <v>58</v>
      </c>
      <c r="X637" s="1" t="s">
        <v>58</v>
      </c>
      <c r="Y637" s="1" t="s">
        <v>58</v>
      </c>
      <c r="Z637" s="1" t="s">
        <v>58</v>
      </c>
      <c r="AA637" s="1" t="s">
        <v>58</v>
      </c>
      <c r="AB637" s="1" t="s">
        <v>58</v>
      </c>
      <c r="AC637" s="1" t="s">
        <v>58</v>
      </c>
      <c r="AD637" s="1" t="s">
        <v>58</v>
      </c>
      <c r="AE637" s="1" t="s">
        <v>58</v>
      </c>
      <c r="AF637" s="1" t="s">
        <v>58</v>
      </c>
      <c r="AG637" s="1" t="s">
        <v>58</v>
      </c>
      <c r="AH637" s="1" t="s">
        <v>58</v>
      </c>
      <c r="AI637" s="1" t="s">
        <v>58</v>
      </c>
      <c r="AJ637" s="1" t="s">
        <v>58</v>
      </c>
      <c r="AK637" s="1" t="s">
        <v>58</v>
      </c>
      <c r="AL637" s="1" t="s">
        <v>58</v>
      </c>
      <c r="AM637" s="1" t="s">
        <v>58</v>
      </c>
      <c r="AN637" s="1" t="s">
        <v>58</v>
      </c>
      <c r="AO637" s="1" t="s">
        <v>58</v>
      </c>
      <c r="AP637" s="1" t="s">
        <v>58</v>
      </c>
      <c r="AQ637" s="1" t="s">
        <v>58</v>
      </c>
      <c r="AR637" s="1" t="s">
        <v>58</v>
      </c>
      <c r="AS637" s="1" t="s">
        <v>58</v>
      </c>
      <c r="AT637" s="1" t="s">
        <v>58</v>
      </c>
      <c r="AU637" s="1" t="s">
        <v>58</v>
      </c>
      <c r="AV637" s="1" t="s">
        <v>58</v>
      </c>
      <c r="AW637" s="1" t="s">
        <v>58</v>
      </c>
      <c r="AX637" s="1" t="s">
        <v>5831</v>
      </c>
      <c r="AY637" s="1" t="s">
        <v>77</v>
      </c>
      <c r="AZ637" s="7">
        <v>0.88500000000000001</v>
      </c>
      <c r="BA637" s="1">
        <v>60.314932769999999</v>
      </c>
      <c r="BB637" s="1">
        <v>8.4621746999999997E-2</v>
      </c>
      <c r="BC637" s="1" t="s">
        <v>78</v>
      </c>
      <c r="BD637" s="1">
        <v>9.1970299999999998</v>
      </c>
    </row>
    <row r="638" spans="1:56" x14ac:dyDescent="0.2">
      <c r="A638" s="1" t="s">
        <v>5246</v>
      </c>
      <c r="B638" s="1">
        <v>12</v>
      </c>
      <c r="C638" s="1" t="s">
        <v>46</v>
      </c>
      <c r="D638" s="1" t="s">
        <v>70</v>
      </c>
      <c r="E638" s="1">
        <v>6.6670000000000002E-3</v>
      </c>
      <c r="F638" s="1">
        <v>0</v>
      </c>
      <c r="G638" s="1">
        <v>1.7730000000000001E-3</v>
      </c>
      <c r="H638" s="1">
        <v>0</v>
      </c>
      <c r="I638" s="1">
        <v>0</v>
      </c>
      <c r="J638" s="1">
        <v>6.6670000000000002E-3</v>
      </c>
      <c r="K638" s="1" t="s">
        <v>47</v>
      </c>
      <c r="L638" s="1" t="s">
        <v>48</v>
      </c>
      <c r="M638" s="1" t="s">
        <v>5247</v>
      </c>
      <c r="N638" s="1" t="s">
        <v>5248</v>
      </c>
      <c r="O638" s="1" t="s">
        <v>51</v>
      </c>
      <c r="P638" s="1" t="s">
        <v>5249</v>
      </c>
      <c r="Q638" s="1" t="s">
        <v>5250</v>
      </c>
      <c r="R638" s="1" t="s">
        <v>5251</v>
      </c>
      <c r="S638" s="1" t="s">
        <v>5252</v>
      </c>
      <c r="T638" s="1" t="s">
        <v>5253</v>
      </c>
      <c r="U638" s="1" t="s">
        <v>5254</v>
      </c>
      <c r="V638" s="1" t="s">
        <v>58</v>
      </c>
      <c r="W638" s="1" t="s">
        <v>58</v>
      </c>
      <c r="X638" s="1" t="s">
        <v>58</v>
      </c>
      <c r="Y638" s="1" t="s">
        <v>58</v>
      </c>
      <c r="Z638" s="1">
        <v>1.153E-4</v>
      </c>
      <c r="AA638" s="1">
        <v>7.9872199999999997E-4</v>
      </c>
      <c r="AB638" s="1">
        <v>0.99920100000000001</v>
      </c>
      <c r="AC638" s="1" t="s">
        <v>110</v>
      </c>
      <c r="AD638" s="1">
        <v>0</v>
      </c>
      <c r="AE638" s="1">
        <v>3.9936099999999999E-4</v>
      </c>
      <c r="AF638" s="1" t="s">
        <v>58</v>
      </c>
      <c r="AG638" s="1" t="s">
        <v>58</v>
      </c>
      <c r="AH638" s="1" t="s">
        <v>58</v>
      </c>
      <c r="AI638" s="1" t="s">
        <v>58</v>
      </c>
      <c r="AJ638" s="1" t="s">
        <v>58</v>
      </c>
      <c r="AK638" s="1" t="s">
        <v>58</v>
      </c>
      <c r="AL638" s="1" t="s">
        <v>93</v>
      </c>
      <c r="AM638" s="1" t="s">
        <v>1213</v>
      </c>
      <c r="AN638" s="1">
        <v>0.91900000000000004</v>
      </c>
      <c r="AO638" s="1">
        <v>2.5099999999999998</v>
      </c>
      <c r="AP638" s="1" t="s">
        <v>5255</v>
      </c>
      <c r="AQ638" s="1" t="s">
        <v>95</v>
      </c>
      <c r="AR638" s="1" t="s">
        <v>5256</v>
      </c>
      <c r="AS638" s="1">
        <v>5.05</v>
      </c>
      <c r="AT638" s="8">
        <v>601239524</v>
      </c>
      <c r="AU638" s="1">
        <v>5.9690000000000003</v>
      </c>
      <c r="AV638" s="1">
        <v>0.23699999999999999</v>
      </c>
      <c r="AW638" s="1" t="s">
        <v>487</v>
      </c>
      <c r="AX638" s="1" t="s">
        <v>5257</v>
      </c>
      <c r="AY638" s="1" t="s">
        <v>58</v>
      </c>
      <c r="AZ638" s="1" t="s">
        <v>58</v>
      </c>
      <c r="BA638" s="1">
        <v>58.846426039999997</v>
      </c>
      <c r="BB638" s="1">
        <v>6.4394823000000004E-2</v>
      </c>
      <c r="BC638" s="1" t="s">
        <v>58</v>
      </c>
      <c r="BD638" s="1">
        <v>4.9956399999999999</v>
      </c>
    </row>
    <row r="639" spans="1:56" x14ac:dyDescent="0.2">
      <c r="A639" s="1" t="s">
        <v>5827</v>
      </c>
      <c r="B639" s="1">
        <v>14</v>
      </c>
      <c r="C639" s="1" t="s">
        <v>64</v>
      </c>
      <c r="D639" s="1" t="s">
        <v>45</v>
      </c>
      <c r="E639" s="1">
        <v>6.6670000000000002E-3</v>
      </c>
      <c r="F639" s="1">
        <v>0</v>
      </c>
      <c r="G639" s="1">
        <v>1.7730000000000001E-3</v>
      </c>
      <c r="H639" s="1">
        <v>0</v>
      </c>
      <c r="I639" s="1">
        <v>0</v>
      </c>
      <c r="J639" s="1">
        <v>6.6670000000000002E-3</v>
      </c>
      <c r="K639" s="1" t="s">
        <v>489</v>
      </c>
      <c r="L639" s="1" t="s">
        <v>215</v>
      </c>
      <c r="M639" s="1" t="s">
        <v>5828</v>
      </c>
      <c r="N639" s="1" t="s">
        <v>5829</v>
      </c>
      <c r="O639" s="1" t="s">
        <v>313</v>
      </c>
      <c r="P639" s="1" t="s">
        <v>9367</v>
      </c>
      <c r="Q639" s="1" t="s">
        <v>5830</v>
      </c>
      <c r="R639" s="1" t="s">
        <v>58</v>
      </c>
      <c r="S639" s="1" t="s">
        <v>58</v>
      </c>
      <c r="T639" s="1" t="s">
        <v>58</v>
      </c>
      <c r="U639" s="1" t="s">
        <v>58</v>
      </c>
      <c r="V639" s="1" t="s">
        <v>58</v>
      </c>
      <c r="W639" s="1" t="s">
        <v>58</v>
      </c>
      <c r="X639" s="1" t="s">
        <v>58</v>
      </c>
      <c r="Y639" s="1" t="s">
        <v>58</v>
      </c>
      <c r="Z639" s="1" t="s">
        <v>58</v>
      </c>
      <c r="AA639" s="1" t="s">
        <v>58</v>
      </c>
      <c r="AB639" s="1" t="s">
        <v>58</v>
      </c>
      <c r="AC639" s="1" t="s">
        <v>58</v>
      </c>
      <c r="AD639" s="1" t="s">
        <v>58</v>
      </c>
      <c r="AE639" s="1" t="s">
        <v>58</v>
      </c>
      <c r="AF639" s="1" t="s">
        <v>58</v>
      </c>
      <c r="AG639" s="1" t="s">
        <v>58</v>
      </c>
      <c r="AH639" s="1" t="s">
        <v>58</v>
      </c>
      <c r="AI639" s="1" t="s">
        <v>58</v>
      </c>
      <c r="AJ639" s="1" t="s">
        <v>58</v>
      </c>
      <c r="AK639" s="1" t="s">
        <v>58</v>
      </c>
      <c r="AL639" s="1" t="s">
        <v>58</v>
      </c>
      <c r="AM639" s="1" t="s">
        <v>58</v>
      </c>
      <c r="AN639" s="1" t="s">
        <v>58</v>
      </c>
      <c r="AO639" s="1" t="s">
        <v>58</v>
      </c>
      <c r="AP639" s="1" t="s">
        <v>58</v>
      </c>
      <c r="AQ639" s="1" t="s">
        <v>58</v>
      </c>
      <c r="AR639" s="1" t="s">
        <v>58</v>
      </c>
      <c r="AS639" s="1" t="s">
        <v>58</v>
      </c>
      <c r="AT639" s="1" t="s">
        <v>58</v>
      </c>
      <c r="AU639" s="1" t="s">
        <v>58</v>
      </c>
      <c r="AV639" s="1" t="s">
        <v>58</v>
      </c>
      <c r="AW639" s="1" t="s">
        <v>58</v>
      </c>
      <c r="AX639" s="1" t="s">
        <v>5831</v>
      </c>
      <c r="AY639" s="1" t="s">
        <v>77</v>
      </c>
      <c r="AZ639" s="7">
        <v>0.88500000000000001</v>
      </c>
      <c r="BA639" s="1">
        <v>60.314932769999999</v>
      </c>
      <c r="BB639" s="1">
        <v>8.4621746999999997E-2</v>
      </c>
      <c r="BC639" s="1" t="s">
        <v>78</v>
      </c>
      <c r="BD639" s="1">
        <v>9.1970299999999998</v>
      </c>
    </row>
    <row r="640" spans="1:56" x14ac:dyDescent="0.2">
      <c r="A640" s="1" t="s">
        <v>5827</v>
      </c>
      <c r="B640" s="1">
        <v>14</v>
      </c>
      <c r="C640" s="1" t="s">
        <v>64</v>
      </c>
      <c r="D640" s="1" t="s">
        <v>45</v>
      </c>
      <c r="E640" s="1">
        <v>6.6670000000000002E-3</v>
      </c>
      <c r="F640" s="1">
        <v>0</v>
      </c>
      <c r="G640" s="1">
        <v>1.7730000000000001E-3</v>
      </c>
      <c r="H640" s="1">
        <v>0</v>
      </c>
      <c r="I640" s="1">
        <v>0</v>
      </c>
      <c r="J640" s="1">
        <v>6.6670000000000002E-3</v>
      </c>
      <c r="K640" s="1" t="s">
        <v>489</v>
      </c>
      <c r="L640" s="1" t="s">
        <v>215</v>
      </c>
      <c r="M640" s="1" t="s">
        <v>5828</v>
      </c>
      <c r="N640" s="1" t="s">
        <v>5829</v>
      </c>
      <c r="O640" s="1" t="s">
        <v>313</v>
      </c>
      <c r="P640" s="1" t="s">
        <v>9368</v>
      </c>
      <c r="Q640" s="1" t="s">
        <v>5830</v>
      </c>
      <c r="R640" s="1" t="s">
        <v>58</v>
      </c>
      <c r="S640" s="1" t="s">
        <v>58</v>
      </c>
      <c r="T640" s="1" t="s">
        <v>58</v>
      </c>
      <c r="U640" s="1" t="s">
        <v>58</v>
      </c>
      <c r="V640" s="1" t="s">
        <v>58</v>
      </c>
      <c r="W640" s="1" t="s">
        <v>58</v>
      </c>
      <c r="X640" s="1" t="s">
        <v>58</v>
      </c>
      <c r="Y640" s="1" t="s">
        <v>58</v>
      </c>
      <c r="Z640" s="1" t="s">
        <v>58</v>
      </c>
      <c r="AA640" s="1" t="s">
        <v>58</v>
      </c>
      <c r="AB640" s="1" t="s">
        <v>58</v>
      </c>
      <c r="AC640" s="1" t="s">
        <v>58</v>
      </c>
      <c r="AD640" s="1" t="s">
        <v>58</v>
      </c>
      <c r="AE640" s="1" t="s">
        <v>58</v>
      </c>
      <c r="AF640" s="1" t="s">
        <v>58</v>
      </c>
      <c r="AG640" s="1" t="s">
        <v>58</v>
      </c>
      <c r="AH640" s="1" t="s">
        <v>58</v>
      </c>
      <c r="AI640" s="1" t="s">
        <v>58</v>
      </c>
      <c r="AJ640" s="1" t="s">
        <v>58</v>
      </c>
      <c r="AK640" s="1" t="s">
        <v>58</v>
      </c>
      <c r="AL640" s="1" t="s">
        <v>58</v>
      </c>
      <c r="AM640" s="1" t="s">
        <v>58</v>
      </c>
      <c r="AN640" s="1" t="s">
        <v>58</v>
      </c>
      <c r="AO640" s="1" t="s">
        <v>58</v>
      </c>
      <c r="AP640" s="1" t="s">
        <v>58</v>
      </c>
      <c r="AQ640" s="1" t="s">
        <v>58</v>
      </c>
      <c r="AR640" s="1" t="s">
        <v>58</v>
      </c>
      <c r="AS640" s="1" t="s">
        <v>58</v>
      </c>
      <c r="AT640" s="1" t="s">
        <v>58</v>
      </c>
      <c r="AU640" s="1" t="s">
        <v>58</v>
      </c>
      <c r="AV640" s="1" t="s">
        <v>58</v>
      </c>
      <c r="AW640" s="1" t="s">
        <v>58</v>
      </c>
      <c r="AX640" s="1" t="s">
        <v>5831</v>
      </c>
      <c r="AY640" s="1" t="s">
        <v>77</v>
      </c>
      <c r="AZ640" s="7">
        <v>0.88500000000000001</v>
      </c>
      <c r="BA640" s="1">
        <v>60.314932769999999</v>
      </c>
      <c r="BB640" s="1">
        <v>8.4621746999999997E-2</v>
      </c>
      <c r="BC640" s="1" t="s">
        <v>78</v>
      </c>
      <c r="BD640" s="1">
        <v>9.1970299999999998</v>
      </c>
    </row>
    <row r="641" spans="1:56" x14ac:dyDescent="0.2">
      <c r="A641" s="1" t="s">
        <v>5273</v>
      </c>
      <c r="B641" s="1">
        <v>12</v>
      </c>
      <c r="C641" s="1" t="s">
        <v>46</v>
      </c>
      <c r="D641" s="1" t="s">
        <v>70</v>
      </c>
      <c r="E641" s="1">
        <v>6.6670000000000002E-3</v>
      </c>
      <c r="F641" s="1">
        <v>8.7720000000000003E-3</v>
      </c>
      <c r="G641" s="1">
        <v>1.7730000000000001E-3</v>
      </c>
      <c r="H641" s="1">
        <v>0</v>
      </c>
      <c r="I641" s="1">
        <v>0</v>
      </c>
      <c r="J641" s="1">
        <v>6.6670000000000002E-3</v>
      </c>
      <c r="K641" s="1" t="s">
        <v>47</v>
      </c>
      <c r="L641" s="1" t="s">
        <v>48</v>
      </c>
      <c r="M641" s="1" t="s">
        <v>5274</v>
      </c>
      <c r="N641" s="1" t="s">
        <v>5275</v>
      </c>
      <c r="O641" s="1" t="s">
        <v>51</v>
      </c>
      <c r="P641" s="1" t="s">
        <v>5276</v>
      </c>
      <c r="Q641" s="1" t="s">
        <v>5277</v>
      </c>
      <c r="R641" s="1" t="s">
        <v>5278</v>
      </c>
      <c r="S641" s="1" t="s">
        <v>5279</v>
      </c>
      <c r="T641" s="1" t="s">
        <v>5280</v>
      </c>
      <c r="U641" s="1" t="s">
        <v>5281</v>
      </c>
      <c r="V641" s="1" t="s">
        <v>58</v>
      </c>
      <c r="W641" s="1" t="s">
        <v>58</v>
      </c>
      <c r="X641" s="1" t="s">
        <v>58</v>
      </c>
      <c r="Y641" s="1" t="s">
        <v>58</v>
      </c>
      <c r="Z641" s="1">
        <v>9.9660000000000005E-4</v>
      </c>
      <c r="AA641" s="1">
        <v>3.1948900000000001E-3</v>
      </c>
      <c r="AB641" s="1">
        <v>0.99680500000000005</v>
      </c>
      <c r="AC641" s="1" t="s">
        <v>345</v>
      </c>
      <c r="AD641" s="1">
        <v>0</v>
      </c>
      <c r="AE641" s="1">
        <v>1.5974400000000001E-3</v>
      </c>
      <c r="AF641" s="1" t="s">
        <v>58</v>
      </c>
      <c r="AG641" s="1" t="s">
        <v>58</v>
      </c>
      <c r="AH641" s="1" t="s">
        <v>58</v>
      </c>
      <c r="AI641" s="1" t="s">
        <v>58</v>
      </c>
      <c r="AJ641" s="1" t="s">
        <v>58</v>
      </c>
      <c r="AK641" s="1" t="s">
        <v>58</v>
      </c>
      <c r="AL641" s="1" t="s">
        <v>60</v>
      </c>
      <c r="AM641" s="1" t="s">
        <v>67</v>
      </c>
      <c r="AN641" s="1">
        <v>1</v>
      </c>
      <c r="AO641" s="1">
        <v>5.17</v>
      </c>
      <c r="AP641" s="1" t="s">
        <v>5282</v>
      </c>
      <c r="AQ641" s="1" t="s">
        <v>699</v>
      </c>
      <c r="AR641" s="1" t="s">
        <v>127</v>
      </c>
      <c r="AS641" s="1">
        <v>5.17</v>
      </c>
      <c r="AT641" s="1">
        <v>41</v>
      </c>
      <c r="AU641" s="1">
        <v>26.3</v>
      </c>
      <c r="AV641" s="1">
        <v>1.1990000000000001</v>
      </c>
      <c r="AW641" s="1" t="s">
        <v>1541</v>
      </c>
      <c r="AX641" s="1" t="s">
        <v>5283</v>
      </c>
      <c r="AY641" s="1" t="s">
        <v>61</v>
      </c>
      <c r="AZ641" s="7">
        <v>0.72699999999999998</v>
      </c>
      <c r="BA641" s="1">
        <v>11.1759849</v>
      </c>
      <c r="BB641" s="1">
        <v>-0.84496697899999995</v>
      </c>
      <c r="BC641" s="1" t="s">
        <v>58</v>
      </c>
      <c r="BD641" s="1">
        <v>4.6473100000000001</v>
      </c>
    </row>
    <row r="642" spans="1:56" x14ac:dyDescent="0.2">
      <c r="A642" s="1" t="s">
        <v>5273</v>
      </c>
      <c r="B642" s="1">
        <v>12</v>
      </c>
      <c r="C642" s="1" t="s">
        <v>46</v>
      </c>
      <c r="D642" s="1" t="s">
        <v>70</v>
      </c>
      <c r="E642" s="1">
        <v>6.6670000000000002E-3</v>
      </c>
      <c r="F642" s="1">
        <v>8.7720000000000003E-3</v>
      </c>
      <c r="G642" s="1">
        <v>1.7730000000000001E-3</v>
      </c>
      <c r="H642" s="1">
        <v>0</v>
      </c>
      <c r="I642" s="1">
        <v>0</v>
      </c>
      <c r="J642" s="1">
        <v>6.6670000000000002E-3</v>
      </c>
      <c r="K642" s="1" t="s">
        <v>47</v>
      </c>
      <c r="L642" s="1" t="s">
        <v>48</v>
      </c>
      <c r="M642" s="1" t="s">
        <v>9317</v>
      </c>
      <c r="N642" s="1" t="s">
        <v>5284</v>
      </c>
      <c r="O642" s="1" t="s">
        <v>51</v>
      </c>
      <c r="P642" s="1" t="s">
        <v>5285</v>
      </c>
      <c r="Q642" s="1" t="s">
        <v>3001</v>
      </c>
      <c r="R642" s="1" t="s">
        <v>5286</v>
      </c>
      <c r="S642" s="1" t="s">
        <v>5287</v>
      </c>
      <c r="T642" s="1" t="s">
        <v>5288</v>
      </c>
      <c r="U642" s="1" t="s">
        <v>5289</v>
      </c>
      <c r="V642" s="1" t="s">
        <v>58</v>
      </c>
      <c r="W642" s="1" t="s">
        <v>3427</v>
      </c>
      <c r="X642" s="1" t="s">
        <v>58</v>
      </c>
      <c r="Y642" s="1" t="s">
        <v>58</v>
      </c>
      <c r="Z642" s="1">
        <v>9.9660000000000005E-4</v>
      </c>
      <c r="AA642" s="1">
        <v>3.1948900000000001E-3</v>
      </c>
      <c r="AB642" s="1">
        <v>0.99680500000000005</v>
      </c>
      <c r="AC642" s="1" t="s">
        <v>345</v>
      </c>
      <c r="AD642" s="1">
        <v>0</v>
      </c>
      <c r="AE642" s="1">
        <v>1.5974400000000001E-3</v>
      </c>
      <c r="AF642" s="1" t="s">
        <v>58</v>
      </c>
      <c r="AG642" s="1" t="s">
        <v>58</v>
      </c>
      <c r="AH642" s="1" t="s">
        <v>58</v>
      </c>
      <c r="AI642" s="1" t="s">
        <v>58</v>
      </c>
      <c r="AJ642" s="1" t="s">
        <v>58</v>
      </c>
      <c r="AK642" s="1" t="s">
        <v>58</v>
      </c>
      <c r="AL642" s="1" t="s">
        <v>60</v>
      </c>
      <c r="AM642" s="1" t="s">
        <v>67</v>
      </c>
      <c r="AN642" s="1">
        <v>1</v>
      </c>
      <c r="AO642" s="1">
        <v>5.17</v>
      </c>
      <c r="AP642" s="1" t="s">
        <v>5282</v>
      </c>
      <c r="AQ642" s="1" t="s">
        <v>699</v>
      </c>
      <c r="AR642" s="1" t="s">
        <v>127</v>
      </c>
      <c r="AS642" s="1">
        <v>5.17</v>
      </c>
      <c r="AT642" s="1">
        <v>41</v>
      </c>
      <c r="AU642" s="1">
        <v>26.3</v>
      </c>
      <c r="AV642" s="1">
        <v>1.1990000000000001</v>
      </c>
      <c r="AW642" s="1" t="s">
        <v>1541</v>
      </c>
      <c r="AX642" s="1" t="s">
        <v>5283</v>
      </c>
      <c r="AY642" s="1" t="s">
        <v>61</v>
      </c>
      <c r="AZ642" s="7">
        <v>0.72699999999999998</v>
      </c>
      <c r="BA642" s="1">
        <v>11.1759849</v>
      </c>
      <c r="BB642" s="1">
        <v>-0.84496697899999995</v>
      </c>
      <c r="BC642" s="1" t="s">
        <v>58</v>
      </c>
      <c r="BD642" s="1">
        <v>4.6473100000000001</v>
      </c>
    </row>
    <row r="643" spans="1:56" x14ac:dyDescent="0.2">
      <c r="A643" s="1" t="s">
        <v>5290</v>
      </c>
      <c r="B643" s="1">
        <v>12</v>
      </c>
      <c r="C643" s="1" t="s">
        <v>64</v>
      </c>
      <c r="D643" s="1" t="s">
        <v>45</v>
      </c>
      <c r="E643" s="1">
        <v>6.6670000000000002E-3</v>
      </c>
      <c r="F643" s="1">
        <v>4.3860000000000001E-3</v>
      </c>
      <c r="G643" s="1">
        <v>1.7730000000000001E-3</v>
      </c>
      <c r="H643" s="1">
        <v>0</v>
      </c>
      <c r="I643" s="1">
        <v>1.8519999999999998E-2</v>
      </c>
      <c r="J643" s="1">
        <v>6.6670000000000002E-3</v>
      </c>
      <c r="K643" s="1" t="s">
        <v>47</v>
      </c>
      <c r="L643" s="1" t="s">
        <v>48</v>
      </c>
      <c r="M643" s="1" t="s">
        <v>5291</v>
      </c>
      <c r="N643" s="1" t="s">
        <v>5292</v>
      </c>
      <c r="O643" s="1" t="s">
        <v>51</v>
      </c>
      <c r="P643" s="1" t="s">
        <v>5293</v>
      </c>
      <c r="Q643" s="1" t="s">
        <v>5294</v>
      </c>
      <c r="R643" s="1" t="s">
        <v>5295</v>
      </c>
      <c r="S643" s="1" t="s">
        <v>5296</v>
      </c>
      <c r="T643" s="1" t="s">
        <v>5297</v>
      </c>
      <c r="U643" s="1" t="s">
        <v>5298</v>
      </c>
      <c r="V643" s="1" t="s">
        <v>58</v>
      </c>
      <c r="W643" s="1" t="s">
        <v>58</v>
      </c>
      <c r="X643" s="1" t="s">
        <v>58</v>
      </c>
      <c r="Y643" s="1" t="s">
        <v>58</v>
      </c>
      <c r="Z643" s="7">
        <v>1.647E-5</v>
      </c>
      <c r="AA643" s="1" t="s">
        <v>58</v>
      </c>
      <c r="AB643" s="1" t="s">
        <v>58</v>
      </c>
      <c r="AC643" s="1" t="s">
        <v>58</v>
      </c>
      <c r="AD643" s="1" t="s">
        <v>58</v>
      </c>
      <c r="AE643" s="1" t="s">
        <v>58</v>
      </c>
      <c r="AF643" s="1" t="s">
        <v>58</v>
      </c>
      <c r="AG643" s="1" t="s">
        <v>58</v>
      </c>
      <c r="AH643" s="1" t="s">
        <v>58</v>
      </c>
      <c r="AI643" s="1" t="s">
        <v>58</v>
      </c>
      <c r="AJ643" s="1" t="s">
        <v>58</v>
      </c>
      <c r="AK643" s="1" t="s">
        <v>58</v>
      </c>
      <c r="AL643" s="1" t="s">
        <v>61</v>
      </c>
      <c r="AM643" s="1" t="s">
        <v>62</v>
      </c>
      <c r="AN643" s="1">
        <v>0.998</v>
      </c>
      <c r="AO643" s="1">
        <v>4.84</v>
      </c>
      <c r="AP643" s="1" t="s">
        <v>5299</v>
      </c>
      <c r="AQ643" s="1" t="s">
        <v>95</v>
      </c>
      <c r="AR643" s="1" t="s">
        <v>95</v>
      </c>
      <c r="AS643" s="1">
        <v>5.73</v>
      </c>
      <c r="AT643" s="1">
        <v>47</v>
      </c>
      <c r="AU643" s="1">
        <v>23.5</v>
      </c>
      <c r="AV643" s="1">
        <v>0.93500000000000005</v>
      </c>
      <c r="AW643" s="1" t="s">
        <v>64</v>
      </c>
      <c r="AX643" s="1" t="s">
        <v>5300</v>
      </c>
      <c r="AY643" s="1" t="s">
        <v>77</v>
      </c>
      <c r="AZ643" s="7">
        <v>0.17699999999999999</v>
      </c>
      <c r="BA643" s="1">
        <v>17.162066530000001</v>
      </c>
      <c r="BB643" s="1">
        <v>-0.62449720799999997</v>
      </c>
      <c r="BC643" s="1" t="s">
        <v>78</v>
      </c>
      <c r="BD643" s="1">
        <v>1.8561000000000001</v>
      </c>
    </row>
    <row r="644" spans="1:56" x14ac:dyDescent="0.2">
      <c r="A644" s="1" t="s">
        <v>5827</v>
      </c>
      <c r="B644" s="1">
        <v>14</v>
      </c>
      <c r="C644" s="1" t="s">
        <v>64</v>
      </c>
      <c r="D644" s="1" t="s">
        <v>45</v>
      </c>
      <c r="E644" s="1">
        <v>6.6670000000000002E-3</v>
      </c>
      <c r="F644" s="1">
        <v>0</v>
      </c>
      <c r="G644" s="1">
        <v>1.7730000000000001E-3</v>
      </c>
      <c r="H644" s="1">
        <v>0</v>
      </c>
      <c r="I644" s="1">
        <v>0</v>
      </c>
      <c r="J644" s="1">
        <v>6.6670000000000002E-3</v>
      </c>
      <c r="K644" s="1" t="s">
        <v>489</v>
      </c>
      <c r="L644" s="1" t="s">
        <v>215</v>
      </c>
      <c r="M644" s="1" t="s">
        <v>5828</v>
      </c>
      <c r="N644" s="1" t="s">
        <v>5829</v>
      </c>
      <c r="O644" s="1" t="s">
        <v>313</v>
      </c>
      <c r="P644" s="1" t="s">
        <v>9369</v>
      </c>
      <c r="Q644" s="1" t="s">
        <v>5830</v>
      </c>
      <c r="R644" s="1" t="s">
        <v>58</v>
      </c>
      <c r="S644" s="1" t="s">
        <v>58</v>
      </c>
      <c r="T644" s="1" t="s">
        <v>58</v>
      </c>
      <c r="U644" s="1" t="s">
        <v>58</v>
      </c>
      <c r="V644" s="1" t="s">
        <v>58</v>
      </c>
      <c r="W644" s="1" t="s">
        <v>58</v>
      </c>
      <c r="X644" s="1" t="s">
        <v>58</v>
      </c>
      <c r="Y644" s="1" t="s">
        <v>58</v>
      </c>
      <c r="Z644" s="1" t="s">
        <v>58</v>
      </c>
      <c r="AA644" s="1" t="s">
        <v>58</v>
      </c>
      <c r="AB644" s="1" t="s">
        <v>58</v>
      </c>
      <c r="AC644" s="1" t="s">
        <v>58</v>
      </c>
      <c r="AD644" s="1" t="s">
        <v>58</v>
      </c>
      <c r="AE644" s="1" t="s">
        <v>58</v>
      </c>
      <c r="AF644" s="1" t="s">
        <v>58</v>
      </c>
      <c r="AG644" s="1" t="s">
        <v>58</v>
      </c>
      <c r="AH644" s="1" t="s">
        <v>58</v>
      </c>
      <c r="AI644" s="1" t="s">
        <v>58</v>
      </c>
      <c r="AJ644" s="1" t="s">
        <v>58</v>
      </c>
      <c r="AK644" s="1" t="s">
        <v>58</v>
      </c>
      <c r="AL644" s="1" t="s">
        <v>58</v>
      </c>
      <c r="AM644" s="1" t="s">
        <v>58</v>
      </c>
      <c r="AN644" s="1" t="s">
        <v>58</v>
      </c>
      <c r="AO644" s="1" t="s">
        <v>58</v>
      </c>
      <c r="AP644" s="1" t="s">
        <v>58</v>
      </c>
      <c r="AQ644" s="1" t="s">
        <v>58</v>
      </c>
      <c r="AR644" s="1" t="s">
        <v>58</v>
      </c>
      <c r="AS644" s="1" t="s">
        <v>58</v>
      </c>
      <c r="AT644" s="1" t="s">
        <v>58</v>
      </c>
      <c r="AU644" s="1" t="s">
        <v>58</v>
      </c>
      <c r="AV644" s="1" t="s">
        <v>58</v>
      </c>
      <c r="AW644" s="1" t="s">
        <v>58</v>
      </c>
      <c r="AX644" s="1" t="s">
        <v>5831</v>
      </c>
      <c r="AY644" s="1" t="s">
        <v>77</v>
      </c>
      <c r="AZ644" s="7">
        <v>0.88500000000000001</v>
      </c>
      <c r="BA644" s="1">
        <v>60.314932769999999</v>
      </c>
      <c r="BB644" s="1">
        <v>8.4621746999999997E-2</v>
      </c>
      <c r="BC644" s="1" t="s">
        <v>78</v>
      </c>
      <c r="BD644" s="1">
        <v>9.1970299999999998</v>
      </c>
    </row>
    <row r="645" spans="1:56" x14ac:dyDescent="0.2">
      <c r="A645" s="1" t="s">
        <v>5313</v>
      </c>
      <c r="B645" s="1">
        <v>12</v>
      </c>
      <c r="C645" s="1" t="s">
        <v>64</v>
      </c>
      <c r="D645" s="1" t="s">
        <v>45</v>
      </c>
      <c r="E645" s="1">
        <v>6.6670000000000002E-3</v>
      </c>
      <c r="F645" s="1">
        <v>0</v>
      </c>
      <c r="G645" s="1">
        <v>1.7730000000000001E-3</v>
      </c>
      <c r="H645" s="1">
        <v>0</v>
      </c>
      <c r="I645" s="1">
        <v>0</v>
      </c>
      <c r="J645" s="1">
        <v>6.6670000000000002E-3</v>
      </c>
      <c r="K645" s="1" t="s">
        <v>47</v>
      </c>
      <c r="L645" s="1" t="s">
        <v>48</v>
      </c>
      <c r="M645" s="1" t="s">
        <v>5314</v>
      </c>
      <c r="N645" s="1" t="s">
        <v>5315</v>
      </c>
      <c r="O645" s="1" t="s">
        <v>51</v>
      </c>
      <c r="P645" s="1" t="s">
        <v>5316</v>
      </c>
      <c r="Q645" s="1" t="s">
        <v>5317</v>
      </c>
      <c r="R645" s="1" t="s">
        <v>5318</v>
      </c>
      <c r="S645" s="1" t="s">
        <v>5319</v>
      </c>
      <c r="T645" s="1" t="s">
        <v>5320</v>
      </c>
      <c r="U645" s="1" t="s">
        <v>5321</v>
      </c>
      <c r="V645" s="1" t="s">
        <v>58</v>
      </c>
      <c r="W645" s="1" t="s">
        <v>58</v>
      </c>
      <c r="X645" s="1" t="s">
        <v>58</v>
      </c>
      <c r="Y645" s="1" t="s">
        <v>58</v>
      </c>
      <c r="Z645" s="1">
        <v>2.2330000000000001E-4</v>
      </c>
      <c r="AA645" s="1">
        <v>7.9872199999999997E-4</v>
      </c>
      <c r="AB645" s="1">
        <v>0.99920100000000001</v>
      </c>
      <c r="AC645" s="1" t="s">
        <v>110</v>
      </c>
      <c r="AD645" s="1">
        <v>0</v>
      </c>
      <c r="AE645" s="1">
        <v>3.9936099999999999E-4</v>
      </c>
      <c r="AF645" s="1" t="s">
        <v>58</v>
      </c>
      <c r="AG645" s="1" t="s">
        <v>58</v>
      </c>
      <c r="AH645" s="1" t="s">
        <v>58</v>
      </c>
      <c r="AI645" s="1" t="s">
        <v>58</v>
      </c>
      <c r="AJ645" s="1" t="s">
        <v>58</v>
      </c>
      <c r="AK645" s="1" t="s">
        <v>58</v>
      </c>
      <c r="AL645" s="1" t="s">
        <v>60</v>
      </c>
      <c r="AM645" s="1" t="s">
        <v>946</v>
      </c>
      <c r="AN645" s="1">
        <v>0.98</v>
      </c>
      <c r="AO645" s="1">
        <v>4.16</v>
      </c>
      <c r="AP645" s="1" t="s">
        <v>5322</v>
      </c>
      <c r="AQ645" s="1" t="s">
        <v>296</v>
      </c>
      <c r="AR645" s="1" t="s">
        <v>1327</v>
      </c>
      <c r="AS645" s="1">
        <v>5.07</v>
      </c>
      <c r="AT645" s="1" t="s">
        <v>5323</v>
      </c>
      <c r="AU645" s="1">
        <v>23.8</v>
      </c>
      <c r="AV645" s="1">
        <v>3.7999999999999999E-2</v>
      </c>
      <c r="AW645" s="1" t="s">
        <v>64</v>
      </c>
      <c r="AX645" s="1" t="s">
        <v>5324</v>
      </c>
      <c r="AY645" s="1" t="s">
        <v>58</v>
      </c>
      <c r="AZ645" s="1" t="s">
        <v>9318</v>
      </c>
      <c r="BA645" s="1" t="s">
        <v>5325</v>
      </c>
      <c r="BB645" s="1">
        <f>-0.44448505/-1.815166288</f>
        <v>0.24487290940696449</v>
      </c>
      <c r="BC645" s="1" t="s">
        <v>58</v>
      </c>
      <c r="BD645" s="1" t="s">
        <v>5326</v>
      </c>
    </row>
    <row r="646" spans="1:56" x14ac:dyDescent="0.2">
      <c r="A646" s="1" t="s">
        <v>5827</v>
      </c>
      <c r="B646" s="1">
        <v>14</v>
      </c>
      <c r="C646" s="1" t="s">
        <v>64</v>
      </c>
      <c r="D646" s="1" t="s">
        <v>45</v>
      </c>
      <c r="E646" s="1">
        <v>6.6670000000000002E-3</v>
      </c>
      <c r="F646" s="1">
        <v>0</v>
      </c>
      <c r="G646" s="1">
        <v>1.7730000000000001E-3</v>
      </c>
      <c r="H646" s="1">
        <v>0</v>
      </c>
      <c r="I646" s="1">
        <v>0</v>
      </c>
      <c r="J646" s="1">
        <v>6.6670000000000002E-3</v>
      </c>
      <c r="K646" s="1" t="s">
        <v>489</v>
      </c>
      <c r="L646" s="1" t="s">
        <v>215</v>
      </c>
      <c r="M646" s="1" t="s">
        <v>5828</v>
      </c>
      <c r="N646" s="1" t="s">
        <v>5829</v>
      </c>
      <c r="O646" s="1" t="s">
        <v>313</v>
      </c>
      <c r="P646" s="1" t="s">
        <v>9370</v>
      </c>
      <c r="Q646" s="1" t="s">
        <v>5830</v>
      </c>
      <c r="R646" s="1" t="s">
        <v>58</v>
      </c>
      <c r="S646" s="1" t="s">
        <v>58</v>
      </c>
      <c r="T646" s="1" t="s">
        <v>58</v>
      </c>
      <c r="U646" s="1" t="s">
        <v>58</v>
      </c>
      <c r="V646" s="1" t="s">
        <v>58</v>
      </c>
      <c r="W646" s="1" t="s">
        <v>58</v>
      </c>
      <c r="X646" s="1" t="s">
        <v>58</v>
      </c>
      <c r="Y646" s="1" t="s">
        <v>58</v>
      </c>
      <c r="Z646" s="1" t="s">
        <v>58</v>
      </c>
      <c r="AA646" s="1" t="s">
        <v>58</v>
      </c>
      <c r="AB646" s="1" t="s">
        <v>58</v>
      </c>
      <c r="AC646" s="1" t="s">
        <v>58</v>
      </c>
      <c r="AD646" s="1" t="s">
        <v>58</v>
      </c>
      <c r="AE646" s="1" t="s">
        <v>58</v>
      </c>
      <c r="AF646" s="1" t="s">
        <v>58</v>
      </c>
      <c r="AG646" s="1" t="s">
        <v>58</v>
      </c>
      <c r="AH646" s="1" t="s">
        <v>58</v>
      </c>
      <c r="AI646" s="1" t="s">
        <v>58</v>
      </c>
      <c r="AJ646" s="1" t="s">
        <v>58</v>
      </c>
      <c r="AK646" s="1" t="s">
        <v>58</v>
      </c>
      <c r="AL646" s="1" t="s">
        <v>58</v>
      </c>
      <c r="AM646" s="1" t="s">
        <v>58</v>
      </c>
      <c r="AN646" s="1" t="s">
        <v>58</v>
      </c>
      <c r="AO646" s="1" t="s">
        <v>58</v>
      </c>
      <c r="AP646" s="1" t="s">
        <v>58</v>
      </c>
      <c r="AQ646" s="1" t="s">
        <v>58</v>
      </c>
      <c r="AR646" s="1" t="s">
        <v>58</v>
      </c>
      <c r="AS646" s="1" t="s">
        <v>58</v>
      </c>
      <c r="AT646" s="1" t="s">
        <v>58</v>
      </c>
      <c r="AU646" s="1" t="s">
        <v>58</v>
      </c>
      <c r="AV646" s="1" t="s">
        <v>58</v>
      </c>
      <c r="AW646" s="1" t="s">
        <v>58</v>
      </c>
      <c r="AX646" s="1" t="s">
        <v>5831</v>
      </c>
      <c r="AY646" s="1" t="s">
        <v>77</v>
      </c>
      <c r="AZ646" s="7">
        <v>0.88500000000000001</v>
      </c>
      <c r="BA646" s="1">
        <v>60.314932769999999</v>
      </c>
      <c r="BB646" s="1">
        <v>8.4621746999999997E-2</v>
      </c>
      <c r="BC646" s="1" t="s">
        <v>78</v>
      </c>
      <c r="BD646" s="1">
        <v>9.1970299999999998</v>
      </c>
    </row>
    <row r="647" spans="1:56" x14ac:dyDescent="0.2">
      <c r="A647" s="1" t="s">
        <v>5330</v>
      </c>
      <c r="B647" s="1">
        <v>12</v>
      </c>
      <c r="C647" s="1" t="s">
        <v>46</v>
      </c>
      <c r="D647" s="1" t="s">
        <v>45</v>
      </c>
      <c r="E647" s="1">
        <v>6.6670000000000002E-3</v>
      </c>
      <c r="F647" s="1">
        <v>4.3860000000000001E-3</v>
      </c>
      <c r="G647" s="1">
        <v>1.7730000000000001E-3</v>
      </c>
      <c r="H647" s="1">
        <v>0</v>
      </c>
      <c r="I647" s="1">
        <v>1.8519999999999998E-2</v>
      </c>
      <c r="J647" s="1">
        <v>6.6670000000000002E-3</v>
      </c>
      <c r="K647" s="1" t="s">
        <v>371</v>
      </c>
      <c r="L647" s="1" t="s">
        <v>48</v>
      </c>
      <c r="M647" s="1" t="s">
        <v>5331</v>
      </c>
      <c r="N647" s="1" t="s">
        <v>5332</v>
      </c>
      <c r="O647" s="1" t="s">
        <v>51</v>
      </c>
      <c r="P647" s="1" t="s">
        <v>5333</v>
      </c>
      <c r="Q647" s="1" t="s">
        <v>5334</v>
      </c>
      <c r="R647" s="1" t="s">
        <v>5335</v>
      </c>
      <c r="S647" s="1" t="s">
        <v>5336</v>
      </c>
      <c r="T647" s="1" t="s">
        <v>5337</v>
      </c>
      <c r="U647" s="1" t="s">
        <v>5338</v>
      </c>
      <c r="V647" s="1" t="s">
        <v>58</v>
      </c>
      <c r="W647" s="1" t="s">
        <v>58</v>
      </c>
      <c r="X647" s="1" t="s">
        <v>58</v>
      </c>
      <c r="Y647" s="1" t="s">
        <v>58</v>
      </c>
      <c r="Z647" s="1" t="s">
        <v>58</v>
      </c>
      <c r="AA647" s="1" t="s">
        <v>58</v>
      </c>
      <c r="AB647" s="1" t="s">
        <v>58</v>
      </c>
      <c r="AC647" s="1" t="s">
        <v>58</v>
      </c>
      <c r="AD647" s="1" t="s">
        <v>58</v>
      </c>
      <c r="AE647" s="1" t="s">
        <v>58</v>
      </c>
      <c r="AF647" s="1" t="s">
        <v>58</v>
      </c>
      <c r="AG647" s="1" t="s">
        <v>58</v>
      </c>
      <c r="AH647" s="1" t="s">
        <v>58</v>
      </c>
      <c r="AI647" s="1" t="s">
        <v>58</v>
      </c>
      <c r="AJ647" s="1" t="s">
        <v>58</v>
      </c>
      <c r="AK647" s="1" t="s">
        <v>58</v>
      </c>
      <c r="AL647" s="1" t="s">
        <v>93</v>
      </c>
      <c r="AM647" s="1" t="s">
        <v>186</v>
      </c>
      <c r="AN647" s="1">
        <v>2.5000000000000001E-2</v>
      </c>
      <c r="AO647" s="1">
        <v>1.2</v>
      </c>
      <c r="AP647" s="1" t="s">
        <v>5339</v>
      </c>
      <c r="AQ647" s="1" t="s">
        <v>127</v>
      </c>
      <c r="AR647" s="1" t="s">
        <v>3987</v>
      </c>
      <c r="AS647" s="1">
        <v>3.15</v>
      </c>
      <c r="AT647" s="1">
        <v>265</v>
      </c>
      <c r="AU647" s="1">
        <v>23.9</v>
      </c>
      <c r="AV647" s="1">
        <v>-5.5E-2</v>
      </c>
      <c r="AW647" s="1" t="s">
        <v>62</v>
      </c>
      <c r="AX647" s="1" t="s">
        <v>5340</v>
      </c>
      <c r="AY647" s="1" t="s">
        <v>77</v>
      </c>
      <c r="AZ647" s="7">
        <v>0.77400000000000002</v>
      </c>
      <c r="BA647" s="1">
        <v>91.106393019999999</v>
      </c>
      <c r="BB647" s="1">
        <v>1.0306170210000001</v>
      </c>
      <c r="BC647" s="1" t="s">
        <v>58</v>
      </c>
      <c r="BD647" s="1">
        <v>8.4540900000000008</v>
      </c>
    </row>
    <row r="648" spans="1:56" x14ac:dyDescent="0.2">
      <c r="A648" s="1" t="s">
        <v>5341</v>
      </c>
      <c r="B648" s="1">
        <v>12</v>
      </c>
      <c r="C648" s="1" t="s">
        <v>70</v>
      </c>
      <c r="D648" s="1" t="s">
        <v>46</v>
      </c>
      <c r="E648" s="1">
        <v>6.6670000000000002E-3</v>
      </c>
      <c r="F648" s="1">
        <v>4.3860000000000001E-3</v>
      </c>
      <c r="G648" s="1">
        <v>1.7730000000000001E-3</v>
      </c>
      <c r="H648" s="1">
        <v>0</v>
      </c>
      <c r="I648" s="1">
        <v>0</v>
      </c>
      <c r="J648" s="1">
        <v>6.6670000000000002E-3</v>
      </c>
      <c r="K648" s="1" t="s">
        <v>47</v>
      </c>
      <c r="L648" s="1" t="s">
        <v>48</v>
      </c>
      <c r="M648" s="1" t="s">
        <v>5342</v>
      </c>
      <c r="N648" s="1" t="s">
        <v>5343</v>
      </c>
      <c r="O648" s="1" t="s">
        <v>51</v>
      </c>
      <c r="P648" s="1" t="s">
        <v>5344</v>
      </c>
      <c r="Q648" s="1" t="s">
        <v>5345</v>
      </c>
      <c r="R648" s="1" t="s">
        <v>5346</v>
      </c>
      <c r="S648" s="1" t="s">
        <v>5347</v>
      </c>
      <c r="T648" s="1" t="s">
        <v>5348</v>
      </c>
      <c r="U648" s="1" t="s">
        <v>5349</v>
      </c>
      <c r="V648" s="1" t="s">
        <v>58</v>
      </c>
      <c r="W648" s="1" t="s">
        <v>58</v>
      </c>
      <c r="X648" s="1" t="s">
        <v>58</v>
      </c>
      <c r="Y648" s="1" t="s">
        <v>58</v>
      </c>
      <c r="Z648" s="1">
        <v>8.4009999999999998E-4</v>
      </c>
      <c r="AA648" s="1">
        <v>1.5974400000000001E-3</v>
      </c>
      <c r="AB648" s="1">
        <v>0.99800299999999997</v>
      </c>
      <c r="AC648" s="1" t="s">
        <v>5350</v>
      </c>
      <c r="AD648" s="1">
        <v>3.9936099999999999E-4</v>
      </c>
      <c r="AE648" s="1">
        <v>1.19808E-3</v>
      </c>
      <c r="AF648" s="1" t="s">
        <v>58</v>
      </c>
      <c r="AG648" s="1" t="s">
        <v>58</v>
      </c>
      <c r="AH648" s="1" t="s">
        <v>58</v>
      </c>
      <c r="AI648" s="1" t="s">
        <v>58</v>
      </c>
      <c r="AJ648" s="1" t="s">
        <v>58</v>
      </c>
      <c r="AK648" s="1" t="s">
        <v>58</v>
      </c>
      <c r="AL648" s="1" t="s">
        <v>61</v>
      </c>
      <c r="AM648" s="1" t="s">
        <v>421</v>
      </c>
      <c r="AN648" s="1">
        <v>2E-3</v>
      </c>
      <c r="AO648" s="1">
        <v>3.44</v>
      </c>
      <c r="AP648" s="1" t="s">
        <v>5351</v>
      </c>
      <c r="AQ648" s="1" t="s">
        <v>95</v>
      </c>
      <c r="AR648" s="1" t="s">
        <v>95</v>
      </c>
      <c r="AS648" s="1">
        <v>5.58</v>
      </c>
      <c r="AT648" s="8">
        <v>882859895882895</v>
      </c>
      <c r="AU648" s="1">
        <v>8.6210000000000004</v>
      </c>
      <c r="AV648" s="1">
        <v>0.13800000000000001</v>
      </c>
      <c r="AW648" s="1" t="s">
        <v>62</v>
      </c>
      <c r="AX648" s="1" t="s">
        <v>5352</v>
      </c>
      <c r="AY648" s="1" t="s">
        <v>58</v>
      </c>
      <c r="AZ648" s="7">
        <v>0.85599999999999998</v>
      </c>
      <c r="BA648" s="1">
        <v>42.338995050000001</v>
      </c>
      <c r="BB648" s="1">
        <v>-0.145152788</v>
      </c>
      <c r="BC648" s="1" t="s">
        <v>58</v>
      </c>
      <c r="BD648" s="1">
        <v>5.1338999999999997</v>
      </c>
    </row>
    <row r="649" spans="1:56" x14ac:dyDescent="0.2">
      <c r="A649" s="1" t="s">
        <v>5827</v>
      </c>
      <c r="B649" s="1">
        <v>14</v>
      </c>
      <c r="C649" s="1" t="s">
        <v>64</v>
      </c>
      <c r="D649" s="1" t="s">
        <v>45</v>
      </c>
      <c r="E649" s="1">
        <v>6.6670000000000002E-3</v>
      </c>
      <c r="F649" s="1">
        <v>0</v>
      </c>
      <c r="G649" s="1">
        <v>1.7730000000000001E-3</v>
      </c>
      <c r="H649" s="1">
        <v>0</v>
      </c>
      <c r="I649" s="1">
        <v>0</v>
      </c>
      <c r="J649" s="1">
        <v>6.6670000000000002E-3</v>
      </c>
      <c r="K649" s="1" t="s">
        <v>489</v>
      </c>
      <c r="L649" s="1" t="s">
        <v>215</v>
      </c>
      <c r="M649" s="1" t="s">
        <v>5828</v>
      </c>
      <c r="N649" s="1" t="s">
        <v>5829</v>
      </c>
      <c r="O649" s="1" t="s">
        <v>313</v>
      </c>
      <c r="P649" s="1" t="s">
        <v>9371</v>
      </c>
      <c r="Q649" s="1" t="s">
        <v>5830</v>
      </c>
      <c r="R649" s="1" t="s">
        <v>58</v>
      </c>
      <c r="S649" s="1" t="s">
        <v>58</v>
      </c>
      <c r="T649" s="1" t="s">
        <v>58</v>
      </c>
      <c r="U649" s="1" t="s">
        <v>58</v>
      </c>
      <c r="V649" s="1" t="s">
        <v>58</v>
      </c>
      <c r="W649" s="1" t="s">
        <v>58</v>
      </c>
      <c r="X649" s="1" t="s">
        <v>58</v>
      </c>
      <c r="Y649" s="1" t="s">
        <v>58</v>
      </c>
      <c r="Z649" s="1" t="s">
        <v>58</v>
      </c>
      <c r="AA649" s="1" t="s">
        <v>58</v>
      </c>
      <c r="AB649" s="1" t="s">
        <v>58</v>
      </c>
      <c r="AC649" s="1" t="s">
        <v>58</v>
      </c>
      <c r="AD649" s="1" t="s">
        <v>58</v>
      </c>
      <c r="AE649" s="1" t="s">
        <v>58</v>
      </c>
      <c r="AF649" s="1" t="s">
        <v>58</v>
      </c>
      <c r="AG649" s="1" t="s">
        <v>58</v>
      </c>
      <c r="AH649" s="1" t="s">
        <v>58</v>
      </c>
      <c r="AI649" s="1" t="s">
        <v>58</v>
      </c>
      <c r="AJ649" s="1" t="s">
        <v>58</v>
      </c>
      <c r="AK649" s="1" t="s">
        <v>58</v>
      </c>
      <c r="AL649" s="1" t="s">
        <v>58</v>
      </c>
      <c r="AM649" s="1" t="s">
        <v>58</v>
      </c>
      <c r="AN649" s="1" t="s">
        <v>58</v>
      </c>
      <c r="AO649" s="1" t="s">
        <v>58</v>
      </c>
      <c r="AP649" s="1" t="s">
        <v>58</v>
      </c>
      <c r="AQ649" s="1" t="s">
        <v>58</v>
      </c>
      <c r="AR649" s="1" t="s">
        <v>58</v>
      </c>
      <c r="AS649" s="1" t="s">
        <v>58</v>
      </c>
      <c r="AT649" s="1" t="s">
        <v>58</v>
      </c>
      <c r="AU649" s="1" t="s">
        <v>58</v>
      </c>
      <c r="AV649" s="1" t="s">
        <v>58</v>
      </c>
      <c r="AW649" s="1" t="s">
        <v>58</v>
      </c>
      <c r="AX649" s="1" t="s">
        <v>5831</v>
      </c>
      <c r="AY649" s="1" t="s">
        <v>77</v>
      </c>
      <c r="AZ649" s="7">
        <v>0.88500000000000001</v>
      </c>
      <c r="BA649" s="1">
        <v>60.314932769999999</v>
      </c>
      <c r="BB649" s="1">
        <v>8.4621746999999997E-2</v>
      </c>
      <c r="BC649" s="1" t="s">
        <v>78</v>
      </c>
      <c r="BD649" s="1">
        <v>9.1970299999999998</v>
      </c>
    </row>
    <row r="650" spans="1:56" x14ac:dyDescent="0.2">
      <c r="A650" s="1" t="s">
        <v>5353</v>
      </c>
      <c r="B650" s="1">
        <v>12</v>
      </c>
      <c r="C650" s="1" t="s">
        <v>64</v>
      </c>
      <c r="D650" s="1" t="s">
        <v>45</v>
      </c>
      <c r="E650" s="1">
        <v>6.6670000000000002E-3</v>
      </c>
      <c r="F650" s="1">
        <v>0</v>
      </c>
      <c r="G650" s="1">
        <v>1.7730000000000001E-3</v>
      </c>
      <c r="H650" s="1">
        <v>0</v>
      </c>
      <c r="I650" s="1">
        <v>0</v>
      </c>
      <c r="J650" s="1">
        <v>6.6670000000000002E-3</v>
      </c>
      <c r="K650" s="1" t="s">
        <v>47</v>
      </c>
      <c r="L650" s="1" t="s">
        <v>48</v>
      </c>
      <c r="M650" s="1" t="s">
        <v>5354</v>
      </c>
      <c r="N650" s="1" t="s">
        <v>5355</v>
      </c>
      <c r="O650" s="1" t="s">
        <v>51</v>
      </c>
      <c r="P650" s="1" t="s">
        <v>5356</v>
      </c>
      <c r="Q650" s="1" t="s">
        <v>5357</v>
      </c>
      <c r="R650" s="1" t="s">
        <v>5358</v>
      </c>
      <c r="S650" s="1" t="s">
        <v>5359</v>
      </c>
      <c r="T650" s="1" t="s">
        <v>5360</v>
      </c>
      <c r="U650" s="1" t="s">
        <v>5361</v>
      </c>
      <c r="V650" s="1" t="s">
        <v>58</v>
      </c>
      <c r="W650" s="1" t="s">
        <v>58</v>
      </c>
      <c r="X650" s="1" t="s">
        <v>58</v>
      </c>
      <c r="Y650" s="1" t="s">
        <v>58</v>
      </c>
      <c r="Z650" s="7">
        <v>5.7649999999999999E-5</v>
      </c>
      <c r="AA650" s="1" t="s">
        <v>58</v>
      </c>
      <c r="AB650" s="1" t="s">
        <v>58</v>
      </c>
      <c r="AC650" s="1" t="s">
        <v>58</v>
      </c>
      <c r="AD650" s="1" t="s">
        <v>58</v>
      </c>
      <c r="AE650" s="1" t="s">
        <v>58</v>
      </c>
      <c r="AF650" s="1" t="s">
        <v>58</v>
      </c>
      <c r="AG650" s="1" t="s">
        <v>58</v>
      </c>
      <c r="AH650" s="1" t="s">
        <v>58</v>
      </c>
      <c r="AI650" s="1" t="s">
        <v>58</v>
      </c>
      <c r="AJ650" s="1" t="s">
        <v>58</v>
      </c>
      <c r="AK650" s="1">
        <v>1</v>
      </c>
      <c r="AL650" s="1" t="s">
        <v>61</v>
      </c>
      <c r="AM650" s="1" t="s">
        <v>62</v>
      </c>
      <c r="AN650" s="1">
        <v>0.443</v>
      </c>
      <c r="AO650" s="1">
        <v>1.82</v>
      </c>
      <c r="AP650" s="1" t="s">
        <v>5362</v>
      </c>
      <c r="AQ650" s="1" t="s">
        <v>95</v>
      </c>
      <c r="AR650" s="1" t="s">
        <v>95</v>
      </c>
      <c r="AS650" s="1">
        <v>4.3</v>
      </c>
      <c r="AT650" s="1">
        <v>151</v>
      </c>
      <c r="AU650" s="1">
        <v>14.56</v>
      </c>
      <c r="AV650" s="1">
        <v>-0.24399999999999999</v>
      </c>
      <c r="AW650" s="1" t="s">
        <v>64</v>
      </c>
      <c r="AX650" s="1" t="s">
        <v>58</v>
      </c>
      <c r="AY650" s="1" t="s">
        <v>58</v>
      </c>
      <c r="AZ650" s="7">
        <v>0.95699999999999996</v>
      </c>
      <c r="BA650" s="1">
        <v>96.04269875</v>
      </c>
      <c r="BB650" s="1">
        <v>1.625941868</v>
      </c>
      <c r="BC650" s="1" t="s">
        <v>58</v>
      </c>
      <c r="BD650" s="1">
        <v>6.6797199999999997</v>
      </c>
    </row>
    <row r="651" spans="1:56" x14ac:dyDescent="0.2">
      <c r="A651" s="1" t="s">
        <v>5363</v>
      </c>
      <c r="B651" s="1">
        <v>12</v>
      </c>
      <c r="C651" s="1" t="s">
        <v>64</v>
      </c>
      <c r="D651" s="1" t="s">
        <v>70</v>
      </c>
      <c r="E651" s="1">
        <v>6.6670000000000002E-3</v>
      </c>
      <c r="F651" s="1">
        <v>0</v>
      </c>
      <c r="G651" s="1">
        <v>1.7730000000000001E-3</v>
      </c>
      <c r="H651" s="1">
        <v>0</v>
      </c>
      <c r="I651" s="1">
        <v>1.8519999999999998E-2</v>
      </c>
      <c r="J651" s="1">
        <v>6.6670000000000002E-3</v>
      </c>
      <c r="K651" s="1" t="s">
        <v>47</v>
      </c>
      <c r="L651" s="1" t="s">
        <v>48</v>
      </c>
      <c r="M651" s="1" t="s">
        <v>5364</v>
      </c>
      <c r="N651" s="1" t="s">
        <v>5365</v>
      </c>
      <c r="O651" s="1" t="s">
        <v>51</v>
      </c>
      <c r="P651" s="1" t="s">
        <v>5366</v>
      </c>
      <c r="Q651" s="1" t="s">
        <v>5367</v>
      </c>
      <c r="R651" s="1" t="s">
        <v>5368</v>
      </c>
      <c r="S651" s="1" t="s">
        <v>5369</v>
      </c>
      <c r="T651" s="1" t="s">
        <v>5370</v>
      </c>
      <c r="U651" s="1" t="s">
        <v>5371</v>
      </c>
      <c r="V651" s="1" t="s">
        <v>58</v>
      </c>
      <c r="W651" s="1" t="s">
        <v>58</v>
      </c>
      <c r="X651" s="1" t="s">
        <v>58</v>
      </c>
      <c r="Y651" s="1" t="s">
        <v>58</v>
      </c>
      <c r="Z651" s="7">
        <v>3.3680000000000003E-5</v>
      </c>
      <c r="AA651" s="1">
        <v>7.9872199999999997E-4</v>
      </c>
      <c r="AB651" s="1">
        <v>0.99920100000000001</v>
      </c>
      <c r="AC651" s="1" t="s">
        <v>110</v>
      </c>
      <c r="AD651" s="1">
        <v>0</v>
      </c>
      <c r="AE651" s="1">
        <v>3.9936099999999999E-4</v>
      </c>
      <c r="AF651" s="1" t="s">
        <v>58</v>
      </c>
      <c r="AG651" s="1" t="s">
        <v>58</v>
      </c>
      <c r="AH651" s="1" t="s">
        <v>58</v>
      </c>
      <c r="AI651" s="1" t="s">
        <v>58</v>
      </c>
      <c r="AJ651" s="1" t="s">
        <v>58</v>
      </c>
      <c r="AK651" s="1" t="s">
        <v>58</v>
      </c>
      <c r="AL651" s="1" t="s">
        <v>58</v>
      </c>
      <c r="AM651" s="1" t="s">
        <v>61</v>
      </c>
      <c r="AN651" s="1">
        <v>1.4999999999999999E-2</v>
      </c>
      <c r="AO651" s="1">
        <v>-6.66</v>
      </c>
      <c r="AP651" s="1" t="s">
        <v>58</v>
      </c>
      <c r="AQ651" s="1" t="s">
        <v>95</v>
      </c>
      <c r="AR651" s="1" t="s">
        <v>95</v>
      </c>
      <c r="AS651" s="1">
        <v>3.87</v>
      </c>
      <c r="AT651" s="1">
        <v>54</v>
      </c>
      <c r="AU651" s="1">
        <v>1E-3</v>
      </c>
      <c r="AV651" s="1">
        <v>-0.73699999999999999</v>
      </c>
      <c r="AW651" s="1" t="s">
        <v>64</v>
      </c>
      <c r="AX651" s="1" t="s">
        <v>5372</v>
      </c>
      <c r="AY651" s="1" t="s">
        <v>77</v>
      </c>
      <c r="AZ651" s="7">
        <v>0.29099999999999998</v>
      </c>
      <c r="BA651" s="1">
        <v>23.572776600000001</v>
      </c>
      <c r="BB651" s="1">
        <v>-0.464712395</v>
      </c>
      <c r="BC651" s="1" t="s">
        <v>58</v>
      </c>
      <c r="BD651" s="1">
        <v>12.20917</v>
      </c>
    </row>
    <row r="652" spans="1:56" x14ac:dyDescent="0.2">
      <c r="A652" s="1" t="s">
        <v>5373</v>
      </c>
      <c r="B652" s="1">
        <v>12</v>
      </c>
      <c r="C652" s="1" t="s">
        <v>70</v>
      </c>
      <c r="D652" s="1" t="s">
        <v>45</v>
      </c>
      <c r="E652" s="1">
        <v>6.6670000000000002E-3</v>
      </c>
      <c r="F652" s="1">
        <v>8.7720000000000003E-3</v>
      </c>
      <c r="G652" s="1">
        <v>1.7730000000000001E-3</v>
      </c>
      <c r="H652" s="1">
        <v>1.1310000000000001E-3</v>
      </c>
      <c r="I652" s="1">
        <v>1.8519999999999998E-2</v>
      </c>
      <c r="J652" s="1">
        <v>6.6670000000000002E-3</v>
      </c>
      <c r="K652" s="1" t="s">
        <v>47</v>
      </c>
      <c r="L652" s="1" t="s">
        <v>48</v>
      </c>
      <c r="M652" s="1" t="s">
        <v>5374</v>
      </c>
      <c r="N652" s="1" t="s">
        <v>5375</v>
      </c>
      <c r="O652" s="1" t="s">
        <v>51</v>
      </c>
      <c r="P652" s="1" t="s">
        <v>5376</v>
      </c>
      <c r="Q652" s="1" t="s">
        <v>5377</v>
      </c>
      <c r="R652" s="1" t="s">
        <v>5378</v>
      </c>
      <c r="S652" s="1" t="s">
        <v>5379</v>
      </c>
      <c r="T652" s="1" t="s">
        <v>5380</v>
      </c>
      <c r="U652" s="1" t="s">
        <v>5381</v>
      </c>
      <c r="V652" s="1" t="s">
        <v>58</v>
      </c>
      <c r="W652" s="1" t="s">
        <v>58</v>
      </c>
      <c r="X652" s="1" t="s">
        <v>58</v>
      </c>
      <c r="Y652" s="1" t="s">
        <v>58</v>
      </c>
      <c r="Z652" s="1">
        <v>1.9870000000000001E-4</v>
      </c>
      <c r="AA652" s="1">
        <v>1.19808E-3</v>
      </c>
      <c r="AB652" s="1">
        <v>0.99880199999999997</v>
      </c>
      <c r="AC652" s="1" t="s">
        <v>157</v>
      </c>
      <c r="AD652" s="1">
        <v>0</v>
      </c>
      <c r="AE652" s="1">
        <v>5.9904200000000004E-4</v>
      </c>
      <c r="AF652" s="1" t="s">
        <v>58</v>
      </c>
      <c r="AG652" s="1" t="s">
        <v>58</v>
      </c>
      <c r="AH652" s="1" t="s">
        <v>58</v>
      </c>
      <c r="AI652" s="1" t="s">
        <v>58</v>
      </c>
      <c r="AJ652" s="1" t="s">
        <v>58</v>
      </c>
      <c r="AK652" s="1" t="s">
        <v>58</v>
      </c>
      <c r="AL652" s="1" t="s">
        <v>60</v>
      </c>
      <c r="AM652" s="1" t="s">
        <v>67</v>
      </c>
      <c r="AN652" s="1">
        <v>1</v>
      </c>
      <c r="AO652" s="1">
        <v>5.77</v>
      </c>
      <c r="AP652" s="1" t="s">
        <v>5382</v>
      </c>
      <c r="AQ652" s="1" t="s">
        <v>95</v>
      </c>
      <c r="AR652" s="1" t="s">
        <v>95</v>
      </c>
      <c r="AS652" s="1">
        <v>5.77</v>
      </c>
      <c r="AT652" s="8">
        <v>510327132327</v>
      </c>
      <c r="AU652" s="1">
        <v>20.100000000000001</v>
      </c>
      <c r="AV652" s="1">
        <v>0.93200000000000005</v>
      </c>
      <c r="AW652" s="1" t="s">
        <v>64</v>
      </c>
      <c r="AX652" s="1" t="s">
        <v>5383</v>
      </c>
      <c r="AY652" s="1" t="s">
        <v>58</v>
      </c>
      <c r="AZ652" s="1" t="s">
        <v>58</v>
      </c>
      <c r="BA652" s="1">
        <v>64.514036329999996</v>
      </c>
      <c r="BB652" s="1">
        <v>0.15076023099999999</v>
      </c>
      <c r="BC652" s="1" t="s">
        <v>58</v>
      </c>
      <c r="BD652" s="1">
        <v>3.5854599999999999</v>
      </c>
    </row>
    <row r="653" spans="1:56" x14ac:dyDescent="0.2">
      <c r="A653" s="1" t="s">
        <v>5384</v>
      </c>
      <c r="B653" s="1">
        <v>12</v>
      </c>
      <c r="C653" s="1" t="s">
        <v>64</v>
      </c>
      <c r="D653" s="1" t="s">
        <v>45</v>
      </c>
      <c r="E653" s="1">
        <v>6.6670000000000002E-3</v>
      </c>
      <c r="F653" s="1">
        <v>0</v>
      </c>
      <c r="G653" s="1">
        <v>1.7730000000000001E-3</v>
      </c>
      <c r="H653" s="1">
        <v>0</v>
      </c>
      <c r="I653" s="1">
        <v>1.8519999999999998E-2</v>
      </c>
      <c r="J653" s="1">
        <v>6.6670000000000002E-3</v>
      </c>
      <c r="K653" s="1" t="s">
        <v>47</v>
      </c>
      <c r="L653" s="1" t="s">
        <v>48</v>
      </c>
      <c r="M653" s="1" t="s">
        <v>5385</v>
      </c>
      <c r="N653" s="1" t="s">
        <v>5386</v>
      </c>
      <c r="O653" s="1" t="s">
        <v>51</v>
      </c>
      <c r="P653" s="1" t="s">
        <v>5387</v>
      </c>
      <c r="Q653" s="1" t="s">
        <v>5388</v>
      </c>
      <c r="R653" s="1" t="s">
        <v>5389</v>
      </c>
      <c r="S653" s="1" t="s">
        <v>5390</v>
      </c>
      <c r="T653" s="1" t="s">
        <v>5391</v>
      </c>
      <c r="U653" s="1" t="s">
        <v>5392</v>
      </c>
      <c r="V653" s="1" t="s">
        <v>58</v>
      </c>
      <c r="W653" s="1" t="s">
        <v>58</v>
      </c>
      <c r="X653" s="1" t="s">
        <v>58</v>
      </c>
      <c r="Y653" s="1" t="s">
        <v>58</v>
      </c>
      <c r="Z653" s="1">
        <v>3.0640000000000002E-4</v>
      </c>
      <c r="AA653" s="1">
        <v>1.19808E-3</v>
      </c>
      <c r="AB653" s="1">
        <v>0.99880199999999997</v>
      </c>
      <c r="AC653" s="1" t="s">
        <v>157</v>
      </c>
      <c r="AD653" s="1">
        <v>0</v>
      </c>
      <c r="AE653" s="1">
        <v>5.9904200000000004E-4</v>
      </c>
      <c r="AF653" s="1" t="s">
        <v>58</v>
      </c>
      <c r="AG653" s="1" t="s">
        <v>58</v>
      </c>
      <c r="AH653" s="1" t="s">
        <v>58</v>
      </c>
      <c r="AI653" s="1" t="s">
        <v>58</v>
      </c>
      <c r="AJ653" s="1" t="s">
        <v>58</v>
      </c>
      <c r="AK653" s="1" t="s">
        <v>58</v>
      </c>
      <c r="AL653" s="1" t="s">
        <v>60</v>
      </c>
      <c r="AM653" s="1" t="s">
        <v>61</v>
      </c>
      <c r="AN653" s="1">
        <v>0.96</v>
      </c>
      <c r="AO653" s="1">
        <v>4.25</v>
      </c>
      <c r="AP653" s="1" t="s">
        <v>5393</v>
      </c>
      <c r="AQ653" s="1" t="s">
        <v>95</v>
      </c>
      <c r="AR653" s="1" t="s">
        <v>2374</v>
      </c>
      <c r="AS653" s="1">
        <v>5.14</v>
      </c>
      <c r="AT653" s="8">
        <v>104410661066</v>
      </c>
      <c r="AU653" s="1">
        <v>27.3</v>
      </c>
      <c r="AV653" s="1">
        <v>0.93500000000000005</v>
      </c>
      <c r="AW653" s="1" t="s">
        <v>64</v>
      </c>
      <c r="AX653" s="1" t="s">
        <v>5394</v>
      </c>
      <c r="AY653" s="1" t="s">
        <v>58</v>
      </c>
      <c r="AZ653" s="7">
        <v>0.60899999999999999</v>
      </c>
      <c r="BA653" s="1">
        <v>12.61500354</v>
      </c>
      <c r="BB653" s="1">
        <v>-0.78997268899999995</v>
      </c>
      <c r="BC653" s="1" t="s">
        <v>58</v>
      </c>
      <c r="BD653" s="1">
        <v>11.37205</v>
      </c>
    </row>
    <row r="654" spans="1:56" x14ac:dyDescent="0.2">
      <c r="A654" s="1" t="s">
        <v>5827</v>
      </c>
      <c r="B654" s="1">
        <v>14</v>
      </c>
      <c r="C654" s="1" t="s">
        <v>64</v>
      </c>
      <c r="D654" s="1" t="s">
        <v>45</v>
      </c>
      <c r="E654" s="1">
        <v>6.6670000000000002E-3</v>
      </c>
      <c r="F654" s="1">
        <v>0</v>
      </c>
      <c r="G654" s="1">
        <v>1.7730000000000001E-3</v>
      </c>
      <c r="H654" s="1">
        <v>0</v>
      </c>
      <c r="I654" s="1">
        <v>0</v>
      </c>
      <c r="J654" s="1">
        <v>6.6670000000000002E-3</v>
      </c>
      <c r="K654" s="1" t="s">
        <v>489</v>
      </c>
      <c r="L654" s="1" t="s">
        <v>215</v>
      </c>
      <c r="M654" s="1" t="s">
        <v>5828</v>
      </c>
      <c r="N654" s="1" t="s">
        <v>5829</v>
      </c>
      <c r="O654" s="1" t="s">
        <v>313</v>
      </c>
      <c r="P654" s="1" t="s">
        <v>9372</v>
      </c>
      <c r="Q654" s="1" t="s">
        <v>5830</v>
      </c>
      <c r="R654" s="1" t="s">
        <v>58</v>
      </c>
      <c r="S654" s="1" t="s">
        <v>58</v>
      </c>
      <c r="T654" s="1" t="s">
        <v>58</v>
      </c>
      <c r="U654" s="1" t="s">
        <v>58</v>
      </c>
      <c r="V654" s="1" t="s">
        <v>58</v>
      </c>
      <c r="W654" s="1" t="s">
        <v>58</v>
      </c>
      <c r="X654" s="1" t="s">
        <v>58</v>
      </c>
      <c r="Y654" s="1" t="s">
        <v>58</v>
      </c>
      <c r="Z654" s="1" t="s">
        <v>58</v>
      </c>
      <c r="AA654" s="1" t="s">
        <v>58</v>
      </c>
      <c r="AB654" s="1" t="s">
        <v>58</v>
      </c>
      <c r="AC654" s="1" t="s">
        <v>58</v>
      </c>
      <c r="AD654" s="1" t="s">
        <v>58</v>
      </c>
      <c r="AE654" s="1" t="s">
        <v>58</v>
      </c>
      <c r="AF654" s="1" t="s">
        <v>58</v>
      </c>
      <c r="AG654" s="1" t="s">
        <v>58</v>
      </c>
      <c r="AH654" s="1" t="s">
        <v>58</v>
      </c>
      <c r="AI654" s="1" t="s">
        <v>58</v>
      </c>
      <c r="AJ654" s="1" t="s">
        <v>58</v>
      </c>
      <c r="AK654" s="1" t="s">
        <v>58</v>
      </c>
      <c r="AL654" s="1" t="s">
        <v>58</v>
      </c>
      <c r="AM654" s="1" t="s">
        <v>58</v>
      </c>
      <c r="AN654" s="1" t="s">
        <v>58</v>
      </c>
      <c r="AO654" s="1" t="s">
        <v>58</v>
      </c>
      <c r="AP654" s="1" t="s">
        <v>58</v>
      </c>
      <c r="AQ654" s="1" t="s">
        <v>58</v>
      </c>
      <c r="AR654" s="1" t="s">
        <v>58</v>
      </c>
      <c r="AS654" s="1" t="s">
        <v>58</v>
      </c>
      <c r="AT654" s="1" t="s">
        <v>58</v>
      </c>
      <c r="AU654" s="1" t="s">
        <v>58</v>
      </c>
      <c r="AV654" s="1" t="s">
        <v>58</v>
      </c>
      <c r="AW654" s="1" t="s">
        <v>58</v>
      </c>
      <c r="AX654" s="1" t="s">
        <v>5831</v>
      </c>
      <c r="AY654" s="1" t="s">
        <v>77</v>
      </c>
      <c r="AZ654" s="7">
        <v>0.88500000000000001</v>
      </c>
      <c r="BA654" s="1">
        <v>60.314932769999999</v>
      </c>
      <c r="BB654" s="1">
        <v>8.4621746999999997E-2</v>
      </c>
      <c r="BC654" s="1" t="s">
        <v>78</v>
      </c>
      <c r="BD654" s="1">
        <v>9.1970299999999998</v>
      </c>
    </row>
    <row r="655" spans="1:56" x14ac:dyDescent="0.2">
      <c r="A655" s="1" t="s">
        <v>5419</v>
      </c>
      <c r="B655" s="1">
        <v>12</v>
      </c>
      <c r="C655" s="1" t="s">
        <v>64</v>
      </c>
      <c r="D655" s="1" t="s">
        <v>45</v>
      </c>
      <c r="E655" s="1">
        <v>6.6670000000000002E-3</v>
      </c>
      <c r="F655" s="1">
        <v>0</v>
      </c>
      <c r="G655" s="1">
        <v>1.7730000000000001E-3</v>
      </c>
      <c r="H655" s="1">
        <v>0</v>
      </c>
      <c r="I655" s="1">
        <v>0</v>
      </c>
      <c r="J655" s="1">
        <v>6.6670000000000002E-3</v>
      </c>
      <c r="K655" s="1" t="s">
        <v>47</v>
      </c>
      <c r="L655" s="1" t="s">
        <v>48</v>
      </c>
      <c r="M655" s="1" t="s">
        <v>5420</v>
      </c>
      <c r="N655" s="1" t="s">
        <v>5421</v>
      </c>
      <c r="O655" s="1" t="s">
        <v>51</v>
      </c>
      <c r="P655" s="1" t="s">
        <v>5422</v>
      </c>
      <c r="Q655" s="1" t="s">
        <v>5423</v>
      </c>
      <c r="R655" s="1" t="s">
        <v>5424</v>
      </c>
      <c r="S655" s="1" t="s">
        <v>5425</v>
      </c>
      <c r="T655" s="1" t="s">
        <v>5426</v>
      </c>
      <c r="U655" s="1" t="s">
        <v>5427</v>
      </c>
      <c r="V655" s="1" t="s">
        <v>58</v>
      </c>
      <c r="W655" s="1" t="s">
        <v>58</v>
      </c>
      <c r="X655" s="1" t="s">
        <v>58</v>
      </c>
      <c r="Y655" s="1" t="s">
        <v>58</v>
      </c>
      <c r="Z655" s="1">
        <v>6.6710000000000001E-4</v>
      </c>
      <c r="AA655" s="1">
        <v>3.9936099999999999E-4</v>
      </c>
      <c r="AB655" s="1">
        <v>0.99960099999999996</v>
      </c>
      <c r="AC655" s="1" t="s">
        <v>74</v>
      </c>
      <c r="AD655" s="1">
        <v>0</v>
      </c>
      <c r="AE655" s="1">
        <v>1.99681E-4</v>
      </c>
      <c r="AF655" s="1" t="s">
        <v>58</v>
      </c>
      <c r="AG655" s="1" t="s">
        <v>58</v>
      </c>
      <c r="AH655" s="1" t="s">
        <v>58</v>
      </c>
      <c r="AI655" s="1" t="s">
        <v>58</v>
      </c>
      <c r="AJ655" s="1" t="s">
        <v>58</v>
      </c>
      <c r="AK655" s="1">
        <v>1</v>
      </c>
      <c r="AL655" s="1" t="s">
        <v>93</v>
      </c>
      <c r="AM655" s="1" t="s">
        <v>156</v>
      </c>
      <c r="AN655" s="1">
        <v>3.1E-2</v>
      </c>
      <c r="AO655" s="1">
        <v>4.51</v>
      </c>
      <c r="AP655" s="1" t="s">
        <v>5428</v>
      </c>
      <c r="AQ655" s="1" t="s">
        <v>62</v>
      </c>
      <c r="AR655" s="1" t="s">
        <v>62</v>
      </c>
      <c r="AS655" s="1">
        <v>4.51</v>
      </c>
      <c r="AT655" s="1">
        <v>363</v>
      </c>
      <c r="AU655" s="1">
        <v>26.9</v>
      </c>
      <c r="AV655" s="1">
        <v>0.74299999999999999</v>
      </c>
      <c r="AW655" s="1" t="s">
        <v>62</v>
      </c>
      <c r="AX655" s="1" t="s">
        <v>58</v>
      </c>
      <c r="AY655" s="1" t="s">
        <v>58</v>
      </c>
      <c r="AZ655" s="7">
        <v>0.16400000000000001</v>
      </c>
      <c r="BA655" s="1">
        <v>75.654635529999993</v>
      </c>
      <c r="BB655" s="1">
        <v>0.38213889899999998</v>
      </c>
      <c r="BC655" s="1" t="s">
        <v>58</v>
      </c>
      <c r="BD655" s="1">
        <v>17.497450000000001</v>
      </c>
    </row>
    <row r="656" spans="1:56" x14ac:dyDescent="0.2">
      <c r="A656" s="1" t="s">
        <v>5440</v>
      </c>
      <c r="B656" s="1">
        <v>12</v>
      </c>
      <c r="C656" s="1" t="s">
        <v>64</v>
      </c>
      <c r="D656" s="1" t="s">
        <v>45</v>
      </c>
      <c r="E656" s="1">
        <v>6.6670000000000002E-3</v>
      </c>
      <c r="F656" s="1">
        <v>0</v>
      </c>
      <c r="G656" s="1">
        <v>1.7730000000000001E-3</v>
      </c>
      <c r="H656" s="1">
        <v>0</v>
      </c>
      <c r="I656" s="1">
        <v>0</v>
      </c>
      <c r="J656" s="1">
        <v>6.6670000000000002E-3</v>
      </c>
      <c r="K656" s="1" t="s">
        <v>47</v>
      </c>
      <c r="L656" s="1" t="s">
        <v>48</v>
      </c>
      <c r="M656" s="1" t="s">
        <v>5441</v>
      </c>
      <c r="N656" s="1" t="s">
        <v>5442</v>
      </c>
      <c r="O656" s="1" t="s">
        <v>51</v>
      </c>
      <c r="P656" s="1" t="s">
        <v>5443</v>
      </c>
      <c r="Q656" s="1" t="s">
        <v>2560</v>
      </c>
      <c r="R656" s="1" t="s">
        <v>5444</v>
      </c>
      <c r="S656" s="1" t="s">
        <v>5445</v>
      </c>
      <c r="T656" s="1" t="s">
        <v>5446</v>
      </c>
      <c r="U656" s="1" t="s">
        <v>5447</v>
      </c>
      <c r="V656" s="1" t="s">
        <v>58</v>
      </c>
      <c r="W656" s="1" t="s">
        <v>58</v>
      </c>
      <c r="X656" s="1" t="s">
        <v>58</v>
      </c>
      <c r="Y656" s="1" t="s">
        <v>58</v>
      </c>
      <c r="Z656" s="7">
        <v>3.2950000000000001E-5</v>
      </c>
      <c r="AA656" s="1">
        <v>3.9936099999999999E-4</v>
      </c>
      <c r="AB656" s="1">
        <v>0.99960099999999996</v>
      </c>
      <c r="AC656" s="1" t="s">
        <v>74</v>
      </c>
      <c r="AD656" s="1">
        <v>0</v>
      </c>
      <c r="AE656" s="1">
        <v>1.99681E-4</v>
      </c>
      <c r="AF656" s="1" t="s">
        <v>58</v>
      </c>
      <c r="AG656" s="1" t="s">
        <v>58</v>
      </c>
      <c r="AH656" s="1" t="s">
        <v>58</v>
      </c>
      <c r="AI656" s="1" t="s">
        <v>58</v>
      </c>
      <c r="AJ656" s="1" t="s">
        <v>58</v>
      </c>
      <c r="AK656" s="1" t="s">
        <v>58</v>
      </c>
      <c r="AL656" s="1" t="s">
        <v>61</v>
      </c>
      <c r="AM656" s="1" t="s">
        <v>62</v>
      </c>
      <c r="AN656" s="1">
        <v>0.96699999999999997</v>
      </c>
      <c r="AO656" s="1">
        <v>2.15</v>
      </c>
      <c r="AP656" s="1" t="s">
        <v>5448</v>
      </c>
      <c r="AQ656" s="1" t="s">
        <v>95</v>
      </c>
      <c r="AR656" s="1" t="s">
        <v>127</v>
      </c>
      <c r="AS656" s="1">
        <v>4.9400000000000004</v>
      </c>
      <c r="AT656" s="1">
        <v>344</v>
      </c>
      <c r="AU656" s="1">
        <v>23.5</v>
      </c>
      <c r="AV656" s="1">
        <v>0.93500000000000005</v>
      </c>
      <c r="AW656" s="1" t="s">
        <v>64</v>
      </c>
      <c r="AX656" s="1" t="s">
        <v>5449</v>
      </c>
      <c r="AY656" s="1" t="s">
        <v>61</v>
      </c>
      <c r="AZ656" s="7">
        <v>0.9</v>
      </c>
      <c r="BA656" s="1">
        <v>66.165369190000007</v>
      </c>
      <c r="BB656" s="1">
        <v>0.18008317800000001</v>
      </c>
      <c r="BC656" s="1" t="s">
        <v>58</v>
      </c>
      <c r="BD656" s="1">
        <v>8.4837500000000006</v>
      </c>
    </row>
    <row r="657" spans="1:56" x14ac:dyDescent="0.2">
      <c r="A657" s="1" t="s">
        <v>5450</v>
      </c>
      <c r="B657" s="1">
        <v>12</v>
      </c>
      <c r="C657" s="1" t="s">
        <v>70</v>
      </c>
      <c r="D657" s="1" t="s">
        <v>46</v>
      </c>
      <c r="E657" s="1">
        <v>6.6670000000000002E-3</v>
      </c>
      <c r="F657" s="1">
        <v>0</v>
      </c>
      <c r="G657" s="1">
        <v>3.5460000000000001E-3</v>
      </c>
      <c r="H657" s="1">
        <v>4.5250000000000004E-3</v>
      </c>
      <c r="I657" s="1">
        <v>0</v>
      </c>
      <c r="J657" s="1">
        <v>6.6670000000000002E-3</v>
      </c>
      <c r="K657" s="1" t="s">
        <v>47</v>
      </c>
      <c r="L657" s="1" t="s">
        <v>48</v>
      </c>
      <c r="M657" s="1" t="s">
        <v>5451</v>
      </c>
      <c r="N657" s="1" t="s">
        <v>5452</v>
      </c>
      <c r="O657" s="1" t="s">
        <v>51</v>
      </c>
      <c r="P657" s="1" t="s">
        <v>5453</v>
      </c>
      <c r="Q657" s="1" t="s">
        <v>5454</v>
      </c>
      <c r="R657" s="1" t="s">
        <v>5455</v>
      </c>
      <c r="S657" s="1" t="s">
        <v>5456</v>
      </c>
      <c r="T657" s="1" t="s">
        <v>5457</v>
      </c>
      <c r="U657" s="1" t="s">
        <v>5458</v>
      </c>
      <c r="V657" s="1" t="s">
        <v>58</v>
      </c>
      <c r="W657" s="1" t="s">
        <v>58</v>
      </c>
      <c r="X657" s="1" t="s">
        <v>58</v>
      </c>
      <c r="Y657" s="1" t="s">
        <v>58</v>
      </c>
      <c r="Z657" s="7">
        <v>3.2950000000000001E-5</v>
      </c>
      <c r="AA657" s="1">
        <v>7.9872199999999997E-4</v>
      </c>
      <c r="AB657" s="1">
        <v>0.99920100000000001</v>
      </c>
      <c r="AC657" s="1" t="s">
        <v>110</v>
      </c>
      <c r="AD657" s="1">
        <v>0</v>
      </c>
      <c r="AE657" s="1">
        <v>3.9936099999999999E-4</v>
      </c>
      <c r="AF657" s="1" t="s">
        <v>58</v>
      </c>
      <c r="AG657" s="1" t="s">
        <v>58</v>
      </c>
      <c r="AH657" s="1" t="s">
        <v>58</v>
      </c>
      <c r="AI657" s="1" t="s">
        <v>58</v>
      </c>
      <c r="AJ657" s="1" t="s">
        <v>58</v>
      </c>
      <c r="AK657" s="1" t="s">
        <v>58</v>
      </c>
      <c r="AL657" s="1" t="s">
        <v>93</v>
      </c>
      <c r="AM657" s="1" t="s">
        <v>156</v>
      </c>
      <c r="AN657" s="1">
        <v>0.997</v>
      </c>
      <c r="AO657" s="1">
        <v>5.83</v>
      </c>
      <c r="AP657" s="1" t="s">
        <v>5459</v>
      </c>
      <c r="AQ657" s="1" t="s">
        <v>62</v>
      </c>
      <c r="AR657" s="1" t="s">
        <v>62</v>
      </c>
      <c r="AS657" s="1">
        <v>5.83</v>
      </c>
      <c r="AT657" s="1">
        <v>219</v>
      </c>
      <c r="AU657" s="1">
        <v>32</v>
      </c>
      <c r="AV657" s="1">
        <v>1.048</v>
      </c>
      <c r="AW657" s="1" t="s">
        <v>62</v>
      </c>
      <c r="AX657" s="1" t="s">
        <v>5460</v>
      </c>
      <c r="AY657" s="1" t="s">
        <v>61</v>
      </c>
      <c r="AZ657" s="7">
        <v>0.66400000000000003</v>
      </c>
      <c r="BA657" s="1">
        <v>23.69072895</v>
      </c>
      <c r="BB657" s="1">
        <v>-0.45925944800000001</v>
      </c>
      <c r="BC657" s="1" t="s">
        <v>58</v>
      </c>
      <c r="BD657" s="1">
        <v>5.3090200000000003</v>
      </c>
    </row>
    <row r="658" spans="1:56" x14ac:dyDescent="0.2">
      <c r="A658" s="1" t="s">
        <v>5461</v>
      </c>
      <c r="B658" s="1">
        <v>12</v>
      </c>
      <c r="C658" s="1" t="s">
        <v>46</v>
      </c>
      <c r="D658" s="1" t="s">
        <v>70</v>
      </c>
      <c r="E658" s="1">
        <v>6.6670000000000002E-3</v>
      </c>
      <c r="F658" s="1">
        <v>4.3860000000000001E-3</v>
      </c>
      <c r="G658" s="1">
        <v>3.5460000000000001E-3</v>
      </c>
      <c r="H658" s="1">
        <v>2.2620000000000001E-3</v>
      </c>
      <c r="I658" s="1">
        <v>1.8519999999999998E-2</v>
      </c>
      <c r="J658" s="1">
        <v>6.6670000000000002E-3</v>
      </c>
      <c r="K658" s="1" t="s">
        <v>47</v>
      </c>
      <c r="L658" s="1" t="s">
        <v>48</v>
      </c>
      <c r="M658" s="1" t="s">
        <v>5462</v>
      </c>
      <c r="N658" s="1" t="s">
        <v>5463</v>
      </c>
      <c r="O658" s="1" t="s">
        <v>51</v>
      </c>
      <c r="P658" s="1" t="s">
        <v>5464</v>
      </c>
      <c r="Q658" s="1" t="s">
        <v>5465</v>
      </c>
      <c r="R658" s="1" t="s">
        <v>5466</v>
      </c>
      <c r="S658" s="1" t="s">
        <v>5467</v>
      </c>
      <c r="T658" s="1" t="s">
        <v>5468</v>
      </c>
      <c r="U658" s="1" t="s">
        <v>5467</v>
      </c>
      <c r="V658" s="1" t="s">
        <v>58</v>
      </c>
      <c r="W658" s="1" t="s">
        <v>58</v>
      </c>
      <c r="X658" s="1" t="s">
        <v>58</v>
      </c>
      <c r="Y658" s="1" t="s">
        <v>58</v>
      </c>
      <c r="Z658" s="1">
        <v>7.1659999999999996E-4</v>
      </c>
      <c r="AA658" s="1">
        <v>8.7859400000000008E-3</v>
      </c>
      <c r="AB658" s="1">
        <v>0.990815</v>
      </c>
      <c r="AC658" s="1" t="s">
        <v>5469</v>
      </c>
      <c r="AD658" s="1">
        <v>3.9936099999999999E-4</v>
      </c>
      <c r="AE658" s="1">
        <v>4.79233E-3</v>
      </c>
      <c r="AF658" s="1" t="s">
        <v>58</v>
      </c>
      <c r="AG658" s="1" t="s">
        <v>58</v>
      </c>
      <c r="AH658" s="1" t="s">
        <v>58</v>
      </c>
      <c r="AI658" s="1" t="s">
        <v>58</v>
      </c>
      <c r="AJ658" s="1" t="s">
        <v>58</v>
      </c>
      <c r="AK658" s="1" t="s">
        <v>58</v>
      </c>
      <c r="AL658" s="1" t="s">
        <v>60</v>
      </c>
      <c r="AM658" s="1" t="s">
        <v>61</v>
      </c>
      <c r="AN658" s="1">
        <v>1E-3</v>
      </c>
      <c r="AO658" s="1">
        <v>0.155</v>
      </c>
      <c r="AP658" s="1" t="s">
        <v>5470</v>
      </c>
      <c r="AQ658" s="1" t="s">
        <v>62</v>
      </c>
      <c r="AR658" s="1" t="s">
        <v>62</v>
      </c>
      <c r="AS658" s="1">
        <v>4.33</v>
      </c>
      <c r="AT658" s="1">
        <v>269</v>
      </c>
      <c r="AU658" s="1">
        <v>22.5</v>
      </c>
      <c r="AV658" s="1">
        <v>-0.161</v>
      </c>
      <c r="AW658" s="1" t="s">
        <v>62</v>
      </c>
      <c r="AX658" s="1" t="s">
        <v>5471</v>
      </c>
      <c r="AY658" s="1" t="s">
        <v>58</v>
      </c>
      <c r="AZ658" s="7">
        <v>0.86499999999999999</v>
      </c>
      <c r="BA658" s="1">
        <v>96.555791459999995</v>
      </c>
      <c r="BB658" s="1">
        <v>1.7289181790000001</v>
      </c>
      <c r="BC658" s="1" t="s">
        <v>58</v>
      </c>
      <c r="BD658" s="1">
        <v>4.7541500000000001</v>
      </c>
    </row>
    <row r="659" spans="1:56" x14ac:dyDescent="0.2">
      <c r="A659" s="1" t="s">
        <v>5927</v>
      </c>
      <c r="B659" s="1">
        <v>14</v>
      </c>
      <c r="C659" s="1" t="s">
        <v>64</v>
      </c>
      <c r="D659" s="1" t="s">
        <v>751</v>
      </c>
      <c r="E659" s="1">
        <v>6.6670000000000002E-3</v>
      </c>
      <c r="F659" s="1">
        <v>0</v>
      </c>
      <c r="G659" s="1">
        <v>1.7730000000000001E-3</v>
      </c>
      <c r="H659" s="1">
        <v>0</v>
      </c>
      <c r="I659" s="1">
        <v>0</v>
      </c>
      <c r="J659" s="1">
        <v>6.6670000000000002E-3</v>
      </c>
      <c r="K659" s="1" t="s">
        <v>348</v>
      </c>
      <c r="L659" s="1" t="s">
        <v>215</v>
      </c>
      <c r="M659" s="1" t="s">
        <v>5928</v>
      </c>
      <c r="N659" s="1" t="s">
        <v>5929</v>
      </c>
      <c r="O659" s="1" t="s">
        <v>51</v>
      </c>
      <c r="P659" s="1" t="s">
        <v>5930</v>
      </c>
      <c r="Q659" s="1" t="s">
        <v>5931</v>
      </c>
      <c r="R659" s="1" t="s">
        <v>5932</v>
      </c>
      <c r="S659" s="1" t="s">
        <v>5933</v>
      </c>
      <c r="T659" s="1" t="s">
        <v>5934</v>
      </c>
      <c r="U659" s="1" t="s">
        <v>5935</v>
      </c>
      <c r="V659" s="1" t="s">
        <v>58</v>
      </c>
      <c r="W659" s="1" t="s">
        <v>360</v>
      </c>
      <c r="X659" s="1" t="s">
        <v>5936</v>
      </c>
      <c r="Y659" s="1" t="s">
        <v>58</v>
      </c>
      <c r="Z659" s="7">
        <v>8.2360000000000004E-6</v>
      </c>
      <c r="AA659" s="1" t="s">
        <v>58</v>
      </c>
      <c r="AB659" s="1" t="s">
        <v>58</v>
      </c>
      <c r="AC659" s="1" t="s">
        <v>58</v>
      </c>
      <c r="AD659" s="1" t="s">
        <v>58</v>
      </c>
      <c r="AE659" s="1" t="s">
        <v>58</v>
      </c>
      <c r="AF659" s="1" t="s">
        <v>58</v>
      </c>
      <c r="AG659" s="1" t="s">
        <v>58</v>
      </c>
      <c r="AH659" s="1" t="s">
        <v>58</v>
      </c>
      <c r="AI659" s="1" t="s">
        <v>58</v>
      </c>
      <c r="AJ659" s="1" t="s">
        <v>58</v>
      </c>
      <c r="AK659" s="1" t="s">
        <v>58</v>
      </c>
      <c r="AL659" s="1" t="s">
        <v>58</v>
      </c>
      <c r="AM659" s="1" t="s">
        <v>58</v>
      </c>
      <c r="AN659" s="1" t="s">
        <v>58</v>
      </c>
      <c r="AO659" s="1" t="s">
        <v>58</v>
      </c>
      <c r="AP659" s="1" t="s">
        <v>58</v>
      </c>
      <c r="AQ659" s="1" t="s">
        <v>58</v>
      </c>
      <c r="AR659" s="1" t="s">
        <v>58</v>
      </c>
      <c r="AS659" s="1" t="s">
        <v>58</v>
      </c>
      <c r="AT659" s="1" t="s">
        <v>58</v>
      </c>
      <c r="AU659" s="1" t="s">
        <v>58</v>
      </c>
      <c r="AV659" s="1" t="s">
        <v>58</v>
      </c>
      <c r="AW659" s="1" t="s">
        <v>58</v>
      </c>
      <c r="AX659" s="1" t="s">
        <v>5937</v>
      </c>
      <c r="AY659" s="1" t="s">
        <v>61</v>
      </c>
      <c r="AZ659" s="1" t="s">
        <v>58</v>
      </c>
      <c r="BA659" s="1" t="s">
        <v>58</v>
      </c>
      <c r="BB659" s="1" t="s">
        <v>58</v>
      </c>
      <c r="BC659" s="1" t="s">
        <v>78</v>
      </c>
      <c r="BD659" s="1">
        <v>1.6868300000000001</v>
      </c>
    </row>
    <row r="660" spans="1:56" x14ac:dyDescent="0.2">
      <c r="A660" s="1" t="s">
        <v>5481</v>
      </c>
      <c r="B660" s="1">
        <v>12</v>
      </c>
      <c r="C660" s="1" t="s">
        <v>70</v>
      </c>
      <c r="D660" s="1" t="s">
        <v>45</v>
      </c>
      <c r="E660" s="1">
        <v>6.6670000000000002E-3</v>
      </c>
      <c r="F660" s="1">
        <v>0</v>
      </c>
      <c r="G660" s="1">
        <v>3.5460000000000001E-3</v>
      </c>
      <c r="H660" s="1">
        <v>0</v>
      </c>
      <c r="I660" s="1">
        <v>0</v>
      </c>
      <c r="J660" s="1">
        <v>6.6670000000000002E-3</v>
      </c>
      <c r="K660" s="1" t="s">
        <v>47</v>
      </c>
      <c r="L660" s="1" t="s">
        <v>48</v>
      </c>
      <c r="M660" s="1" t="s">
        <v>5482</v>
      </c>
      <c r="N660" s="1" t="s">
        <v>5483</v>
      </c>
      <c r="O660" s="1" t="s">
        <v>51</v>
      </c>
      <c r="P660" s="1" t="s">
        <v>5484</v>
      </c>
      <c r="Q660" s="1" t="s">
        <v>5485</v>
      </c>
      <c r="R660" s="1" t="s">
        <v>5486</v>
      </c>
      <c r="S660" s="1" t="s">
        <v>5487</v>
      </c>
      <c r="T660" s="1" t="s">
        <v>5488</v>
      </c>
      <c r="U660" s="1" t="s">
        <v>5489</v>
      </c>
      <c r="V660" s="1" t="s">
        <v>58</v>
      </c>
      <c r="W660" s="1" t="s">
        <v>58</v>
      </c>
      <c r="X660" s="1" t="s">
        <v>58</v>
      </c>
      <c r="Y660" s="1" t="s">
        <v>58</v>
      </c>
      <c r="Z660" s="1">
        <v>1.3999999999999999E-4</v>
      </c>
      <c r="AA660" s="1">
        <v>3.9936099999999999E-4</v>
      </c>
      <c r="AB660" s="1">
        <v>0.99960099999999996</v>
      </c>
      <c r="AC660" s="1" t="s">
        <v>74</v>
      </c>
      <c r="AD660" s="1">
        <v>0</v>
      </c>
      <c r="AE660" s="1">
        <v>1.99681E-4</v>
      </c>
      <c r="AF660" s="1" t="s">
        <v>58</v>
      </c>
      <c r="AG660" s="1" t="s">
        <v>58</v>
      </c>
      <c r="AH660" s="1" t="s">
        <v>58</v>
      </c>
      <c r="AI660" s="1" t="s">
        <v>58</v>
      </c>
      <c r="AJ660" s="1" t="s">
        <v>58</v>
      </c>
      <c r="AK660" s="1" t="s">
        <v>58</v>
      </c>
      <c r="AL660" s="1" t="s">
        <v>60</v>
      </c>
      <c r="AM660" s="1" t="s">
        <v>1213</v>
      </c>
      <c r="AN660" s="1">
        <v>0.93500000000000005</v>
      </c>
      <c r="AO660" s="1">
        <v>2.65</v>
      </c>
      <c r="AP660" s="1" t="s">
        <v>5490</v>
      </c>
      <c r="AQ660" s="1" t="s">
        <v>95</v>
      </c>
      <c r="AR660" s="1" t="s">
        <v>95</v>
      </c>
      <c r="AS660" s="1">
        <v>5.65</v>
      </c>
      <c r="AT660" s="8">
        <v>9651441024</v>
      </c>
      <c r="AU660" s="1">
        <v>11.11</v>
      </c>
      <c r="AV660" s="1">
        <v>4.5999999999999999E-2</v>
      </c>
      <c r="AW660" s="1" t="s">
        <v>3666</v>
      </c>
      <c r="AX660" s="1" t="s">
        <v>5491</v>
      </c>
      <c r="AY660" s="1" t="s">
        <v>77</v>
      </c>
      <c r="AZ660" s="7">
        <v>0.31</v>
      </c>
      <c r="BA660" s="1">
        <v>16.124085869999998</v>
      </c>
      <c r="BB660" s="1">
        <v>-0.65587077599999999</v>
      </c>
      <c r="BC660" s="1" t="s">
        <v>78</v>
      </c>
      <c r="BD660" s="1">
        <v>5.27522</v>
      </c>
    </row>
    <row r="661" spans="1:56" x14ac:dyDescent="0.2">
      <c r="A661" s="1" t="s">
        <v>5492</v>
      </c>
      <c r="B661" s="1">
        <v>12</v>
      </c>
      <c r="C661" s="1" t="s">
        <v>70</v>
      </c>
      <c r="D661" s="1" t="s">
        <v>46</v>
      </c>
      <c r="E661" s="1">
        <v>6.6670000000000002E-3</v>
      </c>
      <c r="F661" s="1">
        <v>4.3860000000000001E-3</v>
      </c>
      <c r="G661" s="1">
        <v>1.7730000000000001E-3</v>
      </c>
      <c r="H661" s="1">
        <v>0</v>
      </c>
      <c r="I661" s="1">
        <v>1.8519999999999998E-2</v>
      </c>
      <c r="J661" s="1">
        <v>6.6670000000000002E-3</v>
      </c>
      <c r="K661" s="1" t="s">
        <v>47</v>
      </c>
      <c r="L661" s="1" t="s">
        <v>48</v>
      </c>
      <c r="M661" s="1" t="s">
        <v>5493</v>
      </c>
      <c r="N661" s="1" t="s">
        <v>5494</v>
      </c>
      <c r="O661" s="1" t="s">
        <v>51</v>
      </c>
      <c r="P661" s="1" t="s">
        <v>5495</v>
      </c>
      <c r="Q661" s="1" t="s">
        <v>5496</v>
      </c>
      <c r="R661" s="1" t="s">
        <v>5497</v>
      </c>
      <c r="S661" s="1" t="s">
        <v>5498</v>
      </c>
      <c r="T661" s="1" t="s">
        <v>5499</v>
      </c>
      <c r="U661" s="1" t="s">
        <v>5500</v>
      </c>
      <c r="V661" s="1" t="s">
        <v>58</v>
      </c>
      <c r="W661" s="1" t="s">
        <v>58</v>
      </c>
      <c r="X661" s="1" t="s">
        <v>58</v>
      </c>
      <c r="Y661" s="1" t="s">
        <v>58</v>
      </c>
      <c r="Z661" s="1">
        <v>6.1010000000000003E-4</v>
      </c>
      <c r="AA661" s="1">
        <v>1.19808E-3</v>
      </c>
      <c r="AB661" s="1">
        <v>0.99880199999999997</v>
      </c>
      <c r="AC661" s="1" t="s">
        <v>157</v>
      </c>
      <c r="AD661" s="1">
        <v>0</v>
      </c>
      <c r="AE661" s="1">
        <v>5.9904200000000004E-4</v>
      </c>
      <c r="AF661" s="1" t="s">
        <v>58</v>
      </c>
      <c r="AG661" s="1" t="s">
        <v>58</v>
      </c>
      <c r="AH661" s="1" t="s">
        <v>58</v>
      </c>
      <c r="AI661" s="1" t="s">
        <v>58</v>
      </c>
      <c r="AJ661" s="1" t="s">
        <v>58</v>
      </c>
      <c r="AK661" s="1">
        <v>1</v>
      </c>
      <c r="AL661" s="1" t="s">
        <v>60</v>
      </c>
      <c r="AM661" s="1" t="s">
        <v>62</v>
      </c>
      <c r="AN661" s="1">
        <v>0.48</v>
      </c>
      <c r="AO661" s="1">
        <v>3.93</v>
      </c>
      <c r="AP661" s="1" t="s">
        <v>5501</v>
      </c>
      <c r="AQ661" s="1" t="s">
        <v>95</v>
      </c>
      <c r="AR661" s="1" t="s">
        <v>127</v>
      </c>
      <c r="AS661" s="1">
        <v>4.82</v>
      </c>
      <c r="AT661" s="1">
        <v>35</v>
      </c>
      <c r="AU661" s="1">
        <v>14.79</v>
      </c>
      <c r="AV661" s="1">
        <v>0.93600000000000005</v>
      </c>
      <c r="AW661" s="1" t="s">
        <v>5502</v>
      </c>
      <c r="AX661" s="1" t="s">
        <v>5503</v>
      </c>
      <c r="AY661" s="1" t="s">
        <v>58</v>
      </c>
      <c r="AZ661" s="1" t="s">
        <v>9319</v>
      </c>
      <c r="BA661" s="1" t="s">
        <v>5504</v>
      </c>
      <c r="BB661" s="1">
        <f>-0.181750739/-1.857465733</f>
        <v>9.7848770919963995E-2</v>
      </c>
      <c r="BC661" s="1" t="s">
        <v>58</v>
      </c>
      <c r="BD661" s="1" t="s">
        <v>5505</v>
      </c>
    </row>
    <row r="662" spans="1:56" x14ac:dyDescent="0.2">
      <c r="A662" s="1" t="s">
        <v>5529</v>
      </c>
      <c r="B662" s="1">
        <v>12</v>
      </c>
      <c r="C662" s="1" t="s">
        <v>70</v>
      </c>
      <c r="D662" s="1" t="s">
        <v>46</v>
      </c>
      <c r="E662" s="1">
        <v>6.6670000000000002E-3</v>
      </c>
      <c r="F662" s="1">
        <v>0</v>
      </c>
      <c r="G662" s="1">
        <v>5.3189999999999999E-3</v>
      </c>
      <c r="H662" s="1">
        <v>2.2620000000000001E-3</v>
      </c>
      <c r="I662" s="1">
        <v>1.8519999999999998E-2</v>
      </c>
      <c r="J662" s="1">
        <v>6.6670000000000002E-3</v>
      </c>
      <c r="K662" s="1" t="s">
        <v>47</v>
      </c>
      <c r="L662" s="1" t="s">
        <v>48</v>
      </c>
      <c r="M662" s="1" t="s">
        <v>5530</v>
      </c>
      <c r="N662" s="1" t="s">
        <v>5531</v>
      </c>
      <c r="O662" s="1" t="s">
        <v>51</v>
      </c>
      <c r="P662" s="1" t="s">
        <v>5532</v>
      </c>
      <c r="Q662" s="1" t="s">
        <v>5533</v>
      </c>
      <c r="R662" s="1" t="s">
        <v>5534</v>
      </c>
      <c r="S662" s="1" t="s">
        <v>5535</v>
      </c>
      <c r="T662" s="1" t="s">
        <v>5536</v>
      </c>
      <c r="U662" s="1" t="s">
        <v>5537</v>
      </c>
      <c r="V662" s="1" t="s">
        <v>58</v>
      </c>
      <c r="W662" s="1" t="s">
        <v>58</v>
      </c>
      <c r="X662" s="1" t="s">
        <v>58</v>
      </c>
      <c r="Y662" s="1" t="s">
        <v>58</v>
      </c>
      <c r="Z662" s="7">
        <v>9.8839999999999996E-5</v>
      </c>
      <c r="AA662" s="1">
        <v>3.9936099999999999E-4</v>
      </c>
      <c r="AB662" s="1">
        <v>0.99960099999999996</v>
      </c>
      <c r="AC662" s="1" t="s">
        <v>74</v>
      </c>
      <c r="AD662" s="1">
        <v>0</v>
      </c>
      <c r="AE662" s="1">
        <v>1.99681E-4</v>
      </c>
      <c r="AF662" s="1" t="s">
        <v>58</v>
      </c>
      <c r="AG662" s="1" t="s">
        <v>58</v>
      </c>
      <c r="AH662" s="1" t="s">
        <v>58</v>
      </c>
      <c r="AI662" s="1" t="s">
        <v>58</v>
      </c>
      <c r="AJ662" s="1" t="s">
        <v>58</v>
      </c>
      <c r="AK662" s="1" t="s">
        <v>58</v>
      </c>
      <c r="AL662" s="1" t="s">
        <v>58</v>
      </c>
      <c r="AM662" s="1" t="s">
        <v>132</v>
      </c>
      <c r="AN662" s="1">
        <v>1.0999999999999999E-2</v>
      </c>
      <c r="AO662" s="1">
        <v>3.81</v>
      </c>
      <c r="AP662" s="1" t="s">
        <v>58</v>
      </c>
      <c r="AQ662" s="1" t="s">
        <v>95</v>
      </c>
      <c r="AR662" s="1" t="s">
        <v>95</v>
      </c>
      <c r="AS662" s="1">
        <v>5.65</v>
      </c>
      <c r="AT662" s="1">
        <v>207</v>
      </c>
      <c r="AU662" s="1">
        <v>9.4480000000000004</v>
      </c>
      <c r="AV662" s="1">
        <v>1.7000000000000001E-2</v>
      </c>
      <c r="AW662" s="1" t="s">
        <v>58</v>
      </c>
      <c r="AX662" s="1" t="s">
        <v>5538</v>
      </c>
      <c r="AY662" s="1" t="s">
        <v>61</v>
      </c>
      <c r="AZ662" s="7">
        <v>0.40500000000000003</v>
      </c>
      <c r="BA662" s="1">
        <v>25.14744043</v>
      </c>
      <c r="BB662" s="1">
        <v>-0.42790018899999999</v>
      </c>
      <c r="BC662" s="1" t="s">
        <v>78</v>
      </c>
      <c r="BD662" s="1">
        <v>0.27688000000000001</v>
      </c>
    </row>
    <row r="663" spans="1:56" x14ac:dyDescent="0.2">
      <c r="A663" s="1" t="s">
        <v>5539</v>
      </c>
      <c r="B663" s="1">
        <v>12</v>
      </c>
      <c r="C663" s="1" t="s">
        <v>46</v>
      </c>
      <c r="D663" s="1" t="s">
        <v>70</v>
      </c>
      <c r="E663" s="1">
        <v>6.6670000000000002E-3</v>
      </c>
      <c r="F663" s="1">
        <v>4.3860000000000001E-3</v>
      </c>
      <c r="G663" s="1">
        <v>8.8649999999999996E-3</v>
      </c>
      <c r="H663" s="1">
        <v>1.1310000000000001E-3</v>
      </c>
      <c r="I663" s="1">
        <v>0</v>
      </c>
      <c r="J663" s="1">
        <v>6.6670000000000002E-3</v>
      </c>
      <c r="K663" s="1" t="s">
        <v>47</v>
      </c>
      <c r="L663" s="1" t="s">
        <v>48</v>
      </c>
      <c r="M663" s="1" t="s">
        <v>5540</v>
      </c>
      <c r="N663" s="1" t="s">
        <v>5541</v>
      </c>
      <c r="O663" s="1" t="s">
        <v>51</v>
      </c>
      <c r="P663" s="1" t="s">
        <v>5542</v>
      </c>
      <c r="Q663" s="1" t="s">
        <v>5543</v>
      </c>
      <c r="R663" s="1" t="s">
        <v>5544</v>
      </c>
      <c r="S663" s="1" t="s">
        <v>5545</v>
      </c>
      <c r="T663" s="1" t="s">
        <v>5546</v>
      </c>
      <c r="U663" s="1" t="s">
        <v>5547</v>
      </c>
      <c r="V663" s="1" t="s">
        <v>58</v>
      </c>
      <c r="W663" s="1" t="s">
        <v>58</v>
      </c>
      <c r="X663" s="1" t="s">
        <v>58</v>
      </c>
      <c r="Y663" s="1" t="s">
        <v>58</v>
      </c>
      <c r="Z663" s="1">
        <v>4.7770000000000001E-4</v>
      </c>
      <c r="AA663" s="1">
        <v>3.1948900000000001E-3</v>
      </c>
      <c r="AB663" s="1">
        <v>0.99680500000000005</v>
      </c>
      <c r="AC663" s="1" t="s">
        <v>345</v>
      </c>
      <c r="AD663" s="1">
        <v>0</v>
      </c>
      <c r="AE663" s="1">
        <v>1.5974400000000001E-3</v>
      </c>
      <c r="AF663" s="1" t="s">
        <v>58</v>
      </c>
      <c r="AG663" s="1" t="s">
        <v>58</v>
      </c>
      <c r="AH663" s="1" t="s">
        <v>58</v>
      </c>
      <c r="AI663" s="1" t="s">
        <v>58</v>
      </c>
      <c r="AJ663" s="1" t="s">
        <v>58</v>
      </c>
      <c r="AK663" s="1" t="s">
        <v>58</v>
      </c>
      <c r="AL663" s="1" t="s">
        <v>93</v>
      </c>
      <c r="AM663" s="1" t="s">
        <v>147</v>
      </c>
      <c r="AN663" s="1">
        <v>6.2E-2</v>
      </c>
      <c r="AO663" s="1">
        <v>4.62</v>
      </c>
      <c r="AP663" s="1" t="s">
        <v>5548</v>
      </c>
      <c r="AQ663" s="1" t="s">
        <v>127</v>
      </c>
      <c r="AR663" s="1" t="s">
        <v>127</v>
      </c>
      <c r="AS663" s="1">
        <v>4.62</v>
      </c>
      <c r="AT663" s="1">
        <v>259</v>
      </c>
      <c r="AU663" s="1">
        <v>7.2</v>
      </c>
      <c r="AV663" s="1">
        <v>1.1990000000000001</v>
      </c>
      <c r="AW663" s="1" t="s">
        <v>64</v>
      </c>
      <c r="AX663" s="1" t="s">
        <v>5549</v>
      </c>
      <c r="AY663" s="1" t="s">
        <v>58</v>
      </c>
      <c r="AZ663" s="7">
        <v>0.88300000000000001</v>
      </c>
      <c r="BA663" s="1">
        <v>90.386883699999998</v>
      </c>
      <c r="BB663" s="1">
        <v>0.97740476399999998</v>
      </c>
      <c r="BC663" s="1" t="s">
        <v>58</v>
      </c>
      <c r="BD663" s="1">
        <v>9.2322399999999991</v>
      </c>
    </row>
    <row r="664" spans="1:56" x14ac:dyDescent="0.2">
      <c r="A664" s="1" t="s">
        <v>5550</v>
      </c>
      <c r="B664" s="1">
        <v>12</v>
      </c>
      <c r="C664" s="1" t="s">
        <v>64</v>
      </c>
      <c r="D664" s="1" t="s">
        <v>45</v>
      </c>
      <c r="E664" s="1">
        <v>6.6670000000000002E-3</v>
      </c>
      <c r="F664" s="1">
        <v>4.3860000000000001E-3</v>
      </c>
      <c r="G664" s="1">
        <v>3.5460000000000001E-3</v>
      </c>
      <c r="H664" s="1">
        <v>0</v>
      </c>
      <c r="I664" s="1">
        <v>1.8519999999999998E-2</v>
      </c>
      <c r="J664" s="1">
        <v>1.333E-2</v>
      </c>
      <c r="K664" s="1" t="s">
        <v>371</v>
      </c>
      <c r="L664" s="1" t="s">
        <v>48</v>
      </c>
      <c r="M664" s="1" t="s">
        <v>5551</v>
      </c>
      <c r="N664" s="1" t="s">
        <v>5552</v>
      </c>
      <c r="O664" s="1" t="s">
        <v>51</v>
      </c>
      <c r="P664" s="1" t="s">
        <v>5553</v>
      </c>
      <c r="Q664" s="1" t="s">
        <v>1090</v>
      </c>
      <c r="R664" s="1" t="s">
        <v>1091</v>
      </c>
      <c r="S664" s="1" t="s">
        <v>5554</v>
      </c>
      <c r="T664" s="1" t="s">
        <v>5555</v>
      </c>
      <c r="U664" s="1" t="s">
        <v>5556</v>
      </c>
      <c r="V664" s="1" t="s">
        <v>58</v>
      </c>
      <c r="W664" s="1" t="s">
        <v>58</v>
      </c>
      <c r="X664" s="1" t="s">
        <v>58</v>
      </c>
      <c r="Y664" s="1" t="s">
        <v>58</v>
      </c>
      <c r="Z664" s="7">
        <v>1.647E-5</v>
      </c>
      <c r="AA664" s="1" t="s">
        <v>58</v>
      </c>
      <c r="AB664" s="1" t="s">
        <v>58</v>
      </c>
      <c r="AC664" s="1" t="s">
        <v>58</v>
      </c>
      <c r="AD664" s="1" t="s">
        <v>58</v>
      </c>
      <c r="AE664" s="1" t="s">
        <v>58</v>
      </c>
      <c r="AF664" s="1" t="s">
        <v>58</v>
      </c>
      <c r="AG664" s="1" t="s">
        <v>58</v>
      </c>
      <c r="AH664" s="1" t="s">
        <v>58</v>
      </c>
      <c r="AI664" s="1" t="s">
        <v>58</v>
      </c>
      <c r="AJ664" s="1" t="s">
        <v>58</v>
      </c>
      <c r="AK664" s="1" t="s">
        <v>58</v>
      </c>
      <c r="AL664" s="1" t="s">
        <v>60</v>
      </c>
      <c r="AM664" s="1" t="s">
        <v>62</v>
      </c>
      <c r="AN664" s="1">
        <v>1E-3</v>
      </c>
      <c r="AO664" s="1">
        <v>3.16</v>
      </c>
      <c r="AP664" s="1" t="s">
        <v>5557</v>
      </c>
      <c r="AQ664" s="1" t="s">
        <v>95</v>
      </c>
      <c r="AR664" s="1" t="s">
        <v>95</v>
      </c>
      <c r="AS664" s="1">
        <v>4.96</v>
      </c>
      <c r="AT664" s="1">
        <v>27</v>
      </c>
      <c r="AU664" s="1">
        <v>18.71</v>
      </c>
      <c r="AV664" s="1">
        <v>-0.434</v>
      </c>
      <c r="AW664" s="1" t="s">
        <v>64</v>
      </c>
      <c r="AX664" s="1" t="s">
        <v>5558</v>
      </c>
      <c r="AY664" s="1" t="s">
        <v>58</v>
      </c>
      <c r="AZ664" s="7">
        <v>0.70299999999999996</v>
      </c>
      <c r="BA664" s="1">
        <v>64.112998349999998</v>
      </c>
      <c r="BB664" s="1">
        <v>0.147123112</v>
      </c>
      <c r="BC664" s="1" t="s">
        <v>58</v>
      </c>
      <c r="BD664" s="1">
        <v>0.72369000000000006</v>
      </c>
    </row>
    <row r="665" spans="1:56" x14ac:dyDescent="0.2">
      <c r="A665" s="1" t="s">
        <v>5559</v>
      </c>
      <c r="B665" s="1">
        <v>12</v>
      </c>
      <c r="C665" s="1" t="s">
        <v>64</v>
      </c>
      <c r="D665" s="1" t="s">
        <v>45</v>
      </c>
      <c r="E665" s="1">
        <v>6.6670000000000002E-3</v>
      </c>
      <c r="F665" s="1">
        <v>8.7720000000000003E-3</v>
      </c>
      <c r="G665" s="1">
        <v>1.7730000000000001E-3</v>
      </c>
      <c r="H665" s="1">
        <v>4.5250000000000004E-3</v>
      </c>
      <c r="I665" s="1">
        <v>0</v>
      </c>
      <c r="J665" s="1">
        <v>6.6670000000000002E-3</v>
      </c>
      <c r="K665" s="1" t="s">
        <v>47</v>
      </c>
      <c r="L665" s="1" t="s">
        <v>48</v>
      </c>
      <c r="M665" s="1" t="s">
        <v>5560</v>
      </c>
      <c r="N665" s="1" t="s">
        <v>5561</v>
      </c>
      <c r="O665" s="1" t="s">
        <v>51</v>
      </c>
      <c r="P665" s="1" t="s">
        <v>5562</v>
      </c>
      <c r="Q665" s="1" t="s">
        <v>5563</v>
      </c>
      <c r="R665" s="1" t="s">
        <v>5564</v>
      </c>
      <c r="S665" s="1" t="s">
        <v>5565</v>
      </c>
      <c r="T665" s="1" t="s">
        <v>5566</v>
      </c>
      <c r="U665" s="1" t="s">
        <v>5567</v>
      </c>
      <c r="V665" s="1" t="s">
        <v>58</v>
      </c>
      <c r="W665" s="1" t="s">
        <v>58</v>
      </c>
      <c r="X665" s="1" t="s">
        <v>58</v>
      </c>
      <c r="Y665" s="1" t="s">
        <v>58</v>
      </c>
      <c r="Z665" s="1">
        <v>5.6010000000000001E-4</v>
      </c>
      <c r="AA665" s="1" t="s">
        <v>58</v>
      </c>
      <c r="AB665" s="1" t="s">
        <v>58</v>
      </c>
      <c r="AC665" s="1" t="s">
        <v>58</v>
      </c>
      <c r="AD665" s="1" t="s">
        <v>58</v>
      </c>
      <c r="AE665" s="1" t="s">
        <v>58</v>
      </c>
      <c r="AF665" s="1" t="s">
        <v>58</v>
      </c>
      <c r="AG665" s="1" t="s">
        <v>58</v>
      </c>
      <c r="AH665" s="1" t="s">
        <v>58</v>
      </c>
      <c r="AI665" s="1" t="s">
        <v>58</v>
      </c>
      <c r="AJ665" s="1" t="s">
        <v>58</v>
      </c>
      <c r="AK665" s="1">
        <v>3</v>
      </c>
      <c r="AL665" s="1" t="s">
        <v>60</v>
      </c>
      <c r="AM665" s="1" t="s">
        <v>61</v>
      </c>
      <c r="AN665" s="1">
        <v>0.108</v>
      </c>
      <c r="AO665" s="1">
        <v>-4.18</v>
      </c>
      <c r="AP665" s="1" t="s">
        <v>5568</v>
      </c>
      <c r="AQ665" s="1" t="s">
        <v>95</v>
      </c>
      <c r="AR665" s="1" t="s">
        <v>95</v>
      </c>
      <c r="AS665" s="1">
        <v>5.43</v>
      </c>
      <c r="AT665" s="1">
        <v>369</v>
      </c>
      <c r="AU665" s="1">
        <v>16.23</v>
      </c>
      <c r="AV665" s="1">
        <v>3.4000000000000002E-2</v>
      </c>
      <c r="AW665" s="1" t="s">
        <v>64</v>
      </c>
      <c r="AX665" s="1" t="s">
        <v>5569</v>
      </c>
      <c r="AY665" s="1" t="s">
        <v>61</v>
      </c>
      <c r="AZ665" s="7">
        <v>0.45800000000000002</v>
      </c>
      <c r="BA665" s="1">
        <v>31.687898090000001</v>
      </c>
      <c r="BB665" s="1">
        <v>-0.31584783599999999</v>
      </c>
      <c r="BC665" s="1" t="s">
        <v>78</v>
      </c>
      <c r="BD665" s="1">
        <v>1.8039799999999999</v>
      </c>
    </row>
    <row r="666" spans="1:56" x14ac:dyDescent="0.2">
      <c r="A666" s="1" t="s">
        <v>5570</v>
      </c>
      <c r="B666" s="1">
        <v>12</v>
      </c>
      <c r="C666" s="1" t="s">
        <v>70</v>
      </c>
      <c r="D666" s="1" t="s">
        <v>46</v>
      </c>
      <c r="E666" s="1">
        <v>6.6670000000000002E-3</v>
      </c>
      <c r="F666" s="1">
        <v>4.3860000000000001E-3</v>
      </c>
      <c r="G666" s="1">
        <v>8.8649999999999996E-3</v>
      </c>
      <c r="H666" s="1">
        <v>1.1310000000000001E-3</v>
      </c>
      <c r="I666" s="1">
        <v>0</v>
      </c>
      <c r="J666" s="1">
        <v>6.6670000000000002E-3</v>
      </c>
      <c r="K666" s="1" t="s">
        <v>47</v>
      </c>
      <c r="L666" s="1" t="s">
        <v>48</v>
      </c>
      <c r="M666" s="1" t="s">
        <v>5571</v>
      </c>
      <c r="N666" s="1" t="s">
        <v>5572</v>
      </c>
      <c r="O666" s="1" t="s">
        <v>51</v>
      </c>
      <c r="P666" s="1" t="s">
        <v>5573</v>
      </c>
      <c r="Q666" s="1" t="s">
        <v>5574</v>
      </c>
      <c r="R666" s="1" t="s">
        <v>5575</v>
      </c>
      <c r="S666" s="1" t="s">
        <v>5576</v>
      </c>
      <c r="T666" s="1" t="s">
        <v>5577</v>
      </c>
      <c r="U666" s="1" t="s">
        <v>5578</v>
      </c>
      <c r="V666" s="1" t="s">
        <v>58</v>
      </c>
      <c r="W666" s="1" t="s">
        <v>58</v>
      </c>
      <c r="X666" s="1" t="s">
        <v>58</v>
      </c>
      <c r="Y666" s="1" t="s">
        <v>58</v>
      </c>
      <c r="Z666" s="1">
        <v>4.6949999999999997E-4</v>
      </c>
      <c r="AA666" s="1">
        <v>3.1948900000000001E-3</v>
      </c>
      <c r="AB666" s="1">
        <v>0.99680500000000005</v>
      </c>
      <c r="AC666" s="1" t="s">
        <v>345</v>
      </c>
      <c r="AD666" s="1">
        <v>0</v>
      </c>
      <c r="AE666" s="1">
        <v>1.5974400000000001E-3</v>
      </c>
      <c r="AF666" s="1" t="s">
        <v>58</v>
      </c>
      <c r="AG666" s="1" t="s">
        <v>58</v>
      </c>
      <c r="AH666" s="1" t="s">
        <v>58</v>
      </c>
      <c r="AI666" s="1" t="s">
        <v>58</v>
      </c>
      <c r="AJ666" s="1" t="s">
        <v>58</v>
      </c>
      <c r="AK666" s="1" t="s">
        <v>58</v>
      </c>
      <c r="AL666" s="1" t="s">
        <v>61</v>
      </c>
      <c r="AM666" s="1" t="s">
        <v>147</v>
      </c>
      <c r="AN666" s="1">
        <v>0.61799999999999999</v>
      </c>
      <c r="AO666" s="1">
        <v>0.39300000000000002</v>
      </c>
      <c r="AP666" s="1" t="s">
        <v>5579</v>
      </c>
      <c r="AQ666" s="1" t="s">
        <v>95</v>
      </c>
      <c r="AR666" s="1" t="s">
        <v>95</v>
      </c>
      <c r="AS666" s="1">
        <v>5.63</v>
      </c>
      <c r="AT666" s="8">
        <v>529535574</v>
      </c>
      <c r="AU666" s="1">
        <v>0.83299999999999996</v>
      </c>
      <c r="AV666" s="1">
        <v>7.9000000000000001E-2</v>
      </c>
      <c r="AW666" s="1" t="s">
        <v>64</v>
      </c>
      <c r="AX666" s="1" t="s">
        <v>5580</v>
      </c>
      <c r="AY666" s="1" t="s">
        <v>58</v>
      </c>
      <c r="AZ666" s="7">
        <v>0.77100000000000002</v>
      </c>
      <c r="BA666" s="1">
        <v>48.950224110000001</v>
      </c>
      <c r="BB666" s="1">
        <v>-5.3328617000000002E-2</v>
      </c>
      <c r="BC666" s="1" t="s">
        <v>78</v>
      </c>
      <c r="BD666" s="1">
        <v>9.3073099999999993</v>
      </c>
    </row>
    <row r="667" spans="1:56" x14ac:dyDescent="0.2">
      <c r="A667" s="1" t="s">
        <v>5938</v>
      </c>
      <c r="B667" s="1">
        <v>14</v>
      </c>
      <c r="C667" s="1" t="s">
        <v>70</v>
      </c>
      <c r="D667" s="1" t="s">
        <v>4884</v>
      </c>
      <c r="E667" s="1">
        <v>6.6670000000000002E-3</v>
      </c>
      <c r="F667" s="1">
        <v>0</v>
      </c>
      <c r="G667" s="1">
        <v>3.5460000000000001E-3</v>
      </c>
      <c r="H667" s="1">
        <v>1.1310000000000001E-3</v>
      </c>
      <c r="I667" s="1">
        <v>0</v>
      </c>
      <c r="J667" s="1">
        <v>6.6670000000000002E-3</v>
      </c>
      <c r="K667" s="1" t="s">
        <v>348</v>
      </c>
      <c r="L667" s="1" t="s">
        <v>215</v>
      </c>
      <c r="M667" s="1" t="s">
        <v>5939</v>
      </c>
      <c r="N667" s="1" t="s">
        <v>5940</v>
      </c>
      <c r="O667" s="1" t="s">
        <v>51</v>
      </c>
      <c r="P667" s="1" t="s">
        <v>5941</v>
      </c>
      <c r="Q667" s="1" t="s">
        <v>5942</v>
      </c>
      <c r="R667" s="1" t="s">
        <v>5943</v>
      </c>
      <c r="S667" s="1" t="s">
        <v>5944</v>
      </c>
      <c r="T667" s="1" t="s">
        <v>5945</v>
      </c>
      <c r="U667" s="1" t="s">
        <v>5946</v>
      </c>
      <c r="V667" s="1" t="s">
        <v>58</v>
      </c>
      <c r="W667" s="1" t="s">
        <v>58</v>
      </c>
      <c r="X667" s="1" t="s">
        <v>5947</v>
      </c>
      <c r="Y667" s="1" t="s">
        <v>58</v>
      </c>
      <c r="Z667" s="1">
        <v>3.0469999999999998E-4</v>
      </c>
      <c r="AA667" s="1">
        <v>3.1948900000000001E-3</v>
      </c>
      <c r="AB667" s="1">
        <v>0.99680500000000005</v>
      </c>
      <c r="AC667" s="1" t="s">
        <v>345</v>
      </c>
      <c r="AD667" s="1">
        <v>0</v>
      </c>
      <c r="AE667" s="1">
        <v>1.5974400000000001E-3</v>
      </c>
      <c r="AF667" s="1" t="s">
        <v>58</v>
      </c>
      <c r="AG667" s="1" t="s">
        <v>58</v>
      </c>
      <c r="AH667" s="1" t="s">
        <v>58</v>
      </c>
      <c r="AI667" s="1" t="s">
        <v>58</v>
      </c>
      <c r="AJ667" s="1" t="s">
        <v>58</v>
      </c>
      <c r="AK667" s="1" t="s">
        <v>58</v>
      </c>
      <c r="AL667" s="1" t="s">
        <v>58</v>
      </c>
      <c r="AM667" s="1" t="s">
        <v>58</v>
      </c>
      <c r="AN667" s="1" t="s">
        <v>58</v>
      </c>
      <c r="AO667" s="1" t="s">
        <v>58</v>
      </c>
      <c r="AP667" s="1" t="s">
        <v>58</v>
      </c>
      <c r="AQ667" s="1" t="s">
        <v>58</v>
      </c>
      <c r="AR667" s="1" t="s">
        <v>58</v>
      </c>
      <c r="AS667" s="1" t="s">
        <v>58</v>
      </c>
      <c r="AT667" s="1" t="s">
        <v>58</v>
      </c>
      <c r="AU667" s="1" t="s">
        <v>58</v>
      </c>
      <c r="AV667" s="1" t="s">
        <v>58</v>
      </c>
      <c r="AW667" s="1" t="s">
        <v>58</v>
      </c>
      <c r="AX667" s="1" t="s">
        <v>5948</v>
      </c>
      <c r="AY667" s="1" t="s">
        <v>61</v>
      </c>
      <c r="AZ667" s="7">
        <v>0.47699999999999998</v>
      </c>
      <c r="BA667" s="1">
        <v>67.191554609999997</v>
      </c>
      <c r="BB667" s="1">
        <v>0.196671391</v>
      </c>
      <c r="BC667" s="1" t="s">
        <v>58</v>
      </c>
      <c r="BD667" s="1">
        <v>2.5024799999999998</v>
      </c>
    </row>
    <row r="668" spans="1:56" x14ac:dyDescent="0.2">
      <c r="A668" s="1" t="s">
        <v>5582</v>
      </c>
      <c r="B668" s="1">
        <v>12</v>
      </c>
      <c r="C668" s="1" t="s">
        <v>46</v>
      </c>
      <c r="D668" s="1" t="s">
        <v>45</v>
      </c>
      <c r="E668" s="1">
        <v>6.6670000000000002E-3</v>
      </c>
      <c r="F668" s="1">
        <v>0</v>
      </c>
      <c r="G668" s="1">
        <v>1.7730000000000001E-3</v>
      </c>
      <c r="H668" s="1">
        <v>1.1310000000000001E-3</v>
      </c>
      <c r="I668" s="1">
        <v>1.8519999999999998E-2</v>
      </c>
      <c r="J668" s="1">
        <v>6.6670000000000002E-3</v>
      </c>
      <c r="K668" s="1" t="s">
        <v>47</v>
      </c>
      <c r="L668" s="1" t="s">
        <v>48</v>
      </c>
      <c r="M668" s="1" t="s">
        <v>5583</v>
      </c>
      <c r="N668" s="1" t="s">
        <v>5584</v>
      </c>
      <c r="O668" s="1" t="s">
        <v>51</v>
      </c>
      <c r="P668" s="1" t="s">
        <v>5585</v>
      </c>
      <c r="Q668" s="1" t="s">
        <v>5586</v>
      </c>
      <c r="R668" s="1" t="s">
        <v>5587</v>
      </c>
      <c r="S668" s="1" t="s">
        <v>5588</v>
      </c>
      <c r="T668" s="1" t="s">
        <v>5589</v>
      </c>
      <c r="U668" s="1" t="s">
        <v>5590</v>
      </c>
      <c r="V668" s="1" t="s">
        <v>58</v>
      </c>
      <c r="W668" s="1" t="s">
        <v>58</v>
      </c>
      <c r="X668" s="1" t="s">
        <v>58</v>
      </c>
      <c r="Y668" s="1" t="s">
        <v>58</v>
      </c>
      <c r="Z668" s="7">
        <v>8.2379999999999997E-6</v>
      </c>
      <c r="AA668" s="1" t="s">
        <v>58</v>
      </c>
      <c r="AB668" s="1" t="s">
        <v>58</v>
      </c>
      <c r="AC668" s="1" t="s">
        <v>58</v>
      </c>
      <c r="AD668" s="1" t="s">
        <v>58</v>
      </c>
      <c r="AE668" s="1" t="s">
        <v>58</v>
      </c>
      <c r="AF668" s="1" t="s">
        <v>58</v>
      </c>
      <c r="AG668" s="1" t="s">
        <v>58</v>
      </c>
      <c r="AH668" s="1" t="s">
        <v>58</v>
      </c>
      <c r="AI668" s="1" t="s">
        <v>58</v>
      </c>
      <c r="AJ668" s="1" t="s">
        <v>58</v>
      </c>
      <c r="AK668" s="1" t="s">
        <v>58</v>
      </c>
      <c r="AL668" s="1" t="s">
        <v>61</v>
      </c>
      <c r="AM668" s="1" t="s">
        <v>61</v>
      </c>
      <c r="AN668" s="1">
        <v>0.01</v>
      </c>
      <c r="AO668" s="1">
        <v>4.5199999999999996</v>
      </c>
      <c r="AP668" s="1" t="s">
        <v>5591</v>
      </c>
      <c r="AQ668" s="1" t="s">
        <v>95</v>
      </c>
      <c r="AR668" s="1" t="s">
        <v>95</v>
      </c>
      <c r="AS668" s="1">
        <v>4.5199999999999996</v>
      </c>
      <c r="AT668" s="1">
        <v>180</v>
      </c>
      <c r="AU668" s="1">
        <v>3.4860000000000002</v>
      </c>
      <c r="AV668" s="1">
        <v>0.93500000000000005</v>
      </c>
      <c r="AW668" s="1" t="s">
        <v>64</v>
      </c>
      <c r="AX668" s="1" t="s">
        <v>5592</v>
      </c>
      <c r="AY668" s="1" t="s">
        <v>58</v>
      </c>
      <c r="AZ668" s="1" t="s">
        <v>58</v>
      </c>
      <c r="BA668" s="1">
        <v>60.314932769999999</v>
      </c>
      <c r="BB668" s="1">
        <v>8.4621746999999997E-2</v>
      </c>
      <c r="BC668" s="1" t="s">
        <v>58</v>
      </c>
      <c r="BD668" s="1">
        <v>3.7036699999999998</v>
      </c>
    </row>
    <row r="669" spans="1:56" x14ac:dyDescent="0.2">
      <c r="A669" s="1" t="s">
        <v>6035</v>
      </c>
      <c r="B669" s="1">
        <v>14</v>
      </c>
      <c r="C669" s="1" t="s">
        <v>64</v>
      </c>
      <c r="D669" s="1" t="s">
        <v>6036</v>
      </c>
      <c r="E669" s="1">
        <v>6.6670000000000002E-3</v>
      </c>
      <c r="F669" s="1">
        <v>0</v>
      </c>
      <c r="G669" s="1">
        <v>1.7730000000000001E-3</v>
      </c>
      <c r="H669" s="1">
        <v>0</v>
      </c>
      <c r="I669" s="1">
        <v>0</v>
      </c>
      <c r="J669" s="1">
        <v>6.6670000000000002E-3</v>
      </c>
      <c r="K669" s="1" t="s">
        <v>348</v>
      </c>
      <c r="L669" s="1" t="s">
        <v>215</v>
      </c>
      <c r="M669" s="1" t="s">
        <v>6037</v>
      </c>
      <c r="N669" s="1" t="s">
        <v>6038</v>
      </c>
      <c r="O669" s="1" t="s">
        <v>51</v>
      </c>
      <c r="P669" s="1" t="s">
        <v>6039</v>
      </c>
      <c r="Q669" s="1" t="s">
        <v>6040</v>
      </c>
      <c r="R669" s="1" t="s">
        <v>6041</v>
      </c>
      <c r="S669" s="1" t="s">
        <v>6042</v>
      </c>
      <c r="T669" s="1" t="s">
        <v>6043</v>
      </c>
      <c r="U669" s="1" t="s">
        <v>6044</v>
      </c>
      <c r="V669" s="1" t="s">
        <v>58</v>
      </c>
      <c r="W669" s="1" t="s">
        <v>58</v>
      </c>
      <c r="X669" s="1" t="s">
        <v>6045</v>
      </c>
      <c r="Y669" s="1" t="s">
        <v>58</v>
      </c>
      <c r="Z669" s="1">
        <v>1.2349999999999999E-4</v>
      </c>
      <c r="AA669" s="1" t="s">
        <v>58</v>
      </c>
      <c r="AB669" s="1" t="s">
        <v>58</v>
      </c>
      <c r="AC669" s="1" t="s">
        <v>58</v>
      </c>
      <c r="AD669" s="1" t="s">
        <v>58</v>
      </c>
      <c r="AE669" s="1" t="s">
        <v>58</v>
      </c>
      <c r="AF669" s="1" t="s">
        <v>58</v>
      </c>
      <c r="AG669" s="1" t="s">
        <v>58</v>
      </c>
      <c r="AH669" s="1" t="s">
        <v>58</v>
      </c>
      <c r="AI669" s="1" t="s">
        <v>58</v>
      </c>
      <c r="AJ669" s="1" t="s">
        <v>58</v>
      </c>
      <c r="AK669" s="1" t="s">
        <v>58</v>
      </c>
      <c r="AL669" s="1" t="s">
        <v>58</v>
      </c>
      <c r="AM669" s="1" t="s">
        <v>58</v>
      </c>
      <c r="AN669" s="1" t="s">
        <v>58</v>
      </c>
      <c r="AO669" s="1" t="s">
        <v>58</v>
      </c>
      <c r="AP669" s="1" t="s">
        <v>58</v>
      </c>
      <c r="AQ669" s="1" t="s">
        <v>58</v>
      </c>
      <c r="AR669" s="1" t="s">
        <v>58</v>
      </c>
      <c r="AS669" s="1" t="s">
        <v>58</v>
      </c>
      <c r="AT669" s="1" t="s">
        <v>58</v>
      </c>
      <c r="AU669" s="1" t="s">
        <v>58</v>
      </c>
      <c r="AV669" s="1" t="s">
        <v>58</v>
      </c>
      <c r="AW669" s="1" t="s">
        <v>58</v>
      </c>
      <c r="AX669" s="1" t="s">
        <v>6046</v>
      </c>
      <c r="AY669" s="1" t="s">
        <v>58</v>
      </c>
      <c r="AZ669" s="7">
        <v>0.95899999999999996</v>
      </c>
      <c r="BA669" s="1">
        <v>9.8313281430000004</v>
      </c>
      <c r="BB669" s="1">
        <v>-0.91683688200000002</v>
      </c>
      <c r="BC669" s="1" t="s">
        <v>58</v>
      </c>
      <c r="BD669" s="1">
        <v>15.854609999999999</v>
      </c>
    </row>
    <row r="670" spans="1:56" x14ac:dyDescent="0.2">
      <c r="A670" s="1" t="s">
        <v>6047</v>
      </c>
      <c r="B670" s="1">
        <v>14</v>
      </c>
      <c r="C670" s="1" t="s">
        <v>46</v>
      </c>
      <c r="D670" s="1" t="s">
        <v>6048</v>
      </c>
      <c r="E670" s="1">
        <v>6.6670000000000002E-3</v>
      </c>
      <c r="F670" s="1">
        <v>0</v>
      </c>
      <c r="G670" s="1">
        <v>1.7730000000000001E-3</v>
      </c>
      <c r="H670" s="1">
        <v>0</v>
      </c>
      <c r="I670" s="1">
        <v>0</v>
      </c>
      <c r="J670" s="1">
        <v>6.6670000000000002E-3</v>
      </c>
      <c r="K670" s="1" t="s">
        <v>348</v>
      </c>
      <c r="L670" s="1" t="s">
        <v>215</v>
      </c>
      <c r="M670" s="1" t="s">
        <v>6037</v>
      </c>
      <c r="N670" s="1" t="s">
        <v>6038</v>
      </c>
      <c r="O670" s="1" t="s">
        <v>51</v>
      </c>
      <c r="P670" s="1" t="s">
        <v>6039</v>
      </c>
      <c r="Q670" s="1" t="s">
        <v>6049</v>
      </c>
      <c r="R670" s="1" t="s">
        <v>6050</v>
      </c>
      <c r="S670" s="1" t="s">
        <v>6051</v>
      </c>
      <c r="T670" s="1" t="s">
        <v>6052</v>
      </c>
      <c r="U670" s="1" t="s">
        <v>6053</v>
      </c>
      <c r="V670" s="1" t="s">
        <v>58</v>
      </c>
      <c r="W670" s="1" t="s">
        <v>360</v>
      </c>
      <c r="X670" s="1" t="s">
        <v>6045</v>
      </c>
      <c r="Y670" s="1" t="s">
        <v>58</v>
      </c>
      <c r="Z670" s="1">
        <v>1.2349999999999999E-4</v>
      </c>
      <c r="AA670" s="1" t="s">
        <v>58</v>
      </c>
      <c r="AB670" s="1" t="s">
        <v>58</v>
      </c>
      <c r="AC670" s="1" t="s">
        <v>58</v>
      </c>
      <c r="AD670" s="1" t="s">
        <v>58</v>
      </c>
      <c r="AE670" s="1" t="s">
        <v>58</v>
      </c>
      <c r="AF670" s="1" t="s">
        <v>58</v>
      </c>
      <c r="AG670" s="1" t="s">
        <v>58</v>
      </c>
      <c r="AH670" s="1" t="s">
        <v>58</v>
      </c>
      <c r="AI670" s="1" t="s">
        <v>58</v>
      </c>
      <c r="AJ670" s="1" t="s">
        <v>58</v>
      </c>
      <c r="AK670" s="1" t="s">
        <v>58</v>
      </c>
      <c r="AL670" s="1" t="s">
        <v>58</v>
      </c>
      <c r="AM670" s="1" t="s">
        <v>58</v>
      </c>
      <c r="AN670" s="1" t="s">
        <v>58</v>
      </c>
      <c r="AO670" s="1" t="s">
        <v>58</v>
      </c>
      <c r="AP670" s="1" t="s">
        <v>58</v>
      </c>
      <c r="AQ670" s="1" t="s">
        <v>58</v>
      </c>
      <c r="AR670" s="1" t="s">
        <v>58</v>
      </c>
      <c r="AS670" s="1" t="s">
        <v>58</v>
      </c>
      <c r="AT670" s="1" t="s">
        <v>58</v>
      </c>
      <c r="AU670" s="1" t="s">
        <v>58</v>
      </c>
      <c r="AV670" s="1" t="s">
        <v>58</v>
      </c>
      <c r="AW670" s="1" t="s">
        <v>58</v>
      </c>
      <c r="AX670" s="1" t="s">
        <v>6046</v>
      </c>
      <c r="AY670" s="1" t="s">
        <v>58</v>
      </c>
      <c r="AZ670" s="7">
        <v>0.95899999999999996</v>
      </c>
      <c r="BA670" s="1">
        <v>9.8313281430000004</v>
      </c>
      <c r="BB670" s="1">
        <v>-0.91683688200000002</v>
      </c>
      <c r="BC670" s="1" t="s">
        <v>58</v>
      </c>
      <c r="BD670" s="1">
        <v>15.854609999999999</v>
      </c>
    </row>
    <row r="671" spans="1:56" x14ac:dyDescent="0.2">
      <c r="A671" s="1" t="s">
        <v>5594</v>
      </c>
      <c r="B671" s="1">
        <v>12</v>
      </c>
      <c r="C671" s="1" t="s">
        <v>70</v>
      </c>
      <c r="D671" s="1" t="s">
        <v>46</v>
      </c>
      <c r="E671" s="1">
        <v>6.6670000000000002E-3</v>
      </c>
      <c r="F671" s="1">
        <v>0</v>
      </c>
      <c r="G671" s="1">
        <v>1.7730000000000001E-3</v>
      </c>
      <c r="H671" s="1">
        <v>1.1310000000000001E-3</v>
      </c>
      <c r="I671" s="1">
        <v>0</v>
      </c>
      <c r="J671" s="1">
        <v>6.6670000000000002E-3</v>
      </c>
      <c r="K671" s="1" t="s">
        <v>47</v>
      </c>
      <c r="L671" s="1" t="s">
        <v>48</v>
      </c>
      <c r="M671" s="1" t="s">
        <v>5595</v>
      </c>
      <c r="N671" s="1" t="s">
        <v>5596</v>
      </c>
      <c r="O671" s="1" t="s">
        <v>51</v>
      </c>
      <c r="P671" s="1" t="s">
        <v>5597</v>
      </c>
      <c r="Q671" s="1" t="s">
        <v>5598</v>
      </c>
      <c r="R671" s="1" t="s">
        <v>5599</v>
      </c>
      <c r="S671" s="1" t="s">
        <v>5600</v>
      </c>
      <c r="T671" s="1" t="s">
        <v>5601</v>
      </c>
      <c r="U671" s="1" t="s">
        <v>5602</v>
      </c>
      <c r="V671" s="1" t="s">
        <v>58</v>
      </c>
      <c r="W671" s="1" t="s">
        <v>58</v>
      </c>
      <c r="X671" s="1" t="s">
        <v>58</v>
      </c>
      <c r="Y671" s="1" t="s">
        <v>58</v>
      </c>
      <c r="Z671" s="1" t="s">
        <v>58</v>
      </c>
      <c r="AA671" s="1" t="s">
        <v>58</v>
      </c>
      <c r="AB671" s="1" t="s">
        <v>58</v>
      </c>
      <c r="AC671" s="1" t="s">
        <v>58</v>
      </c>
      <c r="AD671" s="1" t="s">
        <v>58</v>
      </c>
      <c r="AE671" s="1" t="s">
        <v>58</v>
      </c>
      <c r="AF671" s="1" t="s">
        <v>58</v>
      </c>
      <c r="AG671" s="1" t="s">
        <v>58</v>
      </c>
      <c r="AH671" s="1" t="s">
        <v>58</v>
      </c>
      <c r="AI671" s="1" t="s">
        <v>58</v>
      </c>
      <c r="AJ671" s="1" t="s">
        <v>58</v>
      </c>
      <c r="AK671" s="1">
        <v>1</v>
      </c>
      <c r="AL671" s="1" t="s">
        <v>93</v>
      </c>
      <c r="AM671" s="1" t="s">
        <v>156</v>
      </c>
      <c r="AN671" s="1">
        <v>0.97299999999999998</v>
      </c>
      <c r="AO671" s="1">
        <v>4.01</v>
      </c>
      <c r="AP671" s="1" t="s">
        <v>5603</v>
      </c>
      <c r="AQ671" s="1" t="s">
        <v>62</v>
      </c>
      <c r="AR671" s="1" t="s">
        <v>62</v>
      </c>
      <c r="AS671" s="1">
        <v>4.92</v>
      </c>
      <c r="AT671" s="1">
        <v>56</v>
      </c>
      <c r="AU671" s="1">
        <v>20.6</v>
      </c>
      <c r="AV671" s="1">
        <v>0.95299999999999996</v>
      </c>
      <c r="AW671" s="1" t="s">
        <v>64</v>
      </c>
      <c r="AX671" s="1" t="s">
        <v>5604</v>
      </c>
      <c r="AY671" s="1" t="s">
        <v>58</v>
      </c>
      <c r="AZ671" s="1" t="s">
        <v>58</v>
      </c>
      <c r="BA671" s="1" t="s">
        <v>58</v>
      </c>
      <c r="BB671" s="1" t="s">
        <v>58</v>
      </c>
      <c r="BC671" s="1" t="s">
        <v>58</v>
      </c>
      <c r="BD671" s="1" t="s">
        <v>58</v>
      </c>
    </row>
    <row r="672" spans="1:56" x14ac:dyDescent="0.2">
      <c r="A672" s="1" t="s">
        <v>5605</v>
      </c>
      <c r="B672" s="1">
        <v>12</v>
      </c>
      <c r="C672" s="1" t="s">
        <v>64</v>
      </c>
      <c r="D672" s="1" t="s">
        <v>70</v>
      </c>
      <c r="E672" s="1">
        <v>6.6670000000000002E-3</v>
      </c>
      <c r="F672" s="1">
        <v>0</v>
      </c>
      <c r="G672" s="1">
        <v>1.7730000000000001E-3</v>
      </c>
      <c r="H672" s="1">
        <v>0</v>
      </c>
      <c r="I672" s="1">
        <v>0</v>
      </c>
      <c r="J672" s="1">
        <v>6.6670000000000002E-3</v>
      </c>
      <c r="K672" s="1" t="s">
        <v>47</v>
      </c>
      <c r="L672" s="1" t="s">
        <v>48</v>
      </c>
      <c r="M672" s="1" t="s">
        <v>5595</v>
      </c>
      <c r="N672" s="1" t="s">
        <v>5596</v>
      </c>
      <c r="O672" s="1" t="s">
        <v>51</v>
      </c>
      <c r="P672" s="1" t="s">
        <v>5597</v>
      </c>
      <c r="Q672" s="1" t="s">
        <v>5606</v>
      </c>
      <c r="R672" s="1" t="s">
        <v>5607</v>
      </c>
      <c r="S672" s="1" t="s">
        <v>5608</v>
      </c>
      <c r="T672" s="1" t="s">
        <v>5609</v>
      </c>
      <c r="U672" s="1" t="s">
        <v>5610</v>
      </c>
      <c r="V672" s="1" t="s">
        <v>58</v>
      </c>
      <c r="W672" s="1" t="s">
        <v>58</v>
      </c>
      <c r="X672" s="1" t="s">
        <v>58</v>
      </c>
      <c r="Y672" s="1" t="s">
        <v>58</v>
      </c>
      <c r="Z672" s="1" t="s">
        <v>58</v>
      </c>
      <c r="AA672" s="1" t="s">
        <v>58</v>
      </c>
      <c r="AB672" s="1" t="s">
        <v>58</v>
      </c>
      <c r="AC672" s="1" t="s">
        <v>58</v>
      </c>
      <c r="AD672" s="1" t="s">
        <v>58</v>
      </c>
      <c r="AE672" s="1" t="s">
        <v>58</v>
      </c>
      <c r="AF672" s="1" t="s">
        <v>58</v>
      </c>
      <c r="AG672" s="1" t="s">
        <v>58</v>
      </c>
      <c r="AH672" s="1" t="s">
        <v>58</v>
      </c>
      <c r="AI672" s="1" t="s">
        <v>58</v>
      </c>
      <c r="AJ672" s="1" t="s">
        <v>58</v>
      </c>
      <c r="AK672" s="1" t="s">
        <v>58</v>
      </c>
      <c r="AL672" s="1" t="s">
        <v>60</v>
      </c>
      <c r="AM672" s="1" t="s">
        <v>147</v>
      </c>
      <c r="AN672" s="1">
        <v>0.16300000000000001</v>
      </c>
      <c r="AO672" s="1">
        <v>1.35</v>
      </c>
      <c r="AP672" s="1" t="s">
        <v>5603</v>
      </c>
      <c r="AQ672" s="1" t="s">
        <v>95</v>
      </c>
      <c r="AR672" s="1" t="s">
        <v>127</v>
      </c>
      <c r="AS672" s="1">
        <v>5</v>
      </c>
      <c r="AT672" s="1">
        <v>122</v>
      </c>
      <c r="AU672" s="1">
        <v>8.4480000000000004</v>
      </c>
      <c r="AV672" s="1">
        <v>0.16200000000000001</v>
      </c>
      <c r="AW672" s="1" t="s">
        <v>64</v>
      </c>
      <c r="AX672" s="1" t="s">
        <v>5604</v>
      </c>
      <c r="AY672" s="1" t="s">
        <v>58</v>
      </c>
      <c r="AZ672" s="1" t="s">
        <v>58</v>
      </c>
      <c r="BA672" s="1" t="s">
        <v>58</v>
      </c>
      <c r="BB672" s="1" t="s">
        <v>58</v>
      </c>
      <c r="BC672" s="1" t="s">
        <v>58</v>
      </c>
      <c r="BD672" s="1" t="s">
        <v>58</v>
      </c>
    </row>
    <row r="673" spans="1:56" x14ac:dyDescent="0.2">
      <c r="A673" s="1" t="s">
        <v>5611</v>
      </c>
      <c r="B673" s="1">
        <v>12</v>
      </c>
      <c r="C673" s="1" t="s">
        <v>46</v>
      </c>
      <c r="D673" s="1" t="s">
        <v>70</v>
      </c>
      <c r="E673" s="1">
        <v>6.6670000000000002E-3</v>
      </c>
      <c r="F673" s="1">
        <v>0</v>
      </c>
      <c r="G673" s="1">
        <v>1.7730000000000001E-3</v>
      </c>
      <c r="H673" s="1">
        <v>0</v>
      </c>
      <c r="I673" s="1">
        <v>0</v>
      </c>
      <c r="J673" s="1">
        <v>6.6670000000000002E-3</v>
      </c>
      <c r="K673" s="1" t="s">
        <v>47</v>
      </c>
      <c r="L673" s="1" t="s">
        <v>48</v>
      </c>
      <c r="M673" s="1" t="s">
        <v>5612</v>
      </c>
      <c r="N673" s="1" t="s">
        <v>5613</v>
      </c>
      <c r="O673" s="1" t="s">
        <v>51</v>
      </c>
      <c r="P673" s="1" t="s">
        <v>5614</v>
      </c>
      <c r="Q673" s="1" t="s">
        <v>5615</v>
      </c>
      <c r="R673" s="1" t="s">
        <v>5616</v>
      </c>
      <c r="S673" s="1" t="s">
        <v>5617</v>
      </c>
      <c r="T673" s="1" t="s">
        <v>5618</v>
      </c>
      <c r="U673" s="1" t="s">
        <v>5619</v>
      </c>
      <c r="V673" s="1" t="s">
        <v>58</v>
      </c>
      <c r="W673" s="1" t="s">
        <v>58</v>
      </c>
      <c r="X673" s="1" t="s">
        <v>58</v>
      </c>
      <c r="Y673" s="1" t="s">
        <v>58</v>
      </c>
      <c r="Z673" s="7">
        <v>1.647E-5</v>
      </c>
      <c r="AA673" s="1" t="s">
        <v>58</v>
      </c>
      <c r="AB673" s="1" t="s">
        <v>58</v>
      </c>
      <c r="AC673" s="1" t="s">
        <v>58</v>
      </c>
      <c r="AD673" s="1" t="s">
        <v>58</v>
      </c>
      <c r="AE673" s="1" t="s">
        <v>58</v>
      </c>
      <c r="AF673" s="1" t="s">
        <v>58</v>
      </c>
      <c r="AG673" s="1" t="s">
        <v>58</v>
      </c>
      <c r="AH673" s="1" t="s">
        <v>58</v>
      </c>
      <c r="AI673" s="1" t="s">
        <v>58</v>
      </c>
      <c r="AJ673" s="1" t="s">
        <v>58</v>
      </c>
      <c r="AK673" s="1" t="s">
        <v>58</v>
      </c>
      <c r="AL673" s="1" t="s">
        <v>61</v>
      </c>
      <c r="AM673" s="1" t="s">
        <v>2175</v>
      </c>
      <c r="AN673" s="1">
        <v>0.997</v>
      </c>
      <c r="AO673" s="1">
        <v>1.96</v>
      </c>
      <c r="AP673" s="1" t="s">
        <v>5620</v>
      </c>
      <c r="AQ673" s="1" t="s">
        <v>95</v>
      </c>
      <c r="AR673" s="1" t="s">
        <v>95</v>
      </c>
      <c r="AS673" s="1">
        <v>5.96</v>
      </c>
      <c r="AT673" s="1">
        <v>628</v>
      </c>
      <c r="AU673" s="1">
        <v>16.809999999999999</v>
      </c>
      <c r="AV673" s="1">
        <v>0.11899999999999999</v>
      </c>
      <c r="AW673" s="1" t="s">
        <v>62</v>
      </c>
      <c r="AX673" s="1" t="s">
        <v>5621</v>
      </c>
      <c r="AY673" s="1" t="s">
        <v>61</v>
      </c>
      <c r="AZ673" s="7">
        <v>0.76</v>
      </c>
      <c r="BA673" s="1">
        <v>95.476527480000001</v>
      </c>
      <c r="BB673" s="1">
        <v>1.5156901250000001</v>
      </c>
      <c r="BC673" s="1" t="s">
        <v>58</v>
      </c>
      <c r="BD673" s="1">
        <v>6.6436799999999998</v>
      </c>
    </row>
    <row r="674" spans="1:56" x14ac:dyDescent="0.2">
      <c r="A674" s="1" t="s">
        <v>6784</v>
      </c>
      <c r="B674" s="1">
        <v>16</v>
      </c>
      <c r="C674" s="1" t="s">
        <v>6785</v>
      </c>
      <c r="D674" s="1" t="s">
        <v>45</v>
      </c>
      <c r="E674" s="1">
        <v>6.6670000000000002E-3</v>
      </c>
      <c r="F674" s="1">
        <v>8.7720000000000003E-3</v>
      </c>
      <c r="G674" s="1">
        <v>1.7730000000000001E-3</v>
      </c>
      <c r="H674" s="1">
        <v>0</v>
      </c>
      <c r="I674" s="1">
        <v>0</v>
      </c>
      <c r="J674" s="1">
        <v>6.6670000000000002E-3</v>
      </c>
      <c r="K674" s="1" t="s">
        <v>2765</v>
      </c>
      <c r="L674" s="1" t="s">
        <v>215</v>
      </c>
      <c r="M674" s="1" t="s">
        <v>9386</v>
      </c>
      <c r="N674" s="1" t="s">
        <v>6786</v>
      </c>
      <c r="O674" s="1" t="s">
        <v>51</v>
      </c>
      <c r="P674" s="1" t="s">
        <v>6787</v>
      </c>
      <c r="Q674" s="1" t="s">
        <v>9387</v>
      </c>
      <c r="R674" s="1" t="s">
        <v>58</v>
      </c>
      <c r="S674" s="1" t="s">
        <v>58</v>
      </c>
      <c r="T674" s="1" t="s">
        <v>58</v>
      </c>
      <c r="U674" s="1" t="s">
        <v>58</v>
      </c>
      <c r="V674" s="1" t="s">
        <v>58</v>
      </c>
      <c r="W674" s="1" t="s">
        <v>58</v>
      </c>
      <c r="X674" s="1" t="s">
        <v>58</v>
      </c>
      <c r="Y674" s="1" t="s">
        <v>58</v>
      </c>
      <c r="Z674" s="1" t="s">
        <v>58</v>
      </c>
      <c r="AA674" s="1" t="s">
        <v>58</v>
      </c>
      <c r="AB674" s="1" t="s">
        <v>58</v>
      </c>
      <c r="AC674" s="1" t="s">
        <v>58</v>
      </c>
      <c r="AD674" s="1" t="s">
        <v>58</v>
      </c>
      <c r="AE674" s="1" t="s">
        <v>58</v>
      </c>
      <c r="AF674" s="1" t="s">
        <v>58</v>
      </c>
      <c r="AG674" s="1" t="s">
        <v>58</v>
      </c>
      <c r="AH674" s="1" t="s">
        <v>58</v>
      </c>
      <c r="AI674" s="1" t="s">
        <v>58</v>
      </c>
      <c r="AJ674" s="1" t="s">
        <v>58</v>
      </c>
      <c r="AK674" s="1" t="s">
        <v>58</v>
      </c>
      <c r="AL674" s="1" t="s">
        <v>58</v>
      </c>
      <c r="AM674" s="1" t="s">
        <v>58</v>
      </c>
      <c r="AN674" s="1" t="s">
        <v>58</v>
      </c>
      <c r="AO674" s="1" t="s">
        <v>58</v>
      </c>
      <c r="AP674" s="1" t="s">
        <v>58</v>
      </c>
      <c r="AQ674" s="1" t="s">
        <v>58</v>
      </c>
      <c r="AR674" s="1" t="s">
        <v>58</v>
      </c>
      <c r="AS674" s="1" t="s">
        <v>58</v>
      </c>
      <c r="AT674" s="1" t="s">
        <v>58</v>
      </c>
      <c r="AU674" s="1" t="s">
        <v>58</v>
      </c>
      <c r="AV674" s="1" t="s">
        <v>58</v>
      </c>
      <c r="AW674" s="1" t="s">
        <v>58</v>
      </c>
      <c r="AX674" s="1" t="s">
        <v>6788</v>
      </c>
      <c r="AY674" s="1" t="s">
        <v>58</v>
      </c>
      <c r="AZ674" s="7">
        <v>0.92900000000000005</v>
      </c>
      <c r="BA674" s="1">
        <v>91.017928760000004</v>
      </c>
      <c r="BB674" s="1">
        <v>1.021500656</v>
      </c>
      <c r="BC674" s="1" t="s">
        <v>58</v>
      </c>
      <c r="BD674" s="1">
        <v>6.0773700000000002</v>
      </c>
    </row>
    <row r="675" spans="1:56" x14ac:dyDescent="0.2">
      <c r="A675" s="1" t="s">
        <v>7962</v>
      </c>
      <c r="B675" s="1">
        <v>19</v>
      </c>
      <c r="C675" s="1" t="s">
        <v>70</v>
      </c>
      <c r="D675" s="1" t="s">
        <v>4375</v>
      </c>
      <c r="E675" s="1">
        <v>6.6670000000000002E-3</v>
      </c>
      <c r="F675" s="1">
        <v>8.7720000000000003E-3</v>
      </c>
      <c r="G675" s="1">
        <v>7.0920000000000002E-3</v>
      </c>
      <c r="H675" s="1">
        <v>3.3939999999999999E-3</v>
      </c>
      <c r="I675" s="1">
        <v>0</v>
      </c>
      <c r="J675" s="1">
        <v>6.6670000000000002E-3</v>
      </c>
      <c r="K675" s="1" t="s">
        <v>348</v>
      </c>
      <c r="L675" s="1" t="s">
        <v>215</v>
      </c>
      <c r="M675" s="1" t="s">
        <v>7963</v>
      </c>
      <c r="N675" s="1" t="s">
        <v>7964</v>
      </c>
      <c r="O675" s="1" t="s">
        <v>51</v>
      </c>
      <c r="P675" s="1" t="s">
        <v>7965</v>
      </c>
      <c r="Q675" s="1" t="s">
        <v>7966</v>
      </c>
      <c r="R675" s="1" t="s">
        <v>7967</v>
      </c>
      <c r="S675" s="1" t="s">
        <v>7968</v>
      </c>
      <c r="T675" s="1" t="s">
        <v>7969</v>
      </c>
      <c r="U675" s="1" t="s">
        <v>7970</v>
      </c>
      <c r="V675" s="1" t="s">
        <v>58</v>
      </c>
      <c r="W675" s="1" t="s">
        <v>360</v>
      </c>
      <c r="X675" s="1" t="s">
        <v>7971</v>
      </c>
      <c r="Y675" s="1" t="s">
        <v>58</v>
      </c>
      <c r="Z675" s="1">
        <v>3.5510000000000001E-4</v>
      </c>
      <c r="AA675" s="1">
        <v>5.5910500000000002E-3</v>
      </c>
      <c r="AB675" s="1">
        <v>0.99440899999999999</v>
      </c>
      <c r="AC675" s="1" t="s">
        <v>199</v>
      </c>
      <c r="AD675" s="1">
        <v>0</v>
      </c>
      <c r="AE675" s="1">
        <v>2.7955300000000001E-3</v>
      </c>
      <c r="AF675" s="1" t="s">
        <v>58</v>
      </c>
      <c r="AG675" s="1" t="s">
        <v>58</v>
      </c>
      <c r="AH675" s="1" t="s">
        <v>58</v>
      </c>
      <c r="AI675" s="1" t="s">
        <v>58</v>
      </c>
      <c r="AJ675" s="1" t="s">
        <v>58</v>
      </c>
      <c r="AK675" s="1" t="s">
        <v>58</v>
      </c>
      <c r="AL675" s="1" t="s">
        <v>58</v>
      </c>
      <c r="AM675" s="1" t="s">
        <v>58</v>
      </c>
      <c r="AN675" s="1" t="s">
        <v>58</v>
      </c>
      <c r="AO675" s="1" t="s">
        <v>58</v>
      </c>
      <c r="AP675" s="1" t="s">
        <v>58</v>
      </c>
      <c r="AQ675" s="1" t="s">
        <v>58</v>
      </c>
      <c r="AR675" s="1" t="s">
        <v>58</v>
      </c>
      <c r="AS675" s="1" t="s">
        <v>58</v>
      </c>
      <c r="AT675" s="1" t="s">
        <v>58</v>
      </c>
      <c r="AU675" s="1" t="s">
        <v>58</v>
      </c>
      <c r="AV675" s="1" t="s">
        <v>58</v>
      </c>
      <c r="AW675" s="1" t="s">
        <v>58</v>
      </c>
      <c r="AX675" s="1" t="s">
        <v>58</v>
      </c>
      <c r="AY675" s="1" t="s">
        <v>58</v>
      </c>
      <c r="AZ675" s="1" t="s">
        <v>58</v>
      </c>
      <c r="BA675" s="1">
        <v>91.814107100000001</v>
      </c>
      <c r="BB675" s="1">
        <v>1.0840107910000001</v>
      </c>
      <c r="BC675" s="1" t="s">
        <v>58</v>
      </c>
      <c r="BD675" s="1">
        <v>6.6632100000000003</v>
      </c>
    </row>
    <row r="676" spans="1:56" x14ac:dyDescent="0.2">
      <c r="A676" s="1" t="s">
        <v>5622</v>
      </c>
      <c r="B676" s="1">
        <v>13</v>
      </c>
      <c r="C676" s="1" t="s">
        <v>45</v>
      </c>
      <c r="D676" s="1" t="s">
        <v>64</v>
      </c>
      <c r="E676" s="1">
        <v>6.6670000000000002E-3</v>
      </c>
      <c r="F676" s="1">
        <v>0</v>
      </c>
      <c r="G676" s="1">
        <v>1.7730000000000001E-3</v>
      </c>
      <c r="H676" s="1">
        <v>0</v>
      </c>
      <c r="I676" s="1">
        <v>0</v>
      </c>
      <c r="J676" s="1">
        <v>6.6670000000000002E-3</v>
      </c>
      <c r="K676" s="1" t="s">
        <v>47</v>
      </c>
      <c r="L676" s="1" t="s">
        <v>48</v>
      </c>
      <c r="M676" s="1" t="s">
        <v>5623</v>
      </c>
      <c r="N676" s="1" t="s">
        <v>5624</v>
      </c>
      <c r="O676" s="1" t="s">
        <v>51</v>
      </c>
      <c r="P676" s="1" t="s">
        <v>5625</v>
      </c>
      <c r="Q676" s="1" t="s">
        <v>5626</v>
      </c>
      <c r="R676" s="1" t="s">
        <v>5627</v>
      </c>
      <c r="S676" s="1" t="s">
        <v>5628</v>
      </c>
      <c r="T676" s="1" t="s">
        <v>5629</v>
      </c>
      <c r="U676" s="1" t="s">
        <v>5630</v>
      </c>
      <c r="V676" s="1" t="s">
        <v>58</v>
      </c>
      <c r="W676" s="1" t="s">
        <v>58</v>
      </c>
      <c r="X676" s="1" t="s">
        <v>58</v>
      </c>
      <c r="Y676" s="1" t="s">
        <v>58</v>
      </c>
      <c r="Z676" s="1" t="s">
        <v>58</v>
      </c>
      <c r="AA676" s="1" t="s">
        <v>58</v>
      </c>
      <c r="AB676" s="1" t="s">
        <v>58</v>
      </c>
      <c r="AC676" s="1" t="s">
        <v>58</v>
      </c>
      <c r="AD676" s="1" t="s">
        <v>58</v>
      </c>
      <c r="AE676" s="1" t="s">
        <v>58</v>
      </c>
      <c r="AF676" s="1" t="s">
        <v>58</v>
      </c>
      <c r="AG676" s="1" t="s">
        <v>58</v>
      </c>
      <c r="AH676" s="1" t="s">
        <v>58</v>
      </c>
      <c r="AI676" s="1" t="s">
        <v>58</v>
      </c>
      <c r="AJ676" s="1" t="s">
        <v>58</v>
      </c>
      <c r="AK676" s="1" t="s">
        <v>58</v>
      </c>
      <c r="AL676" s="1" t="s">
        <v>58</v>
      </c>
      <c r="AM676" s="1" t="s">
        <v>58</v>
      </c>
      <c r="AN676" s="1">
        <v>0</v>
      </c>
      <c r="AO676" s="1">
        <v>2.79</v>
      </c>
      <c r="AP676" s="1" t="s">
        <v>58</v>
      </c>
      <c r="AQ676" s="1" t="s">
        <v>58</v>
      </c>
      <c r="AR676" s="1" t="s">
        <v>58</v>
      </c>
      <c r="AS676" s="1">
        <v>2.79</v>
      </c>
      <c r="AT676" s="1" t="s">
        <v>58</v>
      </c>
      <c r="AU676" s="1">
        <v>3.35</v>
      </c>
      <c r="AV676" s="1">
        <v>-0.26100000000000001</v>
      </c>
      <c r="AW676" s="1" t="s">
        <v>58</v>
      </c>
      <c r="AX676" s="1" t="s">
        <v>58</v>
      </c>
      <c r="AY676" s="1" t="s">
        <v>58</v>
      </c>
      <c r="AZ676" s="1" t="s">
        <v>58</v>
      </c>
      <c r="BA676" s="1" t="s">
        <v>58</v>
      </c>
      <c r="BB676" s="1" t="s">
        <v>58</v>
      </c>
      <c r="BC676" s="1" t="s">
        <v>58</v>
      </c>
      <c r="BD676" s="1">
        <v>9.8169400000000007</v>
      </c>
    </row>
    <row r="677" spans="1:56" x14ac:dyDescent="0.2">
      <c r="A677" s="1" t="s">
        <v>5631</v>
      </c>
      <c r="B677" s="1">
        <v>13</v>
      </c>
      <c r="C677" s="1" t="s">
        <v>70</v>
      </c>
      <c r="D677" s="1" t="s">
        <v>46</v>
      </c>
      <c r="E677" s="1">
        <v>6.6670000000000002E-3</v>
      </c>
      <c r="F677" s="1">
        <v>1.316E-2</v>
      </c>
      <c r="G677" s="1">
        <v>1.7730000000000001E-3</v>
      </c>
      <c r="H677" s="1">
        <v>2.2620000000000001E-3</v>
      </c>
      <c r="I677" s="1">
        <v>0</v>
      </c>
      <c r="J677" s="1">
        <v>6.6670000000000002E-3</v>
      </c>
      <c r="K677" s="1" t="s">
        <v>47</v>
      </c>
      <c r="L677" s="1" t="s">
        <v>48</v>
      </c>
      <c r="M677" s="1" t="s">
        <v>5632</v>
      </c>
      <c r="N677" s="1" t="s">
        <v>5633</v>
      </c>
      <c r="O677" s="1" t="s">
        <v>51</v>
      </c>
      <c r="P677" s="1" t="s">
        <v>5634</v>
      </c>
      <c r="Q677" s="1" t="s">
        <v>5635</v>
      </c>
      <c r="R677" s="1" t="s">
        <v>5636</v>
      </c>
      <c r="S677" s="1" t="s">
        <v>5637</v>
      </c>
      <c r="T677" s="1" t="s">
        <v>5638</v>
      </c>
      <c r="U677" s="1" t="s">
        <v>5639</v>
      </c>
      <c r="V677" s="1" t="s">
        <v>58</v>
      </c>
      <c r="W677" s="1" t="s">
        <v>58</v>
      </c>
      <c r="X677" s="1" t="s">
        <v>58</v>
      </c>
      <c r="Y677" s="1" t="s">
        <v>58</v>
      </c>
      <c r="Z677" s="1" t="s">
        <v>58</v>
      </c>
      <c r="AA677" s="1" t="s">
        <v>58</v>
      </c>
      <c r="AB677" s="1" t="s">
        <v>58</v>
      </c>
      <c r="AC677" s="1" t="s">
        <v>58</v>
      </c>
      <c r="AD677" s="1" t="s">
        <v>58</v>
      </c>
      <c r="AE677" s="1" t="s">
        <v>58</v>
      </c>
      <c r="AF677" s="1" t="s">
        <v>58</v>
      </c>
      <c r="AG677" s="1" t="s">
        <v>58</v>
      </c>
      <c r="AH677" s="1" t="s">
        <v>58</v>
      </c>
      <c r="AI677" s="1" t="s">
        <v>58</v>
      </c>
      <c r="AJ677" s="1" t="s">
        <v>58</v>
      </c>
      <c r="AK677" s="1" t="s">
        <v>58</v>
      </c>
      <c r="AL677" s="1" t="s">
        <v>61</v>
      </c>
      <c r="AM677" s="1" t="s">
        <v>61</v>
      </c>
      <c r="AN677" s="1">
        <v>1E-3</v>
      </c>
      <c r="AO677" s="1">
        <v>4.05</v>
      </c>
      <c r="AP677" s="1" t="s">
        <v>5640</v>
      </c>
      <c r="AQ677" s="1" t="s">
        <v>95</v>
      </c>
      <c r="AR677" s="1" t="s">
        <v>95</v>
      </c>
      <c r="AS677" s="1">
        <v>4.05</v>
      </c>
      <c r="AT677" s="1">
        <v>707</v>
      </c>
      <c r="AU677" s="1">
        <v>13.24</v>
      </c>
      <c r="AV677" s="1">
        <v>0.86099999999999999</v>
      </c>
      <c r="AW677" s="1" t="s">
        <v>64</v>
      </c>
      <c r="AX677" s="1" t="s">
        <v>5641</v>
      </c>
      <c r="AY677" s="1" t="s">
        <v>61</v>
      </c>
      <c r="AZ677" s="1" t="s">
        <v>58</v>
      </c>
      <c r="BA677" s="1" t="s">
        <v>58</v>
      </c>
      <c r="BB677" s="1" t="s">
        <v>58</v>
      </c>
      <c r="BC677" s="1" t="s">
        <v>58</v>
      </c>
      <c r="BD677" s="1">
        <v>6.0246000000000004</v>
      </c>
    </row>
    <row r="678" spans="1:56" x14ac:dyDescent="0.2">
      <c r="A678" s="1" t="s">
        <v>5642</v>
      </c>
      <c r="B678" s="1">
        <v>13</v>
      </c>
      <c r="C678" s="1" t="s">
        <v>64</v>
      </c>
      <c r="D678" s="1" t="s">
        <v>45</v>
      </c>
      <c r="E678" s="1">
        <v>6.6670000000000002E-3</v>
      </c>
      <c r="F678" s="1">
        <v>4.3860000000000001E-3</v>
      </c>
      <c r="G678" s="1">
        <v>1.7730000000000001E-3</v>
      </c>
      <c r="H678" s="1">
        <v>3.3939999999999999E-3</v>
      </c>
      <c r="I678" s="1">
        <v>0</v>
      </c>
      <c r="J678" s="1">
        <v>6.6670000000000002E-3</v>
      </c>
      <c r="K678" s="1" t="s">
        <v>47</v>
      </c>
      <c r="L678" s="1" t="s">
        <v>48</v>
      </c>
      <c r="M678" s="1" t="s">
        <v>5643</v>
      </c>
      <c r="N678" s="1" t="s">
        <v>5644</v>
      </c>
      <c r="O678" s="1" t="s">
        <v>51</v>
      </c>
      <c r="P678" s="1" t="s">
        <v>5645</v>
      </c>
      <c r="Q678" s="1" t="s">
        <v>5646</v>
      </c>
      <c r="R678" s="1" t="s">
        <v>5647</v>
      </c>
      <c r="S678" s="1" t="s">
        <v>5648</v>
      </c>
      <c r="T678" s="1" t="s">
        <v>5649</v>
      </c>
      <c r="U678" s="1" t="s">
        <v>5650</v>
      </c>
      <c r="V678" s="1" t="s">
        <v>58</v>
      </c>
      <c r="W678" s="1" t="s">
        <v>58</v>
      </c>
      <c r="X678" s="1" t="s">
        <v>58</v>
      </c>
      <c r="Y678" s="1" t="s">
        <v>58</v>
      </c>
      <c r="Z678" s="7">
        <v>2.073E-5</v>
      </c>
      <c r="AA678" s="1">
        <v>7.9872199999999997E-4</v>
      </c>
      <c r="AB678" s="1">
        <v>0.99920100000000001</v>
      </c>
      <c r="AC678" s="1" t="s">
        <v>110</v>
      </c>
      <c r="AD678" s="1">
        <v>0</v>
      </c>
      <c r="AE678" s="1">
        <v>3.9936099999999999E-4</v>
      </c>
      <c r="AF678" s="1" t="s">
        <v>58</v>
      </c>
      <c r="AG678" s="1" t="s">
        <v>58</v>
      </c>
      <c r="AH678" s="1" t="s">
        <v>58</v>
      </c>
      <c r="AI678" s="1" t="s">
        <v>58</v>
      </c>
      <c r="AJ678" s="1" t="s">
        <v>58</v>
      </c>
      <c r="AK678" s="1">
        <v>1</v>
      </c>
      <c r="AL678" s="1" t="s">
        <v>93</v>
      </c>
      <c r="AM678" s="1" t="s">
        <v>62</v>
      </c>
      <c r="AN678" s="1">
        <v>0.25900000000000001</v>
      </c>
      <c r="AO678" s="1">
        <v>5.09</v>
      </c>
      <c r="AP678" s="1" t="s">
        <v>5651</v>
      </c>
      <c r="AQ678" s="1" t="s">
        <v>95</v>
      </c>
      <c r="AR678" s="1" t="s">
        <v>95</v>
      </c>
      <c r="AS678" s="1">
        <v>5.09</v>
      </c>
      <c r="AT678" s="1">
        <v>1160</v>
      </c>
      <c r="AU678" s="1">
        <v>23.4</v>
      </c>
      <c r="AV678" s="1">
        <v>0.93500000000000005</v>
      </c>
      <c r="AW678" s="1" t="s">
        <v>64</v>
      </c>
      <c r="AX678" s="1" t="s">
        <v>5652</v>
      </c>
      <c r="AY678" s="1" t="s">
        <v>77</v>
      </c>
      <c r="AZ678" s="7">
        <v>9.0800000000000006E-2</v>
      </c>
      <c r="BA678" s="1">
        <v>16.531021469999999</v>
      </c>
      <c r="BB678" s="1">
        <v>-0.64319848599999996</v>
      </c>
      <c r="BC678" s="1" t="s">
        <v>58</v>
      </c>
      <c r="BD678" s="1">
        <v>9.1584400000000006</v>
      </c>
    </row>
    <row r="679" spans="1:56" x14ac:dyDescent="0.2">
      <c r="A679" s="1" t="s">
        <v>5653</v>
      </c>
      <c r="B679" s="1">
        <v>13</v>
      </c>
      <c r="C679" s="1" t="s">
        <v>64</v>
      </c>
      <c r="D679" s="1" t="s">
        <v>45</v>
      </c>
      <c r="E679" s="1">
        <v>6.6670000000000002E-3</v>
      </c>
      <c r="F679" s="1">
        <v>0</v>
      </c>
      <c r="G679" s="1">
        <v>1.7730000000000001E-3</v>
      </c>
      <c r="H679" s="1">
        <v>1.1310000000000001E-3</v>
      </c>
      <c r="I679" s="1">
        <v>1.8519999999999998E-2</v>
      </c>
      <c r="J679" s="1">
        <v>6.6670000000000002E-3</v>
      </c>
      <c r="K679" s="1" t="s">
        <v>47</v>
      </c>
      <c r="L679" s="1" t="s">
        <v>48</v>
      </c>
      <c r="M679" s="1" t="s">
        <v>5654</v>
      </c>
      <c r="N679" s="1" t="s">
        <v>5655</v>
      </c>
      <c r="O679" s="1" t="s">
        <v>51</v>
      </c>
      <c r="P679" s="1" t="s">
        <v>5656</v>
      </c>
      <c r="Q679" s="1" t="s">
        <v>5657</v>
      </c>
      <c r="R679" s="1" t="s">
        <v>5658</v>
      </c>
      <c r="S679" s="1" t="s">
        <v>5659</v>
      </c>
      <c r="T679" s="1" t="s">
        <v>5660</v>
      </c>
      <c r="U679" s="1" t="s">
        <v>5661</v>
      </c>
      <c r="V679" s="1" t="s">
        <v>58</v>
      </c>
      <c r="W679" s="1" t="s">
        <v>58</v>
      </c>
      <c r="X679" s="1" t="s">
        <v>58</v>
      </c>
      <c r="Y679" s="1" t="s">
        <v>58</v>
      </c>
      <c r="Z679" s="1">
        <v>1.5660000000000001E-4</v>
      </c>
      <c r="AA679" s="1">
        <v>7.9872199999999997E-4</v>
      </c>
      <c r="AB679" s="1">
        <v>0.99920100000000001</v>
      </c>
      <c r="AC679" s="1" t="s">
        <v>110</v>
      </c>
      <c r="AD679" s="1">
        <v>0</v>
      </c>
      <c r="AE679" s="1">
        <v>3.9936099999999999E-4</v>
      </c>
      <c r="AF679" s="1" t="s">
        <v>58</v>
      </c>
      <c r="AG679" s="1" t="s">
        <v>58</v>
      </c>
      <c r="AH679" s="1" t="s">
        <v>58</v>
      </c>
      <c r="AI679" s="1" t="s">
        <v>58</v>
      </c>
      <c r="AJ679" s="1" t="s">
        <v>58</v>
      </c>
      <c r="AK679" s="1" t="s">
        <v>58</v>
      </c>
      <c r="AL679" s="1" t="s">
        <v>60</v>
      </c>
      <c r="AM679" s="1" t="s">
        <v>132</v>
      </c>
      <c r="AN679" s="1">
        <v>8.7999999999999995E-2</v>
      </c>
      <c r="AO679" s="1">
        <v>1.3</v>
      </c>
      <c r="AP679" s="1" t="s">
        <v>5662</v>
      </c>
      <c r="AQ679" s="1" t="s">
        <v>95</v>
      </c>
      <c r="AR679" s="1" t="s">
        <v>95</v>
      </c>
      <c r="AS679" s="1">
        <v>4.3</v>
      </c>
      <c r="AT679" s="8">
        <v>102102149171</v>
      </c>
      <c r="AU679" s="1">
        <v>8.7840000000000007</v>
      </c>
      <c r="AV679" s="1">
        <v>0.85199999999999998</v>
      </c>
      <c r="AW679" s="1" t="s">
        <v>2444</v>
      </c>
      <c r="AX679" s="1" t="s">
        <v>5654</v>
      </c>
      <c r="AY679" s="1" t="s">
        <v>77</v>
      </c>
      <c r="AZ679" s="7">
        <v>6.5500000000000003E-2</v>
      </c>
      <c r="BA679" s="1">
        <v>52.252889830000001</v>
      </c>
      <c r="BB679" s="1">
        <v>-2.0150551999999999E-2</v>
      </c>
      <c r="BC679" s="1" t="s">
        <v>58</v>
      </c>
      <c r="BD679" s="1">
        <v>3.0218600000000002</v>
      </c>
    </row>
    <row r="680" spans="1:56" x14ac:dyDescent="0.2">
      <c r="A680" s="1" t="s">
        <v>5664</v>
      </c>
      <c r="B680" s="1">
        <v>13</v>
      </c>
      <c r="C680" s="1" t="s">
        <v>46</v>
      </c>
      <c r="D680" s="1" t="s">
        <v>45</v>
      </c>
      <c r="E680" s="1">
        <v>6.6670000000000002E-3</v>
      </c>
      <c r="F680" s="1">
        <v>0</v>
      </c>
      <c r="G680" s="1">
        <v>1.7730000000000001E-3</v>
      </c>
      <c r="H680" s="1">
        <v>0</v>
      </c>
      <c r="I680" s="1">
        <v>0</v>
      </c>
      <c r="J680" s="1">
        <v>6.6670000000000002E-3</v>
      </c>
      <c r="K680" s="1" t="s">
        <v>47</v>
      </c>
      <c r="L680" s="1" t="s">
        <v>48</v>
      </c>
      <c r="M680" s="1" t="s">
        <v>5665</v>
      </c>
      <c r="N680" s="1" t="s">
        <v>5666</v>
      </c>
      <c r="O680" s="1" t="s">
        <v>51</v>
      </c>
      <c r="P680" s="1" t="s">
        <v>5667</v>
      </c>
      <c r="Q680" s="1" t="s">
        <v>5668</v>
      </c>
      <c r="R680" s="1" t="s">
        <v>5669</v>
      </c>
      <c r="S680" s="1" t="s">
        <v>5670</v>
      </c>
      <c r="T680" s="1" t="s">
        <v>5671</v>
      </c>
      <c r="U680" s="1" t="s">
        <v>5672</v>
      </c>
      <c r="V680" s="1" t="s">
        <v>58</v>
      </c>
      <c r="W680" s="1" t="s">
        <v>58</v>
      </c>
      <c r="X680" s="1" t="s">
        <v>58</v>
      </c>
      <c r="Y680" s="1" t="s">
        <v>58</v>
      </c>
      <c r="Z680" s="1">
        <v>1.534E-3</v>
      </c>
      <c r="AA680" s="1">
        <v>1.9968099999999999E-3</v>
      </c>
      <c r="AB680" s="1">
        <v>0.99800299999999997</v>
      </c>
      <c r="AC680" s="1" t="s">
        <v>101</v>
      </c>
      <c r="AD680" s="1">
        <v>0</v>
      </c>
      <c r="AE680" s="1">
        <v>9.9840299999999992E-4</v>
      </c>
      <c r="AF680" s="1" t="s">
        <v>58</v>
      </c>
      <c r="AG680" s="1" t="s">
        <v>58</v>
      </c>
      <c r="AH680" s="1" t="s">
        <v>58</v>
      </c>
      <c r="AI680" s="1" t="s">
        <v>58</v>
      </c>
      <c r="AJ680" s="1" t="s">
        <v>58</v>
      </c>
      <c r="AK680" s="1" t="s">
        <v>58</v>
      </c>
      <c r="AL680" s="1" t="s">
        <v>93</v>
      </c>
      <c r="AM680" s="1" t="s">
        <v>147</v>
      </c>
      <c r="AN680" s="1">
        <v>6.0000000000000001E-3</v>
      </c>
      <c r="AO680" s="1">
        <v>1.99</v>
      </c>
      <c r="AP680" s="1" t="s">
        <v>5673</v>
      </c>
      <c r="AQ680" s="1" t="s">
        <v>95</v>
      </c>
      <c r="AR680" s="1" t="s">
        <v>95</v>
      </c>
      <c r="AS680" s="1">
        <v>4.76</v>
      </c>
      <c r="AT680" s="1">
        <v>12</v>
      </c>
      <c r="AU680" s="1">
        <v>14.64</v>
      </c>
      <c r="AV680" s="1">
        <v>0.87</v>
      </c>
      <c r="AW680" s="1" t="s">
        <v>62</v>
      </c>
      <c r="AX680" s="1" t="s">
        <v>5674</v>
      </c>
      <c r="AY680" s="1" t="s">
        <v>58</v>
      </c>
      <c r="AZ680" s="7">
        <v>0.73799999999999999</v>
      </c>
      <c r="BA680" s="1">
        <v>36.229063459999999</v>
      </c>
      <c r="BB680" s="1">
        <v>-0.24243044499999999</v>
      </c>
      <c r="BC680" s="1" t="s">
        <v>58</v>
      </c>
      <c r="BD680" s="1">
        <v>3.6937799999999998</v>
      </c>
    </row>
    <row r="681" spans="1:56" x14ac:dyDescent="0.2">
      <c r="A681" s="1" t="s">
        <v>5675</v>
      </c>
      <c r="B681" s="1">
        <v>13</v>
      </c>
      <c r="C681" s="1" t="s">
        <v>70</v>
      </c>
      <c r="D681" s="1" t="s">
        <v>46</v>
      </c>
      <c r="E681" s="1">
        <v>6.6670000000000002E-3</v>
      </c>
      <c r="F681" s="1">
        <v>4.3860000000000001E-3</v>
      </c>
      <c r="G681" s="1">
        <v>3.5460000000000001E-3</v>
      </c>
      <c r="H681" s="1">
        <v>0</v>
      </c>
      <c r="I681" s="1">
        <v>0</v>
      </c>
      <c r="J681" s="1">
        <v>6.6670000000000002E-3</v>
      </c>
      <c r="K681" s="1" t="s">
        <v>47</v>
      </c>
      <c r="L681" s="1" t="s">
        <v>48</v>
      </c>
      <c r="M681" s="1" t="s">
        <v>5665</v>
      </c>
      <c r="N681" s="1" t="s">
        <v>5666</v>
      </c>
      <c r="O681" s="1" t="s">
        <v>51</v>
      </c>
      <c r="P681" s="1" t="s">
        <v>5667</v>
      </c>
      <c r="Q681" s="1" t="s">
        <v>2572</v>
      </c>
      <c r="R681" s="1" t="s">
        <v>2573</v>
      </c>
      <c r="S681" s="1" t="s">
        <v>5676</v>
      </c>
      <c r="T681" s="1" t="s">
        <v>5677</v>
      </c>
      <c r="U681" s="1" t="s">
        <v>5678</v>
      </c>
      <c r="V681" s="1" t="s">
        <v>58</v>
      </c>
      <c r="W681" s="1" t="s">
        <v>58</v>
      </c>
      <c r="X681" s="1" t="s">
        <v>58</v>
      </c>
      <c r="Y681" s="1" t="s">
        <v>58</v>
      </c>
      <c r="Z681" s="1">
        <v>8.2359999999999996E-4</v>
      </c>
      <c r="AA681" s="1" t="s">
        <v>58</v>
      </c>
      <c r="AB681" s="1" t="s">
        <v>58</v>
      </c>
      <c r="AC681" s="1" t="s">
        <v>58</v>
      </c>
      <c r="AD681" s="1" t="s">
        <v>58</v>
      </c>
      <c r="AE681" s="1" t="s">
        <v>58</v>
      </c>
      <c r="AF681" s="1" t="s">
        <v>58</v>
      </c>
      <c r="AG681" s="1" t="s">
        <v>58</v>
      </c>
      <c r="AH681" s="1" t="s">
        <v>58</v>
      </c>
      <c r="AI681" s="1" t="s">
        <v>58</v>
      </c>
      <c r="AJ681" s="1" t="s">
        <v>58</v>
      </c>
      <c r="AK681" s="1" t="s">
        <v>58</v>
      </c>
      <c r="AL681" s="1" t="s">
        <v>61</v>
      </c>
      <c r="AM681" s="1" t="s">
        <v>147</v>
      </c>
      <c r="AN681" s="1">
        <v>0.42899999999999999</v>
      </c>
      <c r="AO681" s="1">
        <v>-3.91</v>
      </c>
      <c r="AP681" s="1" t="s">
        <v>5673</v>
      </c>
      <c r="AQ681" s="1" t="s">
        <v>95</v>
      </c>
      <c r="AR681" s="1" t="s">
        <v>95</v>
      </c>
      <c r="AS681" s="1">
        <v>5.24</v>
      </c>
      <c r="AT681" s="1">
        <v>74</v>
      </c>
      <c r="AU681" s="1">
        <v>2.8000000000000001E-2</v>
      </c>
      <c r="AV681" s="1">
        <v>-0.01</v>
      </c>
      <c r="AW681" s="1" t="s">
        <v>64</v>
      </c>
      <c r="AX681" s="1" t="s">
        <v>5674</v>
      </c>
      <c r="AY681" s="1" t="s">
        <v>58</v>
      </c>
      <c r="AZ681" s="7">
        <v>0.73799999999999999</v>
      </c>
      <c r="BA681" s="1">
        <v>36.229063459999999</v>
      </c>
      <c r="BB681" s="1">
        <v>-0.24243044499999999</v>
      </c>
      <c r="BC681" s="1" t="s">
        <v>58</v>
      </c>
      <c r="BD681" s="1">
        <v>3.6937799999999998</v>
      </c>
    </row>
    <row r="682" spans="1:56" x14ac:dyDescent="0.2">
      <c r="A682" s="1" t="s">
        <v>5679</v>
      </c>
      <c r="B682" s="1">
        <v>13</v>
      </c>
      <c r="C682" s="1" t="s">
        <v>46</v>
      </c>
      <c r="D682" s="1" t="s">
        <v>70</v>
      </c>
      <c r="E682" s="1">
        <v>6.6670000000000002E-3</v>
      </c>
      <c r="F682" s="1">
        <v>0</v>
      </c>
      <c r="G682" s="1">
        <v>1.7730000000000001E-3</v>
      </c>
      <c r="H682" s="1">
        <v>1.1310000000000001E-3</v>
      </c>
      <c r="I682" s="1">
        <v>0</v>
      </c>
      <c r="J682" s="1">
        <v>6.6670000000000002E-3</v>
      </c>
      <c r="K682" s="1" t="s">
        <v>47</v>
      </c>
      <c r="L682" s="1" t="s">
        <v>48</v>
      </c>
      <c r="M682" s="1" t="s">
        <v>5680</v>
      </c>
      <c r="N682" s="1" t="s">
        <v>5681</v>
      </c>
      <c r="O682" s="1" t="s">
        <v>51</v>
      </c>
      <c r="P682" s="1" t="s">
        <v>5682</v>
      </c>
      <c r="Q682" s="1" t="s">
        <v>5683</v>
      </c>
      <c r="R682" s="1" t="s">
        <v>5684</v>
      </c>
      <c r="S682" s="1" t="s">
        <v>5685</v>
      </c>
      <c r="T682" s="1" t="s">
        <v>5686</v>
      </c>
      <c r="U682" s="1" t="s">
        <v>5687</v>
      </c>
      <c r="V682" s="1" t="s">
        <v>58</v>
      </c>
      <c r="W682" s="1" t="s">
        <v>58</v>
      </c>
      <c r="X682" s="1" t="s">
        <v>58</v>
      </c>
      <c r="Y682" s="1" t="s">
        <v>58</v>
      </c>
      <c r="Z682" s="1">
        <v>7.2840000000000003E-4</v>
      </c>
      <c r="AA682" s="1">
        <v>7.5878600000000001E-3</v>
      </c>
      <c r="AB682" s="1">
        <v>0.99241199999999996</v>
      </c>
      <c r="AC682" s="1" t="s">
        <v>2446</v>
      </c>
      <c r="AD682" s="1">
        <v>0</v>
      </c>
      <c r="AE682" s="1">
        <v>3.79393E-3</v>
      </c>
      <c r="AF682" s="1" t="s">
        <v>58</v>
      </c>
      <c r="AG682" s="1" t="s">
        <v>58</v>
      </c>
      <c r="AH682" s="1" t="s">
        <v>58</v>
      </c>
      <c r="AI682" s="1" t="s">
        <v>58</v>
      </c>
      <c r="AJ682" s="1" t="s">
        <v>58</v>
      </c>
      <c r="AK682" s="1" t="s">
        <v>58</v>
      </c>
      <c r="AL682" s="1" t="s">
        <v>61</v>
      </c>
      <c r="AM682" s="1" t="s">
        <v>62</v>
      </c>
      <c r="AN682" s="1">
        <v>0.997</v>
      </c>
      <c r="AO682" s="1">
        <v>0.74099999999999999</v>
      </c>
      <c r="AP682" s="1" t="s">
        <v>5688</v>
      </c>
      <c r="AQ682" s="1" t="s">
        <v>95</v>
      </c>
      <c r="AR682" s="1" t="s">
        <v>95</v>
      </c>
      <c r="AS682" s="1">
        <v>6.16</v>
      </c>
      <c r="AT682" s="1">
        <v>714</v>
      </c>
      <c r="AU682" s="1">
        <v>9.0890000000000004</v>
      </c>
      <c r="AV682" s="1">
        <v>0.187</v>
      </c>
      <c r="AW682" s="1" t="s">
        <v>680</v>
      </c>
      <c r="AX682" s="1" t="s">
        <v>5689</v>
      </c>
      <c r="AY682" s="1" t="s">
        <v>58</v>
      </c>
      <c r="AZ682" s="7">
        <v>0.40100000000000002</v>
      </c>
      <c r="BA682" s="1">
        <v>0.748997405</v>
      </c>
      <c r="BB682" s="1">
        <v>-2.659471462</v>
      </c>
      <c r="BC682" s="1" t="s">
        <v>58</v>
      </c>
      <c r="BD682" s="1">
        <v>9.1238200000000003</v>
      </c>
    </row>
    <row r="683" spans="1:56" x14ac:dyDescent="0.2">
      <c r="A683" s="1" t="s">
        <v>8483</v>
      </c>
      <c r="B683" s="1">
        <v>19</v>
      </c>
      <c r="C683" s="1" t="s">
        <v>46</v>
      </c>
      <c r="D683" s="1" t="s">
        <v>8484</v>
      </c>
      <c r="E683" s="1">
        <v>6.6670000000000002E-3</v>
      </c>
      <c r="F683" s="1">
        <v>0</v>
      </c>
      <c r="G683" s="1">
        <v>1.7730000000000001E-3</v>
      </c>
      <c r="H683" s="1">
        <v>0</v>
      </c>
      <c r="I683" s="1">
        <v>0</v>
      </c>
      <c r="J683" s="1">
        <v>6.6670000000000002E-3</v>
      </c>
      <c r="K683" s="1" t="s">
        <v>348</v>
      </c>
      <c r="L683" s="1" t="s">
        <v>215</v>
      </c>
      <c r="M683" s="1" t="s">
        <v>8485</v>
      </c>
      <c r="N683" s="1" t="s">
        <v>8486</v>
      </c>
      <c r="O683" s="1" t="s">
        <v>51</v>
      </c>
      <c r="P683" s="1" t="s">
        <v>8487</v>
      </c>
      <c r="Q683" s="1" t="s">
        <v>8488</v>
      </c>
      <c r="R683" s="1" t="s">
        <v>8489</v>
      </c>
      <c r="S683" s="1" t="s">
        <v>8490</v>
      </c>
      <c r="T683" s="1" t="s">
        <v>8491</v>
      </c>
      <c r="U683" s="1" t="s">
        <v>8492</v>
      </c>
      <c r="V683" s="1" t="s">
        <v>58</v>
      </c>
      <c r="W683" s="1" t="s">
        <v>58</v>
      </c>
      <c r="X683" s="1" t="s">
        <v>8493</v>
      </c>
      <c r="Y683" s="1" t="s">
        <v>58</v>
      </c>
      <c r="Z683" s="7">
        <v>7.4140000000000005E-5</v>
      </c>
      <c r="AA683" s="1">
        <v>1.5974400000000001E-3</v>
      </c>
      <c r="AB683" s="1">
        <v>0.99840300000000004</v>
      </c>
      <c r="AC683" s="1" t="s">
        <v>59</v>
      </c>
      <c r="AD683" s="1">
        <v>0</v>
      </c>
      <c r="AE683" s="1">
        <v>7.9872199999999997E-4</v>
      </c>
      <c r="AF683" s="1" t="s">
        <v>58</v>
      </c>
      <c r="AG683" s="1" t="s">
        <v>58</v>
      </c>
      <c r="AH683" s="1" t="s">
        <v>58</v>
      </c>
      <c r="AI683" s="1" t="s">
        <v>58</v>
      </c>
      <c r="AJ683" s="1" t="s">
        <v>58</v>
      </c>
      <c r="AK683" s="1" t="s">
        <v>58</v>
      </c>
      <c r="AL683" s="1" t="s">
        <v>58</v>
      </c>
      <c r="AM683" s="1" t="s">
        <v>58</v>
      </c>
      <c r="AN683" s="1" t="s">
        <v>58</v>
      </c>
      <c r="AO683" s="1" t="s">
        <v>58</v>
      </c>
      <c r="AP683" s="1" t="s">
        <v>58</v>
      </c>
      <c r="AQ683" s="1" t="s">
        <v>58</v>
      </c>
      <c r="AR683" s="1" t="s">
        <v>58</v>
      </c>
      <c r="AS683" s="1" t="s">
        <v>58</v>
      </c>
      <c r="AT683" s="1" t="s">
        <v>58</v>
      </c>
      <c r="AU683" s="1" t="s">
        <v>58</v>
      </c>
      <c r="AV683" s="1" t="s">
        <v>58</v>
      </c>
      <c r="AW683" s="1" t="s">
        <v>58</v>
      </c>
      <c r="AX683" s="1" t="s">
        <v>8494</v>
      </c>
      <c r="AY683" s="1" t="s">
        <v>58</v>
      </c>
      <c r="AZ683" s="7">
        <v>0.68300000000000005</v>
      </c>
      <c r="BA683" s="1">
        <v>70.435244159999996</v>
      </c>
      <c r="BB683" s="1">
        <v>0.26281004499999999</v>
      </c>
      <c r="BC683" s="1" t="s">
        <v>58</v>
      </c>
      <c r="BD683" s="1">
        <v>0.91405000000000003</v>
      </c>
    </row>
    <row r="684" spans="1:56" x14ac:dyDescent="0.2">
      <c r="A684" s="1" t="s">
        <v>5707</v>
      </c>
      <c r="B684" s="1">
        <v>13</v>
      </c>
      <c r="C684" s="1" t="s">
        <v>70</v>
      </c>
      <c r="D684" s="1" t="s">
        <v>46</v>
      </c>
      <c r="E684" s="1">
        <v>6.6670000000000002E-3</v>
      </c>
      <c r="F684" s="1">
        <v>0</v>
      </c>
      <c r="G684" s="1">
        <v>1.7730000000000001E-3</v>
      </c>
      <c r="H684" s="1">
        <v>1.1310000000000001E-3</v>
      </c>
      <c r="I684" s="1">
        <v>0</v>
      </c>
      <c r="J684" s="1">
        <v>6.6670000000000002E-3</v>
      </c>
      <c r="K684" s="1" t="s">
        <v>47</v>
      </c>
      <c r="L684" s="1" t="s">
        <v>48</v>
      </c>
      <c r="M684" s="1" t="s">
        <v>5702</v>
      </c>
      <c r="N684" s="1" t="s">
        <v>5703</v>
      </c>
      <c r="O684" s="1" t="s">
        <v>51</v>
      </c>
      <c r="P684" s="1" t="s">
        <v>5704</v>
      </c>
      <c r="Q684" s="1" t="s">
        <v>5708</v>
      </c>
      <c r="R684" s="1" t="s">
        <v>5709</v>
      </c>
      <c r="S684" s="1" t="s">
        <v>5710</v>
      </c>
      <c r="T684" s="1" t="s">
        <v>5711</v>
      </c>
      <c r="U684" s="1" t="s">
        <v>5712</v>
      </c>
      <c r="V684" s="1" t="s">
        <v>58</v>
      </c>
      <c r="W684" s="1" t="s">
        <v>58</v>
      </c>
      <c r="X684" s="1" t="s">
        <v>58</v>
      </c>
      <c r="Y684" s="1" t="s">
        <v>58</v>
      </c>
      <c r="Z684" s="1">
        <v>5.2709999999999996E-4</v>
      </c>
      <c r="AA684" s="1">
        <v>3.9936099999999999E-3</v>
      </c>
      <c r="AB684" s="1">
        <v>0.99600599999999995</v>
      </c>
      <c r="AC684" s="1" t="s">
        <v>462</v>
      </c>
      <c r="AD684" s="1">
        <v>0</v>
      </c>
      <c r="AE684" s="1">
        <v>1.9968099999999999E-3</v>
      </c>
      <c r="AF684" s="1" t="s">
        <v>58</v>
      </c>
      <c r="AG684" s="1" t="s">
        <v>58</v>
      </c>
      <c r="AH684" s="1" t="s">
        <v>58</v>
      </c>
      <c r="AI684" s="1" t="s">
        <v>58</v>
      </c>
      <c r="AJ684" s="1" t="s">
        <v>58</v>
      </c>
      <c r="AK684" s="1" t="s">
        <v>58</v>
      </c>
      <c r="AL684" s="1" t="s">
        <v>60</v>
      </c>
      <c r="AM684" s="1" t="s">
        <v>186</v>
      </c>
      <c r="AN684" s="1">
        <v>1</v>
      </c>
      <c r="AO684" s="1">
        <v>5.99</v>
      </c>
      <c r="AP684" s="1" t="s">
        <v>58</v>
      </c>
      <c r="AQ684" s="1" t="s">
        <v>62</v>
      </c>
      <c r="AR684" s="1" t="s">
        <v>62</v>
      </c>
      <c r="AS684" s="1">
        <v>5.99</v>
      </c>
      <c r="AT684" s="8">
        <v>12251299</v>
      </c>
      <c r="AU684" s="1">
        <v>22.3</v>
      </c>
      <c r="AV684" s="1">
        <v>0.95299999999999996</v>
      </c>
      <c r="AW684" s="1" t="s">
        <v>5713</v>
      </c>
      <c r="AX684" s="1" t="s">
        <v>5706</v>
      </c>
      <c r="AY684" s="1" t="s">
        <v>77</v>
      </c>
      <c r="AZ684" s="7">
        <v>0.94499999999999995</v>
      </c>
      <c r="BA684" s="1">
        <v>78.803963199999998</v>
      </c>
      <c r="BB684" s="1">
        <v>0.47018158799999998</v>
      </c>
      <c r="BC684" s="1" t="s">
        <v>78</v>
      </c>
      <c r="BD684" s="1">
        <v>13.0143</v>
      </c>
    </row>
    <row r="685" spans="1:56" x14ac:dyDescent="0.2">
      <c r="A685" s="1" t="s">
        <v>5714</v>
      </c>
      <c r="B685" s="1">
        <v>13</v>
      </c>
      <c r="C685" s="1" t="s">
        <v>70</v>
      </c>
      <c r="D685" s="1" t="s">
        <v>46</v>
      </c>
      <c r="E685" s="1">
        <v>6.6670000000000002E-3</v>
      </c>
      <c r="F685" s="1">
        <v>0</v>
      </c>
      <c r="G685" s="1">
        <v>1.7730000000000001E-3</v>
      </c>
      <c r="H685" s="1">
        <v>1.1310000000000001E-3</v>
      </c>
      <c r="I685" s="1">
        <v>1.8519999999999998E-2</v>
      </c>
      <c r="J685" s="1">
        <v>6.6670000000000002E-3</v>
      </c>
      <c r="K685" s="1" t="s">
        <v>47</v>
      </c>
      <c r="L685" s="1" t="s">
        <v>48</v>
      </c>
      <c r="M685" s="1" t="s">
        <v>5715</v>
      </c>
      <c r="N685" s="1" t="s">
        <v>5716</v>
      </c>
      <c r="O685" s="1" t="s">
        <v>51</v>
      </c>
      <c r="P685" s="1" t="s">
        <v>5717</v>
      </c>
      <c r="Q685" s="1" t="s">
        <v>5718</v>
      </c>
      <c r="R685" s="1" t="s">
        <v>5719</v>
      </c>
      <c r="S685" s="1" t="s">
        <v>5720</v>
      </c>
      <c r="T685" s="1" t="s">
        <v>5721</v>
      </c>
      <c r="U685" s="1" t="s">
        <v>5722</v>
      </c>
      <c r="V685" s="1" t="s">
        <v>58</v>
      </c>
      <c r="W685" s="1" t="s">
        <v>58</v>
      </c>
      <c r="X685" s="1" t="s">
        <v>58</v>
      </c>
      <c r="Y685" s="1" t="s">
        <v>58</v>
      </c>
      <c r="Z685" s="1">
        <v>2.3890000000000001E-4</v>
      </c>
      <c r="AA685" s="1">
        <v>2.39617E-3</v>
      </c>
      <c r="AB685" s="1">
        <v>0.99760400000000005</v>
      </c>
      <c r="AC685" s="1" t="s">
        <v>88</v>
      </c>
      <c r="AD685" s="1">
        <v>0</v>
      </c>
      <c r="AE685" s="1">
        <v>1.19808E-3</v>
      </c>
      <c r="AF685" s="1" t="s">
        <v>58</v>
      </c>
      <c r="AG685" s="1" t="s">
        <v>58</v>
      </c>
      <c r="AH685" s="1" t="s">
        <v>58</v>
      </c>
      <c r="AI685" s="1" t="s">
        <v>58</v>
      </c>
      <c r="AJ685" s="1" t="s">
        <v>58</v>
      </c>
      <c r="AK685" s="1" t="s">
        <v>58</v>
      </c>
      <c r="AL685" s="1" t="s">
        <v>61</v>
      </c>
      <c r="AM685" s="1" t="s">
        <v>132</v>
      </c>
      <c r="AN685" s="1">
        <v>1.2999999999999999E-2</v>
      </c>
      <c r="AO685" s="1">
        <v>-4.59</v>
      </c>
      <c r="AP685" s="1" t="s">
        <v>5723</v>
      </c>
      <c r="AQ685" s="1" t="s">
        <v>95</v>
      </c>
      <c r="AR685" s="1" t="s">
        <v>95</v>
      </c>
      <c r="AS685" s="1">
        <v>5.2</v>
      </c>
      <c r="AT685" s="1">
        <v>137</v>
      </c>
      <c r="AU685" s="1">
        <v>1.0309999999999999</v>
      </c>
      <c r="AV685" s="1">
        <v>-9.7000000000000003E-2</v>
      </c>
      <c r="AW685" s="1" t="s">
        <v>64</v>
      </c>
      <c r="AX685" s="1" t="s">
        <v>5724</v>
      </c>
      <c r="AY685" s="1" t="s">
        <v>61</v>
      </c>
      <c r="AZ685" s="7">
        <v>0.996</v>
      </c>
      <c r="BA685" s="1">
        <v>62.096013210000002</v>
      </c>
      <c r="BB685" s="1">
        <v>0.112125503</v>
      </c>
      <c r="BC685" s="1" t="s">
        <v>58</v>
      </c>
      <c r="BD685" s="1">
        <v>12.92629</v>
      </c>
    </row>
    <row r="686" spans="1:56" x14ac:dyDescent="0.2">
      <c r="A686" s="1" t="s">
        <v>5725</v>
      </c>
      <c r="B686" s="1">
        <v>13</v>
      </c>
      <c r="C686" s="1" t="s">
        <v>64</v>
      </c>
      <c r="D686" s="1" t="s">
        <v>45</v>
      </c>
      <c r="E686" s="1">
        <v>6.6670000000000002E-3</v>
      </c>
      <c r="F686" s="1">
        <v>0</v>
      </c>
      <c r="G686" s="1">
        <v>1.7730000000000001E-3</v>
      </c>
      <c r="H686" s="1">
        <v>1.1310000000000001E-3</v>
      </c>
      <c r="I686" s="1">
        <v>0</v>
      </c>
      <c r="J686" s="1">
        <v>6.6670000000000002E-3</v>
      </c>
      <c r="K686" s="1" t="s">
        <v>47</v>
      </c>
      <c r="L686" s="1" t="s">
        <v>48</v>
      </c>
      <c r="M686" s="1" t="s">
        <v>5726</v>
      </c>
      <c r="N686" s="1" t="s">
        <v>5727</v>
      </c>
      <c r="O686" s="1" t="s">
        <v>51</v>
      </c>
      <c r="P686" s="1" t="s">
        <v>5728</v>
      </c>
      <c r="Q686" s="1" t="s">
        <v>5729</v>
      </c>
      <c r="R686" s="1" t="s">
        <v>5730</v>
      </c>
      <c r="S686" s="1" t="s">
        <v>5731</v>
      </c>
      <c r="T686" s="1" t="s">
        <v>5732</v>
      </c>
      <c r="U686" s="1" t="s">
        <v>5733</v>
      </c>
      <c r="V686" s="1" t="s">
        <v>58</v>
      </c>
      <c r="W686" s="1" t="s">
        <v>58</v>
      </c>
      <c r="X686" s="1" t="s">
        <v>58</v>
      </c>
      <c r="Y686" s="1" t="s">
        <v>58</v>
      </c>
      <c r="Z686" s="1">
        <v>2.7179999999999999E-4</v>
      </c>
      <c r="AA686" s="1">
        <v>3.1948900000000001E-3</v>
      </c>
      <c r="AB686" s="1">
        <v>0.99680500000000005</v>
      </c>
      <c r="AC686" s="1" t="s">
        <v>345</v>
      </c>
      <c r="AD686" s="1">
        <v>0</v>
      </c>
      <c r="AE686" s="1">
        <v>1.5974400000000001E-3</v>
      </c>
      <c r="AF686" s="1" t="s">
        <v>58</v>
      </c>
      <c r="AG686" s="1" t="s">
        <v>58</v>
      </c>
      <c r="AH686" s="1" t="s">
        <v>58</v>
      </c>
      <c r="AI686" s="1" t="s">
        <v>58</v>
      </c>
      <c r="AJ686" s="1" t="s">
        <v>58</v>
      </c>
      <c r="AK686" s="1">
        <v>3</v>
      </c>
      <c r="AL686" s="1" t="s">
        <v>60</v>
      </c>
      <c r="AM686" s="1" t="s">
        <v>61</v>
      </c>
      <c r="AN686" s="1">
        <v>0.90800000000000003</v>
      </c>
      <c r="AO686" s="1">
        <v>1.67</v>
      </c>
      <c r="AP686" s="1" t="s">
        <v>5734</v>
      </c>
      <c r="AQ686" s="1" t="s">
        <v>95</v>
      </c>
      <c r="AR686" s="1" t="s">
        <v>95</v>
      </c>
      <c r="AS686" s="1">
        <v>5.45</v>
      </c>
      <c r="AT686" s="1">
        <v>265</v>
      </c>
      <c r="AU686" s="1">
        <v>10.11</v>
      </c>
      <c r="AV686" s="1">
        <v>-0.216</v>
      </c>
      <c r="AW686" s="1" t="s">
        <v>1089</v>
      </c>
      <c r="AX686" s="1" t="s">
        <v>5735</v>
      </c>
      <c r="AY686" s="1" t="s">
        <v>58</v>
      </c>
      <c r="AZ686" s="7">
        <v>0.84399999999999997</v>
      </c>
      <c r="BA686" s="1">
        <v>11.93677754</v>
      </c>
      <c r="BB686" s="1">
        <v>-0.81928183899999996</v>
      </c>
      <c r="BC686" s="1" t="s">
        <v>58</v>
      </c>
      <c r="BD686" s="1">
        <v>8.8189899999999994</v>
      </c>
    </row>
    <row r="687" spans="1:56" x14ac:dyDescent="0.2">
      <c r="A687" s="1" t="s">
        <v>5736</v>
      </c>
      <c r="B687" s="1">
        <v>14</v>
      </c>
      <c r="C687" s="1" t="s">
        <v>64</v>
      </c>
      <c r="D687" s="1" t="s">
        <v>45</v>
      </c>
      <c r="E687" s="1">
        <v>6.6670000000000002E-3</v>
      </c>
      <c r="F687" s="1">
        <v>0</v>
      </c>
      <c r="G687" s="1">
        <v>3.5460000000000001E-3</v>
      </c>
      <c r="H687" s="1">
        <v>1.1310000000000001E-3</v>
      </c>
      <c r="I687" s="1">
        <v>0</v>
      </c>
      <c r="J687" s="1">
        <v>6.6670000000000002E-3</v>
      </c>
      <c r="K687" s="1" t="s">
        <v>47</v>
      </c>
      <c r="L687" s="1" t="s">
        <v>48</v>
      </c>
      <c r="M687" s="1" t="s">
        <v>5737</v>
      </c>
      <c r="N687" s="1" t="s">
        <v>5738</v>
      </c>
      <c r="O687" s="1" t="s">
        <v>51</v>
      </c>
      <c r="P687" s="1" t="s">
        <v>5739</v>
      </c>
      <c r="Q687" s="1" t="s">
        <v>5740</v>
      </c>
      <c r="R687" s="1" t="s">
        <v>5741</v>
      </c>
      <c r="S687" s="1" t="s">
        <v>5742</v>
      </c>
      <c r="T687" s="1" t="s">
        <v>5743</v>
      </c>
      <c r="U687" s="1" t="s">
        <v>5744</v>
      </c>
      <c r="V687" s="1" t="s">
        <v>58</v>
      </c>
      <c r="W687" s="1" t="s">
        <v>58</v>
      </c>
      <c r="X687" s="1" t="s">
        <v>58</v>
      </c>
      <c r="Y687" s="1" t="s">
        <v>58</v>
      </c>
      <c r="Z687" s="1">
        <v>2.4800000000000001E-4</v>
      </c>
      <c r="AA687" s="1">
        <v>1.9968099999999999E-3</v>
      </c>
      <c r="AB687" s="1">
        <v>0.99800299999999997</v>
      </c>
      <c r="AC687" s="1" t="s">
        <v>101</v>
      </c>
      <c r="AD687" s="1">
        <v>0</v>
      </c>
      <c r="AE687" s="1">
        <v>9.9840299999999992E-4</v>
      </c>
      <c r="AF687" s="1" t="s">
        <v>58</v>
      </c>
      <c r="AG687" s="1" t="s">
        <v>58</v>
      </c>
      <c r="AH687" s="1" t="s">
        <v>58</v>
      </c>
      <c r="AI687" s="1" t="s">
        <v>58</v>
      </c>
      <c r="AJ687" s="1" t="s">
        <v>58</v>
      </c>
      <c r="AK687" s="1" t="s">
        <v>58</v>
      </c>
      <c r="AL687" s="1" t="s">
        <v>60</v>
      </c>
      <c r="AM687" s="1" t="s">
        <v>61</v>
      </c>
      <c r="AN687" s="1">
        <v>0</v>
      </c>
      <c r="AO687" s="1">
        <v>-2.2200000000000002</v>
      </c>
      <c r="AP687" s="1" t="s">
        <v>58</v>
      </c>
      <c r="AQ687" s="1" t="s">
        <v>95</v>
      </c>
      <c r="AR687" s="1" t="s">
        <v>95</v>
      </c>
      <c r="AS687" s="1">
        <v>3.39</v>
      </c>
      <c r="AT687" s="1">
        <v>990</v>
      </c>
      <c r="AU687" s="1">
        <v>0.13300000000000001</v>
      </c>
      <c r="AV687" s="1">
        <v>-0.41</v>
      </c>
      <c r="AW687" s="1" t="s">
        <v>64</v>
      </c>
      <c r="AX687" s="1" t="s">
        <v>5745</v>
      </c>
      <c r="AY687" s="1" t="s">
        <v>972</v>
      </c>
      <c r="AZ687" s="1" t="s">
        <v>9325</v>
      </c>
      <c r="BA687" s="1" t="s">
        <v>5746</v>
      </c>
      <c r="BB687" s="1" t="s">
        <v>5747</v>
      </c>
      <c r="BC687" s="1" t="s">
        <v>58</v>
      </c>
      <c r="BD687" s="1" t="s">
        <v>5748</v>
      </c>
    </row>
    <row r="688" spans="1:56" x14ac:dyDescent="0.2">
      <c r="A688" s="1" t="s">
        <v>5759</v>
      </c>
      <c r="B688" s="1">
        <v>14</v>
      </c>
      <c r="C688" s="1" t="s">
        <v>64</v>
      </c>
      <c r="D688" s="1" t="s">
        <v>45</v>
      </c>
      <c r="E688" s="1">
        <v>6.6670000000000002E-3</v>
      </c>
      <c r="F688" s="1">
        <v>0</v>
      </c>
      <c r="G688" s="1">
        <v>3.5460000000000001E-3</v>
      </c>
      <c r="H688" s="1">
        <v>0</v>
      </c>
      <c r="I688" s="1">
        <v>1.8519999999999998E-2</v>
      </c>
      <c r="J688" s="1">
        <v>6.6670000000000002E-3</v>
      </c>
      <c r="K688" s="1" t="s">
        <v>47</v>
      </c>
      <c r="L688" s="1" t="s">
        <v>48</v>
      </c>
      <c r="M688" s="1" t="s">
        <v>5760</v>
      </c>
      <c r="N688" s="1" t="s">
        <v>5761</v>
      </c>
      <c r="O688" s="1" t="s">
        <v>51</v>
      </c>
      <c r="P688" s="1" t="s">
        <v>5762</v>
      </c>
      <c r="Q688" s="1" t="s">
        <v>5763</v>
      </c>
      <c r="R688" s="1" t="s">
        <v>5764</v>
      </c>
      <c r="S688" s="1" t="s">
        <v>5765</v>
      </c>
      <c r="T688" s="1" t="s">
        <v>5766</v>
      </c>
      <c r="U688" s="1" t="s">
        <v>5767</v>
      </c>
      <c r="V688" s="1" t="s">
        <v>58</v>
      </c>
      <c r="W688" s="1" t="s">
        <v>58</v>
      </c>
      <c r="X688" s="1" t="s">
        <v>58</v>
      </c>
      <c r="Y688" s="1" t="s">
        <v>58</v>
      </c>
      <c r="Z688" s="7">
        <v>9.9190000000000004E-5</v>
      </c>
      <c r="AA688" s="1">
        <v>1.5974400000000001E-3</v>
      </c>
      <c r="AB688" s="1">
        <v>0.99840300000000004</v>
      </c>
      <c r="AC688" s="1" t="s">
        <v>59</v>
      </c>
      <c r="AD688" s="1">
        <v>0</v>
      </c>
      <c r="AE688" s="1">
        <v>7.9872199999999997E-4</v>
      </c>
      <c r="AF688" s="1" t="s">
        <v>58</v>
      </c>
      <c r="AG688" s="1" t="s">
        <v>58</v>
      </c>
      <c r="AH688" s="1" t="s">
        <v>58</v>
      </c>
      <c r="AI688" s="1" t="s">
        <v>58</v>
      </c>
      <c r="AJ688" s="1" t="s">
        <v>58</v>
      </c>
      <c r="AK688" s="1" t="s">
        <v>58</v>
      </c>
      <c r="AL688" s="1" t="s">
        <v>61</v>
      </c>
      <c r="AM688" s="1" t="s">
        <v>147</v>
      </c>
      <c r="AN688" s="1">
        <v>0</v>
      </c>
      <c r="AO688" s="1">
        <v>-1.5</v>
      </c>
      <c r="AP688" s="1" t="s">
        <v>5768</v>
      </c>
      <c r="AQ688" s="1" t="s">
        <v>95</v>
      </c>
      <c r="AR688" s="1" t="s">
        <v>127</v>
      </c>
      <c r="AS688" s="1">
        <v>3.94</v>
      </c>
      <c r="AT688" s="1">
        <v>4456</v>
      </c>
      <c r="AU688" s="1">
        <v>6.3150000000000004</v>
      </c>
      <c r="AV688" s="1">
        <v>-0.496</v>
      </c>
      <c r="AW688" s="1" t="s">
        <v>62</v>
      </c>
      <c r="AX688" s="1" t="s">
        <v>5769</v>
      </c>
      <c r="AY688" s="1" t="s">
        <v>58</v>
      </c>
      <c r="AZ688" s="7">
        <v>0.90800000000000003</v>
      </c>
      <c r="BA688" s="1">
        <v>99.994102380000001</v>
      </c>
      <c r="BB688" s="1">
        <v>27.59634509</v>
      </c>
      <c r="BC688" s="1" t="s">
        <v>58</v>
      </c>
      <c r="BD688" s="1">
        <v>32.499319999999997</v>
      </c>
    </row>
    <row r="689" spans="1:56" x14ac:dyDescent="0.2">
      <c r="A689" s="1" t="s">
        <v>5776</v>
      </c>
      <c r="B689" s="1">
        <v>14</v>
      </c>
      <c r="C689" s="1" t="s">
        <v>64</v>
      </c>
      <c r="D689" s="1" t="s">
        <v>46</v>
      </c>
      <c r="E689" s="1">
        <v>6.6670000000000002E-3</v>
      </c>
      <c r="F689" s="1">
        <v>0</v>
      </c>
      <c r="G689" s="1">
        <v>3.5460000000000001E-3</v>
      </c>
      <c r="H689" s="1">
        <v>3.3939999999999999E-3</v>
      </c>
      <c r="I689" s="1">
        <v>1.8519999999999998E-2</v>
      </c>
      <c r="J689" s="1">
        <v>6.6670000000000002E-3</v>
      </c>
      <c r="K689" s="1" t="s">
        <v>47</v>
      </c>
      <c r="L689" s="1" t="s">
        <v>48</v>
      </c>
      <c r="M689" s="1" t="s">
        <v>5760</v>
      </c>
      <c r="N689" s="1" t="s">
        <v>5761</v>
      </c>
      <c r="O689" s="1" t="s">
        <v>51</v>
      </c>
      <c r="P689" s="1" t="s">
        <v>5762</v>
      </c>
      <c r="Q689" s="1" t="s">
        <v>5777</v>
      </c>
      <c r="R689" s="1" t="s">
        <v>5778</v>
      </c>
      <c r="S689" s="1" t="s">
        <v>5779</v>
      </c>
      <c r="T689" s="1" t="s">
        <v>5780</v>
      </c>
      <c r="U689" s="1" t="s">
        <v>5781</v>
      </c>
      <c r="V689" s="1" t="s">
        <v>58</v>
      </c>
      <c r="W689" s="1" t="s">
        <v>58</v>
      </c>
      <c r="X689" s="1" t="s">
        <v>58</v>
      </c>
      <c r="Y689" s="1" t="s">
        <v>58</v>
      </c>
      <c r="Z689" s="1">
        <v>2.151E-4</v>
      </c>
      <c r="AA689" s="1">
        <v>1.9968099999999999E-3</v>
      </c>
      <c r="AB689" s="1">
        <v>0.99800299999999997</v>
      </c>
      <c r="AC689" s="1" t="s">
        <v>101</v>
      </c>
      <c r="AD689" s="1">
        <v>0</v>
      </c>
      <c r="AE689" s="1">
        <v>9.9840299999999992E-4</v>
      </c>
      <c r="AF689" s="1" t="s">
        <v>58</v>
      </c>
      <c r="AG689" s="1" t="s">
        <v>58</v>
      </c>
      <c r="AH689" s="1" t="s">
        <v>58</v>
      </c>
      <c r="AI689" s="1" t="s">
        <v>58</v>
      </c>
      <c r="AJ689" s="1" t="s">
        <v>58</v>
      </c>
      <c r="AK689" s="1" t="s">
        <v>58</v>
      </c>
      <c r="AL689" s="1" t="s">
        <v>60</v>
      </c>
      <c r="AM689" s="1" t="s">
        <v>147</v>
      </c>
      <c r="AN689" s="1">
        <v>1E-3</v>
      </c>
      <c r="AO689" s="1">
        <v>-4.78</v>
      </c>
      <c r="AP689" s="1" t="s">
        <v>5768</v>
      </c>
      <c r="AQ689" s="1" t="s">
        <v>95</v>
      </c>
      <c r="AR689" s="1" t="s">
        <v>95</v>
      </c>
      <c r="AS689" s="1">
        <v>3.56</v>
      </c>
      <c r="AT689" s="1">
        <v>3521</v>
      </c>
      <c r="AU689" s="1">
        <v>5.0659999999999998</v>
      </c>
      <c r="AV689" s="1">
        <v>-0.40500000000000003</v>
      </c>
      <c r="AW689" s="1" t="s">
        <v>64</v>
      </c>
      <c r="AX689" s="1" t="s">
        <v>5769</v>
      </c>
      <c r="AY689" s="1" t="s">
        <v>58</v>
      </c>
      <c r="AZ689" s="7">
        <v>0.90800000000000003</v>
      </c>
      <c r="BA689" s="1">
        <v>99.994102380000001</v>
      </c>
      <c r="BB689" s="1">
        <v>27.59634509</v>
      </c>
      <c r="BC689" s="1" t="s">
        <v>58</v>
      </c>
      <c r="BD689" s="1">
        <v>32.499319999999997</v>
      </c>
    </row>
    <row r="690" spans="1:56" x14ac:dyDescent="0.2">
      <c r="A690" s="1" t="s">
        <v>5800</v>
      </c>
      <c r="B690" s="1">
        <v>14</v>
      </c>
      <c r="C690" s="1" t="s">
        <v>45</v>
      </c>
      <c r="D690" s="1" t="s">
        <v>64</v>
      </c>
      <c r="E690" s="1">
        <v>6.6670000000000002E-3</v>
      </c>
      <c r="F690" s="1">
        <v>4.3860000000000001E-3</v>
      </c>
      <c r="G690" s="1">
        <v>1.7730000000000001E-3</v>
      </c>
      <c r="H690" s="1">
        <v>2.2620000000000001E-3</v>
      </c>
      <c r="I690" s="1">
        <v>0</v>
      </c>
      <c r="J690" s="1">
        <v>6.6670000000000002E-3</v>
      </c>
      <c r="K690" s="1" t="s">
        <v>47</v>
      </c>
      <c r="L690" s="1" t="s">
        <v>48</v>
      </c>
      <c r="M690" s="1" t="s">
        <v>5760</v>
      </c>
      <c r="N690" s="1" t="s">
        <v>5761</v>
      </c>
      <c r="O690" s="1" t="s">
        <v>51</v>
      </c>
      <c r="P690" s="1" t="s">
        <v>5762</v>
      </c>
      <c r="Q690" s="1" t="s">
        <v>5801</v>
      </c>
      <c r="R690" s="1" t="s">
        <v>5802</v>
      </c>
      <c r="S690" s="1" t="s">
        <v>5803</v>
      </c>
      <c r="T690" s="1" t="s">
        <v>5804</v>
      </c>
      <c r="U690" s="1" t="s">
        <v>5805</v>
      </c>
      <c r="V690" s="1" t="s">
        <v>58</v>
      </c>
      <c r="W690" s="1" t="s">
        <v>58</v>
      </c>
      <c r="X690" s="1" t="s">
        <v>58</v>
      </c>
      <c r="Y690" s="1" t="s">
        <v>58</v>
      </c>
      <c r="Z690" s="1">
        <v>2.2330000000000001E-4</v>
      </c>
      <c r="AA690" s="1" t="s">
        <v>58</v>
      </c>
      <c r="AB690" s="1" t="s">
        <v>58</v>
      </c>
      <c r="AC690" s="1" t="s">
        <v>58</v>
      </c>
      <c r="AD690" s="1" t="s">
        <v>58</v>
      </c>
      <c r="AE690" s="1" t="s">
        <v>58</v>
      </c>
      <c r="AF690" s="1" t="s">
        <v>58</v>
      </c>
      <c r="AG690" s="1" t="s">
        <v>58</v>
      </c>
      <c r="AH690" s="1" t="s">
        <v>58</v>
      </c>
      <c r="AI690" s="1" t="s">
        <v>58</v>
      </c>
      <c r="AJ690" s="1" t="s">
        <v>58</v>
      </c>
      <c r="AK690" s="1" t="s">
        <v>58</v>
      </c>
      <c r="AL690" s="1" t="s">
        <v>61</v>
      </c>
      <c r="AM690" s="1" t="s">
        <v>147</v>
      </c>
      <c r="AN690" s="1">
        <v>4.3999999999999997E-2</v>
      </c>
      <c r="AO690" s="1">
        <v>0.504</v>
      </c>
      <c r="AP690" s="1" t="s">
        <v>5768</v>
      </c>
      <c r="AQ690" s="1" t="s">
        <v>95</v>
      </c>
      <c r="AR690" s="1" t="s">
        <v>95</v>
      </c>
      <c r="AS690" s="1">
        <v>2.2400000000000002</v>
      </c>
      <c r="AT690" s="1">
        <v>720</v>
      </c>
      <c r="AU690" s="1">
        <v>2E-3</v>
      </c>
      <c r="AV690" s="1">
        <v>0.86799999999999999</v>
      </c>
      <c r="AW690" s="1" t="s">
        <v>64</v>
      </c>
      <c r="AX690" s="1" t="s">
        <v>5769</v>
      </c>
      <c r="AY690" s="1" t="s">
        <v>58</v>
      </c>
      <c r="AZ690" s="7">
        <v>0.90800000000000003</v>
      </c>
      <c r="BA690" s="1">
        <v>99.994102380000001</v>
      </c>
      <c r="BB690" s="1">
        <v>27.59634509</v>
      </c>
      <c r="BC690" s="1" t="s">
        <v>58</v>
      </c>
      <c r="BD690" s="1">
        <v>32.499319999999997</v>
      </c>
    </row>
    <row r="691" spans="1:56" x14ac:dyDescent="0.2">
      <c r="A691" s="1" t="s">
        <v>5806</v>
      </c>
      <c r="B691" s="1">
        <v>14</v>
      </c>
      <c r="C691" s="1" t="s">
        <v>70</v>
      </c>
      <c r="D691" s="1" t="s">
        <v>46</v>
      </c>
      <c r="E691" s="1">
        <v>6.6670000000000002E-3</v>
      </c>
      <c r="F691" s="1">
        <v>0</v>
      </c>
      <c r="G691" s="1">
        <v>1.7730000000000001E-3</v>
      </c>
      <c r="H691" s="1">
        <v>0</v>
      </c>
      <c r="I691" s="1">
        <v>1.8519999999999998E-2</v>
      </c>
      <c r="J691" s="1">
        <v>6.6670000000000002E-3</v>
      </c>
      <c r="K691" s="1" t="s">
        <v>47</v>
      </c>
      <c r="L691" s="1" t="s">
        <v>48</v>
      </c>
      <c r="M691" s="1" t="s">
        <v>5807</v>
      </c>
      <c r="N691" s="1" t="s">
        <v>5808</v>
      </c>
      <c r="O691" s="1" t="s">
        <v>51</v>
      </c>
      <c r="P691" s="1" t="s">
        <v>5809</v>
      </c>
      <c r="Q691" s="1" t="s">
        <v>5810</v>
      </c>
      <c r="R691" s="1" t="s">
        <v>5811</v>
      </c>
      <c r="S691" s="1" t="s">
        <v>5812</v>
      </c>
      <c r="T691" s="1" t="s">
        <v>5813</v>
      </c>
      <c r="U691" s="1" t="s">
        <v>5814</v>
      </c>
      <c r="V691" s="1" t="s">
        <v>58</v>
      </c>
      <c r="W691" s="1" t="s">
        <v>58</v>
      </c>
      <c r="X691" s="1" t="s">
        <v>58</v>
      </c>
      <c r="Y691" s="1" t="s">
        <v>58</v>
      </c>
      <c r="Z691" s="1">
        <v>1.5650000000000001E-4</v>
      </c>
      <c r="AA691" s="1">
        <v>1.19808E-3</v>
      </c>
      <c r="AB691" s="1">
        <v>0.99880199999999997</v>
      </c>
      <c r="AC691" s="1" t="s">
        <v>157</v>
      </c>
      <c r="AD691" s="1">
        <v>0</v>
      </c>
      <c r="AE691" s="1">
        <v>5.9904200000000004E-4</v>
      </c>
      <c r="AF691" s="1" t="s">
        <v>58</v>
      </c>
      <c r="AG691" s="1" t="s">
        <v>58</v>
      </c>
      <c r="AH691" s="1" t="s">
        <v>58</v>
      </c>
      <c r="AI691" s="1" t="s">
        <v>58</v>
      </c>
      <c r="AJ691" s="1" t="s">
        <v>58</v>
      </c>
      <c r="AK691" s="1" t="s">
        <v>58</v>
      </c>
      <c r="AL691" s="1" t="s">
        <v>93</v>
      </c>
      <c r="AM691" s="1" t="s">
        <v>186</v>
      </c>
      <c r="AN691" s="1">
        <v>0.83099999999999996</v>
      </c>
      <c r="AO691" s="1">
        <v>3.25</v>
      </c>
      <c r="AP691" s="1" t="s">
        <v>5815</v>
      </c>
      <c r="AQ691" s="1" t="s">
        <v>5816</v>
      </c>
      <c r="AR691" s="1" t="s">
        <v>698</v>
      </c>
      <c r="AS691" s="1">
        <v>4.17</v>
      </c>
      <c r="AT691" s="8">
        <v>581581577578</v>
      </c>
      <c r="AU691" s="1">
        <v>26.6</v>
      </c>
      <c r="AV691" s="1">
        <v>1.048</v>
      </c>
      <c r="AW691" s="1" t="s">
        <v>5817</v>
      </c>
      <c r="AX691" s="1" t="s">
        <v>5818</v>
      </c>
      <c r="AY691" s="1" t="s">
        <v>61</v>
      </c>
      <c r="AZ691" s="7">
        <v>0.44400000000000001</v>
      </c>
      <c r="BA691" s="1">
        <v>14.24274593</v>
      </c>
      <c r="BB691" s="1">
        <v>-0.72564275099999997</v>
      </c>
      <c r="BC691" s="1" t="s">
        <v>78</v>
      </c>
      <c r="BD691" s="1">
        <v>5.6191700000000004</v>
      </c>
    </row>
    <row r="692" spans="1:56" x14ac:dyDescent="0.2">
      <c r="A692" s="1" t="s">
        <v>5819</v>
      </c>
      <c r="B692" s="1">
        <v>14</v>
      </c>
      <c r="C692" s="1" t="s">
        <v>70</v>
      </c>
      <c r="D692" s="1" t="s">
        <v>45</v>
      </c>
      <c r="E692" s="1">
        <v>6.6670000000000002E-3</v>
      </c>
      <c r="F692" s="1">
        <v>0</v>
      </c>
      <c r="G692" s="1">
        <v>1.7730000000000001E-3</v>
      </c>
      <c r="H692" s="1">
        <v>0</v>
      </c>
      <c r="I692" s="1">
        <v>1.8519999999999998E-2</v>
      </c>
      <c r="J692" s="1">
        <v>6.6670000000000002E-3</v>
      </c>
      <c r="K692" s="1" t="s">
        <v>47</v>
      </c>
      <c r="L692" s="1" t="s">
        <v>48</v>
      </c>
      <c r="M692" s="1" t="s">
        <v>9326</v>
      </c>
      <c r="N692" s="1" t="s">
        <v>5820</v>
      </c>
      <c r="O692" s="1" t="s">
        <v>51</v>
      </c>
      <c r="P692" s="1" t="s">
        <v>5821</v>
      </c>
      <c r="Q692" s="1" t="s">
        <v>5822</v>
      </c>
      <c r="R692" s="1" t="s">
        <v>5823</v>
      </c>
      <c r="S692" s="1" t="s">
        <v>5824</v>
      </c>
      <c r="T692" s="1" t="s">
        <v>5825</v>
      </c>
      <c r="U692" s="1" t="s">
        <v>5826</v>
      </c>
      <c r="V692" s="1" t="s">
        <v>58</v>
      </c>
      <c r="W692" s="1" t="s">
        <v>1559</v>
      </c>
      <c r="X692" s="1" t="s">
        <v>58</v>
      </c>
      <c r="Y692" s="1" t="s">
        <v>58</v>
      </c>
      <c r="Z692" s="7">
        <v>2.4859999999999999E-5</v>
      </c>
      <c r="AA692" s="1">
        <v>3.9936099999999999E-4</v>
      </c>
      <c r="AB692" s="1">
        <v>0.99960099999999996</v>
      </c>
      <c r="AC692" s="1" t="s">
        <v>74</v>
      </c>
      <c r="AD692" s="1">
        <v>0</v>
      </c>
      <c r="AE692" s="1">
        <v>1.99681E-4</v>
      </c>
      <c r="AF692" s="1" t="s">
        <v>58</v>
      </c>
      <c r="AG692" s="1" t="s">
        <v>58</v>
      </c>
      <c r="AH692" s="1" t="s">
        <v>58</v>
      </c>
      <c r="AI692" s="1" t="s">
        <v>58</v>
      </c>
      <c r="AJ692" s="1" t="s">
        <v>58</v>
      </c>
      <c r="AK692" s="1" t="s">
        <v>58</v>
      </c>
      <c r="AL692" s="1" t="s">
        <v>58</v>
      </c>
      <c r="AM692" s="1" t="s">
        <v>58</v>
      </c>
      <c r="AN692" s="1" t="s">
        <v>58</v>
      </c>
      <c r="AO692" s="1" t="s">
        <v>58</v>
      </c>
      <c r="AP692" s="1" t="s">
        <v>58</v>
      </c>
      <c r="AQ692" s="1" t="s">
        <v>58</v>
      </c>
      <c r="AR692" s="1" t="s">
        <v>58</v>
      </c>
      <c r="AS692" s="1" t="s">
        <v>58</v>
      </c>
      <c r="AT692" s="1" t="s">
        <v>58</v>
      </c>
      <c r="AU692" s="1" t="s">
        <v>58</v>
      </c>
      <c r="AV692" s="1" t="s">
        <v>58</v>
      </c>
      <c r="AW692" s="1" t="s">
        <v>58</v>
      </c>
      <c r="AX692" s="1" t="s">
        <v>58</v>
      </c>
      <c r="AY692" s="1" t="s">
        <v>58</v>
      </c>
      <c r="AZ692" s="1" t="s">
        <v>58</v>
      </c>
      <c r="BA692" s="1" t="s">
        <v>58</v>
      </c>
      <c r="BB692" s="1" t="s">
        <v>58</v>
      </c>
      <c r="BC692" s="1" t="s">
        <v>58</v>
      </c>
      <c r="BD692" s="1" t="s">
        <v>58</v>
      </c>
    </row>
    <row r="693" spans="1:56" x14ac:dyDescent="0.2">
      <c r="A693" s="1" t="s">
        <v>5843</v>
      </c>
      <c r="B693" s="1">
        <v>14</v>
      </c>
      <c r="C693" s="1" t="s">
        <v>46</v>
      </c>
      <c r="D693" s="1" t="s">
        <v>70</v>
      </c>
      <c r="E693" s="1">
        <v>6.6670000000000002E-3</v>
      </c>
      <c r="F693" s="1">
        <v>0</v>
      </c>
      <c r="G693" s="1">
        <v>1.7730000000000001E-3</v>
      </c>
      <c r="H693" s="1">
        <v>1.1310000000000001E-3</v>
      </c>
      <c r="I693" s="1">
        <v>1.8519999999999998E-2</v>
      </c>
      <c r="J693" s="1">
        <v>6.6670000000000002E-3</v>
      </c>
      <c r="K693" s="1" t="s">
        <v>47</v>
      </c>
      <c r="L693" s="1" t="s">
        <v>48</v>
      </c>
      <c r="M693" s="1" t="s">
        <v>5844</v>
      </c>
      <c r="N693" s="1" t="s">
        <v>5845</v>
      </c>
      <c r="O693" s="1" t="s">
        <v>51</v>
      </c>
      <c r="P693" s="1" t="s">
        <v>5846</v>
      </c>
      <c r="Q693" s="1" t="s">
        <v>5847</v>
      </c>
      <c r="R693" s="1" t="s">
        <v>5848</v>
      </c>
      <c r="S693" s="1" t="s">
        <v>5849</v>
      </c>
      <c r="T693" s="1" t="s">
        <v>5850</v>
      </c>
      <c r="U693" s="1" t="s">
        <v>5851</v>
      </c>
      <c r="V693" s="1" t="s">
        <v>58</v>
      </c>
      <c r="W693" s="1" t="s">
        <v>58</v>
      </c>
      <c r="X693" s="1" t="s">
        <v>58</v>
      </c>
      <c r="Y693" s="1" t="s">
        <v>58</v>
      </c>
      <c r="Z693" s="1">
        <v>4.7770000000000001E-4</v>
      </c>
      <c r="AA693" s="1">
        <v>3.9936099999999999E-3</v>
      </c>
      <c r="AB693" s="1">
        <v>0.99600599999999995</v>
      </c>
      <c r="AC693" s="1" t="s">
        <v>462</v>
      </c>
      <c r="AD693" s="1">
        <v>0</v>
      </c>
      <c r="AE693" s="1">
        <v>1.9968099999999999E-3</v>
      </c>
      <c r="AF693" s="1" t="s">
        <v>58</v>
      </c>
      <c r="AG693" s="1" t="s">
        <v>58</v>
      </c>
      <c r="AH693" s="1" t="s">
        <v>58</v>
      </c>
      <c r="AI693" s="1" t="s">
        <v>58</v>
      </c>
      <c r="AJ693" s="1" t="s">
        <v>58</v>
      </c>
      <c r="AK693" s="1" t="s">
        <v>58</v>
      </c>
      <c r="AL693" s="1" t="s">
        <v>185</v>
      </c>
      <c r="AM693" s="1" t="s">
        <v>421</v>
      </c>
      <c r="AN693" s="1">
        <v>0.98799999999999999</v>
      </c>
      <c r="AO693" s="1">
        <v>3.96</v>
      </c>
      <c r="AP693" s="1" t="s">
        <v>5852</v>
      </c>
      <c r="AQ693" s="1" t="s">
        <v>62</v>
      </c>
      <c r="AR693" s="1" t="s">
        <v>62</v>
      </c>
      <c r="AS693" s="1">
        <v>5.15</v>
      </c>
      <c r="AT693" s="1">
        <v>120</v>
      </c>
      <c r="AU693" s="1">
        <v>24.2</v>
      </c>
      <c r="AV693" s="1">
        <v>1.1990000000000001</v>
      </c>
      <c r="AW693" s="1" t="s">
        <v>62</v>
      </c>
      <c r="AX693" s="1" t="s">
        <v>5853</v>
      </c>
      <c r="AY693" s="1" t="s">
        <v>58</v>
      </c>
      <c r="AZ693" s="7">
        <v>0.36399999999999999</v>
      </c>
      <c r="BA693" s="1">
        <v>85.421089879999997</v>
      </c>
      <c r="BB693" s="1">
        <v>0.70374678400000001</v>
      </c>
      <c r="BC693" s="1" t="s">
        <v>58</v>
      </c>
      <c r="BD693" s="1">
        <v>1.33294</v>
      </c>
    </row>
    <row r="694" spans="1:56" x14ac:dyDescent="0.2">
      <c r="A694" s="1" t="s">
        <v>5854</v>
      </c>
      <c r="B694" s="1">
        <v>14</v>
      </c>
      <c r="C694" s="1" t="s">
        <v>64</v>
      </c>
      <c r="D694" s="1" t="s">
        <v>45</v>
      </c>
      <c r="E694" s="1">
        <v>6.6670000000000002E-3</v>
      </c>
      <c r="F694" s="1">
        <v>0</v>
      </c>
      <c r="G694" s="1">
        <v>1.7730000000000001E-3</v>
      </c>
      <c r="H694" s="1">
        <v>0</v>
      </c>
      <c r="I694" s="1">
        <v>0</v>
      </c>
      <c r="J694" s="1">
        <v>6.6670000000000002E-3</v>
      </c>
      <c r="K694" s="1" t="s">
        <v>47</v>
      </c>
      <c r="L694" s="1" t="s">
        <v>48</v>
      </c>
      <c r="M694" s="1" t="s">
        <v>5855</v>
      </c>
      <c r="N694" s="1" t="s">
        <v>5856</v>
      </c>
      <c r="O694" s="1" t="s">
        <v>51</v>
      </c>
      <c r="P694" s="1" t="s">
        <v>5857</v>
      </c>
      <c r="Q694" s="1" t="s">
        <v>1288</v>
      </c>
      <c r="R694" s="1" t="s">
        <v>5858</v>
      </c>
      <c r="S694" s="1" t="s">
        <v>5859</v>
      </c>
      <c r="T694" s="1" t="s">
        <v>5860</v>
      </c>
      <c r="U694" s="1" t="s">
        <v>5861</v>
      </c>
      <c r="V694" s="1" t="s">
        <v>58</v>
      </c>
      <c r="W694" s="1" t="s">
        <v>58</v>
      </c>
      <c r="X694" s="1" t="s">
        <v>58</v>
      </c>
      <c r="Y694" s="1" t="s">
        <v>58</v>
      </c>
      <c r="Z694" s="7">
        <v>9.0630000000000005E-5</v>
      </c>
      <c r="AA694" s="1">
        <v>7.9872199999999997E-4</v>
      </c>
      <c r="AB694" s="1">
        <v>0.99920100000000001</v>
      </c>
      <c r="AC694" s="1" t="s">
        <v>110</v>
      </c>
      <c r="AD694" s="1">
        <v>0</v>
      </c>
      <c r="AE694" s="1">
        <v>3.9936099999999999E-4</v>
      </c>
      <c r="AF694" s="1" t="s">
        <v>58</v>
      </c>
      <c r="AG694" s="1" t="s">
        <v>58</v>
      </c>
      <c r="AH694" s="1" t="s">
        <v>58</v>
      </c>
      <c r="AI694" s="1" t="s">
        <v>58</v>
      </c>
      <c r="AJ694" s="1" t="s">
        <v>58</v>
      </c>
      <c r="AK694" s="1" t="s">
        <v>58</v>
      </c>
      <c r="AL694" s="1" t="s">
        <v>61</v>
      </c>
      <c r="AM694" s="1" t="s">
        <v>61</v>
      </c>
      <c r="AN694" s="1">
        <v>6.0000000000000001E-3</v>
      </c>
      <c r="AO694" s="1">
        <v>-0.64400000000000002</v>
      </c>
      <c r="AP694" s="1" t="s">
        <v>5862</v>
      </c>
      <c r="AQ694" s="1" t="s">
        <v>95</v>
      </c>
      <c r="AR694" s="1" t="s">
        <v>95</v>
      </c>
      <c r="AS694" s="1">
        <v>3.95</v>
      </c>
      <c r="AT694" s="1">
        <v>12</v>
      </c>
      <c r="AU694" s="1">
        <v>0.47799999999999998</v>
      </c>
      <c r="AV694" s="1">
        <v>0.68799999999999994</v>
      </c>
      <c r="AW694" s="1" t="s">
        <v>64</v>
      </c>
      <c r="AX694" s="1" t="s">
        <v>5863</v>
      </c>
      <c r="AY694" s="1" t="s">
        <v>58</v>
      </c>
      <c r="AZ694" s="7">
        <v>0.61299999999999999</v>
      </c>
      <c r="BA694" s="1">
        <v>97.292993629999998</v>
      </c>
      <c r="BB694" s="1">
        <v>1.886919751</v>
      </c>
      <c r="BC694" s="1" t="s">
        <v>58</v>
      </c>
      <c r="BD694" s="1">
        <v>17.88897</v>
      </c>
    </row>
    <row r="695" spans="1:56" x14ac:dyDescent="0.2">
      <c r="A695" s="1" t="s">
        <v>5864</v>
      </c>
      <c r="B695" s="1">
        <v>14</v>
      </c>
      <c r="C695" s="1" t="s">
        <v>64</v>
      </c>
      <c r="D695" s="1" t="s">
        <v>45</v>
      </c>
      <c r="E695" s="1">
        <v>6.6670000000000002E-3</v>
      </c>
      <c r="F695" s="1">
        <v>0</v>
      </c>
      <c r="G695" s="1">
        <v>1.7730000000000001E-3</v>
      </c>
      <c r="H695" s="1">
        <v>0</v>
      </c>
      <c r="I695" s="1">
        <v>0</v>
      </c>
      <c r="J695" s="1">
        <v>6.6670000000000002E-3</v>
      </c>
      <c r="K695" s="1" t="s">
        <v>47</v>
      </c>
      <c r="L695" s="1" t="s">
        <v>48</v>
      </c>
      <c r="M695" s="1" t="s">
        <v>5865</v>
      </c>
      <c r="N695" s="1" t="s">
        <v>5866</v>
      </c>
      <c r="O695" s="1" t="s">
        <v>51</v>
      </c>
      <c r="P695" s="1" t="s">
        <v>5867</v>
      </c>
      <c r="Q695" s="1" t="s">
        <v>5868</v>
      </c>
      <c r="R695" s="1" t="s">
        <v>5869</v>
      </c>
      <c r="S695" s="1" t="s">
        <v>5870</v>
      </c>
      <c r="T695" s="1" t="s">
        <v>5871</v>
      </c>
      <c r="U695" s="1" t="s">
        <v>5872</v>
      </c>
      <c r="V695" s="1" t="s">
        <v>58</v>
      </c>
      <c r="W695" s="1" t="s">
        <v>58</v>
      </c>
      <c r="X695" s="1" t="s">
        <v>58</v>
      </c>
      <c r="Y695" s="1" t="s">
        <v>58</v>
      </c>
      <c r="Z695" s="1" t="s">
        <v>58</v>
      </c>
      <c r="AA695" s="1" t="s">
        <v>58</v>
      </c>
      <c r="AB695" s="1" t="s">
        <v>58</v>
      </c>
      <c r="AC695" s="1" t="s">
        <v>58</v>
      </c>
      <c r="AD695" s="1" t="s">
        <v>58</v>
      </c>
      <c r="AE695" s="1" t="s">
        <v>58</v>
      </c>
      <c r="AF695" s="1" t="s">
        <v>58</v>
      </c>
      <c r="AG695" s="1" t="s">
        <v>58</v>
      </c>
      <c r="AH695" s="1" t="s">
        <v>58</v>
      </c>
      <c r="AI695" s="1" t="s">
        <v>58</v>
      </c>
      <c r="AJ695" s="1" t="s">
        <v>58</v>
      </c>
      <c r="AK695" s="1" t="s">
        <v>58</v>
      </c>
      <c r="AL695" s="1" t="s">
        <v>60</v>
      </c>
      <c r="AM695" s="1" t="s">
        <v>132</v>
      </c>
      <c r="AN695" s="1">
        <v>4.0000000000000001E-3</v>
      </c>
      <c r="AO695" s="1">
        <v>3.35</v>
      </c>
      <c r="AP695" s="1" t="s">
        <v>5873</v>
      </c>
      <c r="AQ695" s="1" t="s">
        <v>95</v>
      </c>
      <c r="AR695" s="1" t="s">
        <v>95</v>
      </c>
      <c r="AS695" s="1">
        <v>5.2</v>
      </c>
      <c r="AT695" s="1" t="s">
        <v>5874</v>
      </c>
      <c r="AU695" s="1">
        <v>21.5</v>
      </c>
      <c r="AV695" s="1">
        <v>6.9000000000000006E-2</v>
      </c>
      <c r="AW695" s="1" t="s">
        <v>5875</v>
      </c>
      <c r="AX695" s="1" t="s">
        <v>5876</v>
      </c>
      <c r="AY695" s="1" t="s">
        <v>58</v>
      </c>
      <c r="AZ695" s="7">
        <v>0.90300000000000002</v>
      </c>
      <c r="BA695" s="1">
        <v>89.861995750000006</v>
      </c>
      <c r="BB695" s="1">
        <v>0.935129812</v>
      </c>
      <c r="BC695" s="1" t="s">
        <v>58</v>
      </c>
      <c r="BD695" s="1">
        <v>10.37018</v>
      </c>
    </row>
    <row r="696" spans="1:56" x14ac:dyDescent="0.2">
      <c r="A696" s="1" t="s">
        <v>5877</v>
      </c>
      <c r="B696" s="1">
        <v>14</v>
      </c>
      <c r="C696" s="1" t="s">
        <v>64</v>
      </c>
      <c r="D696" s="1" t="s">
        <v>46</v>
      </c>
      <c r="E696" s="1">
        <v>6.6670000000000002E-3</v>
      </c>
      <c r="F696" s="1">
        <v>0</v>
      </c>
      <c r="G696" s="1">
        <v>1.7730000000000001E-3</v>
      </c>
      <c r="H696" s="1">
        <v>1.1310000000000001E-3</v>
      </c>
      <c r="I696" s="1">
        <v>0</v>
      </c>
      <c r="J696" s="1">
        <v>6.6670000000000002E-3</v>
      </c>
      <c r="K696" s="1" t="s">
        <v>47</v>
      </c>
      <c r="L696" s="1" t="s">
        <v>48</v>
      </c>
      <c r="M696" s="1" t="s">
        <v>5878</v>
      </c>
      <c r="N696" s="1" t="s">
        <v>5879</v>
      </c>
      <c r="O696" s="1" t="s">
        <v>51</v>
      </c>
      <c r="P696" s="1" t="s">
        <v>5880</v>
      </c>
      <c r="Q696" s="1" t="s">
        <v>5881</v>
      </c>
      <c r="R696" s="1" t="s">
        <v>5882</v>
      </c>
      <c r="S696" s="1" t="s">
        <v>5883</v>
      </c>
      <c r="T696" s="1" t="s">
        <v>5884</v>
      </c>
      <c r="U696" s="1" t="s">
        <v>5885</v>
      </c>
      <c r="V696" s="1" t="s">
        <v>58</v>
      </c>
      <c r="W696" s="1" t="s">
        <v>58</v>
      </c>
      <c r="X696" s="1" t="s">
        <v>58</v>
      </c>
      <c r="Y696" s="1" t="s">
        <v>58</v>
      </c>
      <c r="Z696" s="1" t="s">
        <v>58</v>
      </c>
      <c r="AA696" s="1" t="s">
        <v>58</v>
      </c>
      <c r="AB696" s="1" t="s">
        <v>58</v>
      </c>
      <c r="AC696" s="1" t="s">
        <v>58</v>
      </c>
      <c r="AD696" s="1" t="s">
        <v>58</v>
      </c>
      <c r="AE696" s="1" t="s">
        <v>58</v>
      </c>
      <c r="AF696" s="1" t="s">
        <v>58</v>
      </c>
      <c r="AG696" s="1" t="s">
        <v>58</v>
      </c>
      <c r="AH696" s="1" t="s">
        <v>58</v>
      </c>
      <c r="AI696" s="1" t="s">
        <v>58</v>
      </c>
      <c r="AJ696" s="1" t="s">
        <v>58</v>
      </c>
      <c r="AK696" s="1" t="s">
        <v>58</v>
      </c>
      <c r="AL696" s="1" t="s">
        <v>60</v>
      </c>
      <c r="AM696" s="1" t="s">
        <v>61</v>
      </c>
      <c r="AN696" s="1">
        <v>0.998</v>
      </c>
      <c r="AO696" s="1">
        <v>5.26</v>
      </c>
      <c r="AP696" s="1" t="s">
        <v>5886</v>
      </c>
      <c r="AQ696" s="1" t="s">
        <v>95</v>
      </c>
      <c r="AR696" s="1" t="s">
        <v>127</v>
      </c>
      <c r="AS696" s="1">
        <v>5.26</v>
      </c>
      <c r="AT696" s="8">
        <v>454452</v>
      </c>
      <c r="AU696" s="1">
        <v>23</v>
      </c>
      <c r="AV696" s="1">
        <v>1.048</v>
      </c>
      <c r="AW696" s="1" t="s">
        <v>1471</v>
      </c>
      <c r="AX696" s="1" t="s">
        <v>5887</v>
      </c>
      <c r="AY696" s="1" t="s">
        <v>58</v>
      </c>
      <c r="AZ696" s="7">
        <v>0.46800000000000003</v>
      </c>
      <c r="BA696" s="1">
        <v>71.496815290000001</v>
      </c>
      <c r="BB696" s="1">
        <v>0.28667499600000002</v>
      </c>
      <c r="BC696" s="1" t="s">
        <v>58</v>
      </c>
      <c r="BD696" s="1">
        <v>14.303879999999999</v>
      </c>
    </row>
    <row r="697" spans="1:56" x14ac:dyDescent="0.2">
      <c r="A697" s="1" t="s">
        <v>5888</v>
      </c>
      <c r="B697" s="1">
        <v>14</v>
      </c>
      <c r="C697" s="1" t="s">
        <v>64</v>
      </c>
      <c r="D697" s="1" t="s">
        <v>45</v>
      </c>
      <c r="E697" s="1">
        <v>6.6670000000000002E-3</v>
      </c>
      <c r="F697" s="1">
        <v>8.7720000000000003E-3</v>
      </c>
      <c r="G697" s="1">
        <v>1.7730000000000001E-3</v>
      </c>
      <c r="H697" s="1">
        <v>2.2620000000000001E-3</v>
      </c>
      <c r="I697" s="1">
        <v>0</v>
      </c>
      <c r="J697" s="1">
        <v>6.6670000000000002E-3</v>
      </c>
      <c r="K697" s="1" t="s">
        <v>47</v>
      </c>
      <c r="L697" s="1" t="s">
        <v>48</v>
      </c>
      <c r="M697" s="1" t="s">
        <v>5889</v>
      </c>
      <c r="N697" s="1" t="s">
        <v>5890</v>
      </c>
      <c r="O697" s="1" t="s">
        <v>51</v>
      </c>
      <c r="P697" s="1" t="s">
        <v>5891</v>
      </c>
      <c r="Q697" s="1" t="s">
        <v>5892</v>
      </c>
      <c r="R697" s="1" t="s">
        <v>5893</v>
      </c>
      <c r="S697" s="1" t="s">
        <v>5894</v>
      </c>
      <c r="T697" s="1" t="s">
        <v>5895</v>
      </c>
      <c r="U697" s="1" t="s">
        <v>5896</v>
      </c>
      <c r="V697" s="1" t="s">
        <v>58</v>
      </c>
      <c r="W697" s="1" t="s">
        <v>58</v>
      </c>
      <c r="X697" s="1" t="s">
        <v>58</v>
      </c>
      <c r="Y697" s="1" t="s">
        <v>58</v>
      </c>
      <c r="Z697" s="1">
        <v>9.9660000000000005E-4</v>
      </c>
      <c r="AA697" s="1">
        <v>3.9936099999999999E-4</v>
      </c>
      <c r="AB697" s="1">
        <v>0.99960099999999996</v>
      </c>
      <c r="AC697" s="1" t="s">
        <v>74</v>
      </c>
      <c r="AD697" s="1">
        <v>0</v>
      </c>
      <c r="AE697" s="1">
        <v>1.99681E-4</v>
      </c>
      <c r="AF697" s="1" t="s">
        <v>58</v>
      </c>
      <c r="AG697" s="1" t="s">
        <v>58</v>
      </c>
      <c r="AH697" s="1" t="s">
        <v>58</v>
      </c>
      <c r="AI697" s="1" t="s">
        <v>58</v>
      </c>
      <c r="AJ697" s="1" t="s">
        <v>58</v>
      </c>
      <c r="AK697" s="1" t="s">
        <v>58</v>
      </c>
      <c r="AL697" s="1" t="s">
        <v>93</v>
      </c>
      <c r="AM697" s="1" t="s">
        <v>465</v>
      </c>
      <c r="AN697" s="1">
        <v>0.998</v>
      </c>
      <c r="AO697" s="1">
        <v>1.46</v>
      </c>
      <c r="AP697" s="1" t="s">
        <v>5897</v>
      </c>
      <c r="AQ697" s="1" t="s">
        <v>3712</v>
      </c>
      <c r="AR697" s="1" t="s">
        <v>3713</v>
      </c>
      <c r="AS697" s="1">
        <v>4.42</v>
      </c>
      <c r="AT697" s="1">
        <v>8</v>
      </c>
      <c r="AU697" s="1">
        <v>24.2</v>
      </c>
      <c r="AV697" s="1">
        <v>0.93500000000000005</v>
      </c>
      <c r="AW697" s="1" t="s">
        <v>62</v>
      </c>
      <c r="AX697" s="1" t="s">
        <v>5898</v>
      </c>
      <c r="AY697" s="1" t="s">
        <v>58</v>
      </c>
      <c r="AZ697" s="7">
        <v>0.78900000000000003</v>
      </c>
      <c r="BA697" s="1">
        <v>64.319414960000003</v>
      </c>
      <c r="BB697" s="1">
        <v>0.148941568</v>
      </c>
      <c r="BC697" s="1" t="s">
        <v>58</v>
      </c>
      <c r="BD697" s="1">
        <v>2.5581499999999999</v>
      </c>
    </row>
    <row r="698" spans="1:56" x14ac:dyDescent="0.2">
      <c r="A698" s="1" t="s">
        <v>5899</v>
      </c>
      <c r="B698" s="1">
        <v>14</v>
      </c>
      <c r="C698" s="1" t="s">
        <v>70</v>
      </c>
      <c r="D698" s="1" t="s">
        <v>46</v>
      </c>
      <c r="E698" s="1">
        <v>6.6670000000000002E-3</v>
      </c>
      <c r="F698" s="1">
        <v>4.3860000000000001E-3</v>
      </c>
      <c r="G698" s="1">
        <v>1.7730000000000001E-3</v>
      </c>
      <c r="H698" s="1">
        <v>0</v>
      </c>
      <c r="I698" s="1">
        <v>0</v>
      </c>
      <c r="J698" s="1">
        <v>6.6670000000000002E-3</v>
      </c>
      <c r="K698" s="1" t="s">
        <v>47</v>
      </c>
      <c r="L698" s="1" t="s">
        <v>48</v>
      </c>
      <c r="M698" s="1" t="s">
        <v>5900</v>
      </c>
      <c r="N698" s="1" t="s">
        <v>5901</v>
      </c>
      <c r="O698" s="1" t="s">
        <v>51</v>
      </c>
      <c r="P698" s="1" t="s">
        <v>5902</v>
      </c>
      <c r="Q698" s="1" t="s">
        <v>5128</v>
      </c>
      <c r="R698" s="1" t="s">
        <v>5903</v>
      </c>
      <c r="S698" s="1" t="s">
        <v>5904</v>
      </c>
      <c r="T698" s="1" t="s">
        <v>5905</v>
      </c>
      <c r="U698" s="1" t="s">
        <v>5906</v>
      </c>
      <c r="V698" s="1" t="s">
        <v>58</v>
      </c>
      <c r="W698" s="1" t="s">
        <v>58</v>
      </c>
      <c r="X698" s="1" t="s">
        <v>58</v>
      </c>
      <c r="Y698" s="1" t="s">
        <v>58</v>
      </c>
      <c r="Z698" s="1">
        <v>1.4989999999999999E-3</v>
      </c>
      <c r="AA698" s="1">
        <v>1.19808E-3</v>
      </c>
      <c r="AB698" s="1">
        <v>0.99880199999999997</v>
      </c>
      <c r="AC698" s="1" t="s">
        <v>157</v>
      </c>
      <c r="AD698" s="1">
        <v>0</v>
      </c>
      <c r="AE698" s="1">
        <v>5.9904200000000004E-4</v>
      </c>
      <c r="AF698" s="1" t="s">
        <v>58</v>
      </c>
      <c r="AG698" s="1" t="s">
        <v>58</v>
      </c>
      <c r="AH698" s="1" t="s">
        <v>58</v>
      </c>
      <c r="AI698" s="1" t="s">
        <v>58</v>
      </c>
      <c r="AJ698" s="1" t="s">
        <v>58</v>
      </c>
      <c r="AK698" s="1" t="s">
        <v>58</v>
      </c>
      <c r="AL698" s="1" t="s">
        <v>58</v>
      </c>
      <c r="AM698" s="1" t="s">
        <v>94</v>
      </c>
      <c r="AN698" s="1">
        <v>0.98399999999999999</v>
      </c>
      <c r="AO698" s="1">
        <v>0.85799999999999998</v>
      </c>
      <c r="AP698" s="1" t="s">
        <v>58</v>
      </c>
      <c r="AQ698" s="1" t="s">
        <v>95</v>
      </c>
      <c r="AR698" s="1" t="s">
        <v>95</v>
      </c>
      <c r="AS698" s="1">
        <v>4.8600000000000003</v>
      </c>
      <c r="AT698" s="1">
        <v>235</v>
      </c>
      <c r="AU698" s="1">
        <v>15.84</v>
      </c>
      <c r="AV698" s="1">
        <v>-0.83499999999999996</v>
      </c>
      <c r="AW698" s="1" t="s">
        <v>62</v>
      </c>
      <c r="AX698" s="1" t="s">
        <v>5907</v>
      </c>
      <c r="AY698" s="1" t="s">
        <v>61</v>
      </c>
      <c r="AZ698" s="7">
        <v>0.88500000000000001</v>
      </c>
      <c r="BA698" s="1">
        <v>71.266808209999994</v>
      </c>
      <c r="BB698" s="1">
        <v>0.28303809899999999</v>
      </c>
      <c r="BC698" s="1" t="s">
        <v>58</v>
      </c>
      <c r="BD698" s="1">
        <v>0.66093000000000002</v>
      </c>
    </row>
    <row r="699" spans="1:56" x14ac:dyDescent="0.2">
      <c r="A699" s="1" t="s">
        <v>5908</v>
      </c>
      <c r="B699" s="1">
        <v>14</v>
      </c>
      <c r="C699" s="1" t="s">
        <v>70</v>
      </c>
      <c r="D699" s="1" t="s">
        <v>46</v>
      </c>
      <c r="E699" s="1">
        <v>6.6670000000000002E-3</v>
      </c>
      <c r="F699" s="1">
        <v>0</v>
      </c>
      <c r="G699" s="1">
        <v>1.7730000000000001E-3</v>
      </c>
      <c r="H699" s="1">
        <v>0</v>
      </c>
      <c r="I699" s="1">
        <v>0</v>
      </c>
      <c r="J699" s="1">
        <v>6.6670000000000002E-3</v>
      </c>
      <c r="K699" s="1" t="s">
        <v>47</v>
      </c>
      <c r="L699" s="1" t="s">
        <v>48</v>
      </c>
      <c r="M699" s="1" t="s">
        <v>9373</v>
      </c>
      <c r="N699" s="1" t="s">
        <v>5909</v>
      </c>
      <c r="O699" s="1" t="s">
        <v>51</v>
      </c>
      <c r="P699" s="1" t="s">
        <v>5910</v>
      </c>
      <c r="Q699" s="1" t="s">
        <v>5911</v>
      </c>
      <c r="R699" s="1" t="s">
        <v>5912</v>
      </c>
      <c r="S699" s="1" t="s">
        <v>5913</v>
      </c>
      <c r="T699" s="1" t="s">
        <v>5914</v>
      </c>
      <c r="U699" s="1" t="s">
        <v>5915</v>
      </c>
      <c r="V699" s="1" t="s">
        <v>58</v>
      </c>
      <c r="W699" s="1" t="s">
        <v>58</v>
      </c>
      <c r="X699" s="1" t="s">
        <v>58</v>
      </c>
      <c r="Y699" s="1" t="s">
        <v>58</v>
      </c>
      <c r="Z699" s="1">
        <v>2.965E-4</v>
      </c>
      <c r="AA699" s="1">
        <v>2.39617E-3</v>
      </c>
      <c r="AB699" s="1">
        <v>0.99760400000000005</v>
      </c>
      <c r="AC699" s="1" t="s">
        <v>88</v>
      </c>
      <c r="AD699" s="1">
        <v>0</v>
      </c>
      <c r="AE699" s="1">
        <v>1.19808E-3</v>
      </c>
      <c r="AF699" s="1" t="s">
        <v>58</v>
      </c>
      <c r="AG699" s="1" t="s">
        <v>58</v>
      </c>
      <c r="AH699" s="1" t="s">
        <v>58</v>
      </c>
      <c r="AI699" s="1" t="s">
        <v>58</v>
      </c>
      <c r="AJ699" s="1" t="s">
        <v>58</v>
      </c>
      <c r="AK699" s="1" t="s">
        <v>58</v>
      </c>
      <c r="AL699" s="1" t="s">
        <v>185</v>
      </c>
      <c r="AM699" s="1" t="s">
        <v>89</v>
      </c>
      <c r="AN699" s="1">
        <v>0.98799999999999999</v>
      </c>
      <c r="AO699" s="1">
        <v>4.21</v>
      </c>
      <c r="AP699" s="1" t="s">
        <v>5916</v>
      </c>
      <c r="AQ699" s="1" t="s">
        <v>349</v>
      </c>
      <c r="AR699" s="1" t="s">
        <v>349</v>
      </c>
      <c r="AS699" s="1">
        <v>5.0999999999999996</v>
      </c>
      <c r="AT699" s="1">
        <v>216</v>
      </c>
      <c r="AU699" s="1">
        <v>25.1</v>
      </c>
      <c r="AV699" s="1">
        <v>0.95299999999999996</v>
      </c>
      <c r="AW699" s="1" t="s">
        <v>5917</v>
      </c>
      <c r="AX699" s="1" t="s">
        <v>5918</v>
      </c>
      <c r="AY699" s="1" t="s">
        <v>58</v>
      </c>
      <c r="AZ699" s="7">
        <v>0.65100000000000002</v>
      </c>
      <c r="BA699" s="1">
        <v>66.071007309999999</v>
      </c>
      <c r="BB699" s="1">
        <v>0.17644428200000001</v>
      </c>
      <c r="BC699" s="1" t="s">
        <v>58</v>
      </c>
      <c r="BD699" s="1">
        <v>12.01773</v>
      </c>
    </row>
    <row r="700" spans="1:56" x14ac:dyDescent="0.2">
      <c r="A700" s="1" t="s">
        <v>5908</v>
      </c>
      <c r="B700" s="1">
        <v>14</v>
      </c>
      <c r="C700" s="1" t="s">
        <v>70</v>
      </c>
      <c r="D700" s="1" t="s">
        <v>46</v>
      </c>
      <c r="E700" s="1">
        <v>6.6670000000000002E-3</v>
      </c>
      <c r="F700" s="1">
        <v>0</v>
      </c>
      <c r="G700" s="1">
        <v>1.7730000000000001E-3</v>
      </c>
      <c r="H700" s="1">
        <v>0</v>
      </c>
      <c r="I700" s="1">
        <v>0</v>
      </c>
      <c r="J700" s="1">
        <v>6.6670000000000002E-3</v>
      </c>
      <c r="K700" s="1" t="s">
        <v>47</v>
      </c>
      <c r="L700" s="1" t="s">
        <v>48</v>
      </c>
      <c r="M700" s="1" t="s">
        <v>5919</v>
      </c>
      <c r="N700" s="1" t="s">
        <v>5920</v>
      </c>
      <c r="O700" s="1" t="s">
        <v>51</v>
      </c>
      <c r="P700" s="1" t="s">
        <v>5921</v>
      </c>
      <c r="Q700" s="1" t="s">
        <v>5922</v>
      </c>
      <c r="R700" s="1" t="s">
        <v>5923</v>
      </c>
      <c r="S700" s="1" t="s">
        <v>5924</v>
      </c>
      <c r="T700" s="1" t="s">
        <v>5925</v>
      </c>
      <c r="U700" s="1" t="s">
        <v>5926</v>
      </c>
      <c r="V700" s="1" t="s">
        <v>58</v>
      </c>
      <c r="W700" s="1" t="s">
        <v>58</v>
      </c>
      <c r="X700" s="1" t="s">
        <v>58</v>
      </c>
      <c r="Y700" s="1" t="s">
        <v>58</v>
      </c>
      <c r="Z700" s="1">
        <v>2.965E-4</v>
      </c>
      <c r="AA700" s="1">
        <v>2.39617E-3</v>
      </c>
      <c r="AB700" s="1">
        <v>0.99760400000000005</v>
      </c>
      <c r="AC700" s="1" t="s">
        <v>88</v>
      </c>
      <c r="AD700" s="1">
        <v>0</v>
      </c>
      <c r="AE700" s="1">
        <v>1.19808E-3</v>
      </c>
      <c r="AF700" s="1" t="s">
        <v>58</v>
      </c>
      <c r="AG700" s="1" t="s">
        <v>58</v>
      </c>
      <c r="AH700" s="1" t="s">
        <v>58</v>
      </c>
      <c r="AI700" s="1" t="s">
        <v>58</v>
      </c>
      <c r="AJ700" s="1" t="s">
        <v>58</v>
      </c>
      <c r="AK700" s="1" t="s">
        <v>58</v>
      </c>
      <c r="AL700" s="1" t="s">
        <v>185</v>
      </c>
      <c r="AM700" s="1" t="s">
        <v>89</v>
      </c>
      <c r="AN700" s="1">
        <v>0.98799999999999999</v>
      </c>
      <c r="AO700" s="1">
        <v>4.21</v>
      </c>
      <c r="AP700" s="1" t="s">
        <v>5916</v>
      </c>
      <c r="AQ700" s="1" t="s">
        <v>349</v>
      </c>
      <c r="AR700" s="1" t="s">
        <v>349</v>
      </c>
      <c r="AS700" s="1">
        <v>5.0999999999999996</v>
      </c>
      <c r="AT700" s="1">
        <v>216</v>
      </c>
      <c r="AU700" s="1">
        <v>25.1</v>
      </c>
      <c r="AV700" s="1">
        <v>0.95299999999999996</v>
      </c>
      <c r="AW700" s="1" t="s">
        <v>5917</v>
      </c>
      <c r="AX700" s="1" t="s">
        <v>5918</v>
      </c>
      <c r="AY700" s="1" t="s">
        <v>58</v>
      </c>
      <c r="AZ700" s="7">
        <v>0.65100000000000002</v>
      </c>
      <c r="BA700" s="1">
        <v>66.071007309999999</v>
      </c>
      <c r="BB700" s="1">
        <v>0.17644428200000001</v>
      </c>
      <c r="BC700" s="1" t="s">
        <v>58</v>
      </c>
      <c r="BD700" s="1">
        <v>12.01773</v>
      </c>
    </row>
    <row r="701" spans="1:56" x14ac:dyDescent="0.2">
      <c r="A701" s="1" t="s">
        <v>5949</v>
      </c>
      <c r="B701" s="1">
        <v>14</v>
      </c>
      <c r="C701" s="1" t="s">
        <v>64</v>
      </c>
      <c r="D701" s="1" t="s">
        <v>45</v>
      </c>
      <c r="E701" s="1">
        <v>6.6670000000000002E-3</v>
      </c>
      <c r="F701" s="1">
        <v>4.3860000000000001E-3</v>
      </c>
      <c r="G701" s="1">
        <v>3.5460000000000001E-3</v>
      </c>
      <c r="H701" s="1">
        <v>3.3939999999999999E-3</v>
      </c>
      <c r="I701" s="1">
        <v>0</v>
      </c>
      <c r="J701" s="1">
        <v>6.6670000000000002E-3</v>
      </c>
      <c r="K701" s="1" t="s">
        <v>47</v>
      </c>
      <c r="L701" s="1" t="s">
        <v>48</v>
      </c>
      <c r="M701" s="1" t="s">
        <v>5950</v>
      </c>
      <c r="N701" s="1" t="s">
        <v>5951</v>
      </c>
      <c r="O701" s="1" t="s">
        <v>51</v>
      </c>
      <c r="P701" s="1" t="s">
        <v>5952</v>
      </c>
      <c r="Q701" s="1" t="s">
        <v>5953</v>
      </c>
      <c r="R701" s="1" t="s">
        <v>5954</v>
      </c>
      <c r="S701" s="1" t="s">
        <v>5955</v>
      </c>
      <c r="T701" s="1" t="s">
        <v>5956</v>
      </c>
      <c r="U701" s="1" t="s">
        <v>5957</v>
      </c>
      <c r="V701" s="1" t="s">
        <v>58</v>
      </c>
      <c r="W701" s="1" t="s">
        <v>58</v>
      </c>
      <c r="X701" s="1" t="s">
        <v>58</v>
      </c>
      <c r="Y701" s="1" t="s">
        <v>58</v>
      </c>
      <c r="Z701" s="1">
        <v>1.005E-3</v>
      </c>
      <c r="AA701" s="1">
        <v>7.5878600000000001E-3</v>
      </c>
      <c r="AB701" s="1">
        <v>0.99241199999999996</v>
      </c>
      <c r="AC701" s="1" t="s">
        <v>2446</v>
      </c>
      <c r="AD701" s="1">
        <v>0</v>
      </c>
      <c r="AE701" s="1">
        <v>3.79393E-3</v>
      </c>
      <c r="AF701" s="1" t="s">
        <v>58</v>
      </c>
      <c r="AG701" s="1" t="s">
        <v>58</v>
      </c>
      <c r="AH701" s="1" t="s">
        <v>58</v>
      </c>
      <c r="AI701" s="1" t="s">
        <v>58</v>
      </c>
      <c r="AJ701" s="1" t="s">
        <v>58</v>
      </c>
      <c r="AK701" s="1" t="s">
        <v>58</v>
      </c>
      <c r="AL701" s="1" t="s">
        <v>60</v>
      </c>
      <c r="AM701" s="1" t="s">
        <v>186</v>
      </c>
      <c r="AN701" s="1">
        <v>0.99399999999999999</v>
      </c>
      <c r="AO701" s="1">
        <v>5.48</v>
      </c>
      <c r="AP701" s="1" t="s">
        <v>5958</v>
      </c>
      <c r="AQ701" s="1" t="s">
        <v>127</v>
      </c>
      <c r="AR701" s="1" t="s">
        <v>62</v>
      </c>
      <c r="AS701" s="1">
        <v>5.48</v>
      </c>
      <c r="AT701" s="1">
        <v>635</v>
      </c>
      <c r="AU701" s="1">
        <v>28.6</v>
      </c>
      <c r="AV701" s="1">
        <v>0.93500000000000005</v>
      </c>
      <c r="AW701" s="1" t="s">
        <v>62</v>
      </c>
      <c r="AX701" s="1" t="s">
        <v>5959</v>
      </c>
      <c r="AY701" s="1" t="s">
        <v>77</v>
      </c>
      <c r="AZ701" s="7">
        <v>0.31900000000000001</v>
      </c>
      <c r="BA701" s="1">
        <v>20.022410950000001</v>
      </c>
      <c r="BB701" s="1">
        <v>-0.54563234299999996</v>
      </c>
      <c r="BC701" s="1" t="s">
        <v>58</v>
      </c>
      <c r="BD701" s="1">
        <v>2.89547</v>
      </c>
    </row>
    <row r="702" spans="1:56" x14ac:dyDescent="0.2">
      <c r="A702" s="1" t="s">
        <v>5960</v>
      </c>
      <c r="B702" s="1">
        <v>14</v>
      </c>
      <c r="C702" s="1" t="s">
        <v>64</v>
      </c>
      <c r="D702" s="1" t="s">
        <v>45</v>
      </c>
      <c r="E702" s="1">
        <v>6.6670000000000002E-3</v>
      </c>
      <c r="F702" s="1">
        <v>4.3860000000000001E-3</v>
      </c>
      <c r="G702" s="1">
        <v>1.7730000000000001E-3</v>
      </c>
      <c r="H702" s="1">
        <v>0</v>
      </c>
      <c r="I702" s="1">
        <v>1.8519999999999998E-2</v>
      </c>
      <c r="J702" s="1">
        <v>6.6670000000000002E-3</v>
      </c>
      <c r="K702" s="1" t="s">
        <v>47</v>
      </c>
      <c r="L702" s="1" t="s">
        <v>48</v>
      </c>
      <c r="M702" s="1" t="s">
        <v>5961</v>
      </c>
      <c r="N702" s="1" t="s">
        <v>5962</v>
      </c>
      <c r="O702" s="1" t="s">
        <v>51</v>
      </c>
      <c r="P702" s="1" t="s">
        <v>5963</v>
      </c>
      <c r="Q702" s="1" t="s">
        <v>5964</v>
      </c>
      <c r="R702" s="1" t="s">
        <v>5965</v>
      </c>
      <c r="S702" s="1" t="s">
        <v>5966</v>
      </c>
      <c r="T702" s="1" t="s">
        <v>5967</v>
      </c>
      <c r="U702" s="1" t="s">
        <v>5968</v>
      </c>
      <c r="V702" s="1" t="s">
        <v>58</v>
      </c>
      <c r="W702" s="1" t="s">
        <v>58</v>
      </c>
      <c r="X702" s="1" t="s">
        <v>58</v>
      </c>
      <c r="Y702" s="1" t="s">
        <v>58</v>
      </c>
      <c r="Z702" s="7">
        <v>3.2960000000000003E-5</v>
      </c>
      <c r="AA702" s="1" t="s">
        <v>58</v>
      </c>
      <c r="AB702" s="1" t="s">
        <v>58</v>
      </c>
      <c r="AC702" s="1" t="s">
        <v>58</v>
      </c>
      <c r="AD702" s="1" t="s">
        <v>58</v>
      </c>
      <c r="AE702" s="1" t="s">
        <v>58</v>
      </c>
      <c r="AF702" s="1" t="s">
        <v>58</v>
      </c>
      <c r="AG702" s="1" t="s">
        <v>58</v>
      </c>
      <c r="AH702" s="1" t="s">
        <v>58</v>
      </c>
      <c r="AI702" s="1" t="s">
        <v>58</v>
      </c>
      <c r="AJ702" s="1" t="s">
        <v>58</v>
      </c>
      <c r="AK702" s="1" t="s">
        <v>58</v>
      </c>
      <c r="AL702" s="1" t="s">
        <v>93</v>
      </c>
      <c r="AM702" s="1" t="s">
        <v>67</v>
      </c>
      <c r="AN702" s="1">
        <v>1</v>
      </c>
      <c r="AO702" s="1">
        <v>6.08</v>
      </c>
      <c r="AP702" s="1" t="s">
        <v>5969</v>
      </c>
      <c r="AQ702" s="1" t="s">
        <v>69</v>
      </c>
      <c r="AR702" s="1" t="s">
        <v>5155</v>
      </c>
      <c r="AS702" s="1">
        <v>6.08</v>
      </c>
      <c r="AT702" s="8">
        <v>153179179179</v>
      </c>
      <c r="AU702" s="1">
        <v>22.4</v>
      </c>
      <c r="AV702" s="1">
        <v>0.93500000000000005</v>
      </c>
      <c r="AW702" s="1" t="s">
        <v>1365</v>
      </c>
      <c r="AX702" s="1" t="s">
        <v>5970</v>
      </c>
      <c r="AY702" s="1" t="s">
        <v>58</v>
      </c>
      <c r="AZ702" s="7">
        <v>0.93899999999999995</v>
      </c>
      <c r="BA702" s="1">
        <v>50.011795229999997</v>
      </c>
      <c r="BB702" s="1">
        <v>-4.9474214000000002E-2</v>
      </c>
      <c r="BC702" s="1" t="s">
        <v>58</v>
      </c>
      <c r="BD702" s="1">
        <v>1.21004</v>
      </c>
    </row>
    <row r="703" spans="1:56" x14ac:dyDescent="0.2">
      <c r="A703" s="1" t="s">
        <v>5976</v>
      </c>
      <c r="B703" s="1">
        <v>14</v>
      </c>
      <c r="C703" s="1" t="s">
        <v>70</v>
      </c>
      <c r="D703" s="1" t="s">
        <v>46</v>
      </c>
      <c r="E703" s="1">
        <v>6.6670000000000002E-3</v>
      </c>
      <c r="F703" s="1">
        <v>4.3860000000000001E-3</v>
      </c>
      <c r="G703" s="1">
        <v>3.5460000000000001E-3</v>
      </c>
      <c r="H703" s="1">
        <v>0</v>
      </c>
      <c r="I703" s="1">
        <v>0</v>
      </c>
      <c r="J703" s="1">
        <v>6.6670000000000002E-3</v>
      </c>
      <c r="K703" s="1" t="s">
        <v>47</v>
      </c>
      <c r="L703" s="1" t="s">
        <v>48</v>
      </c>
      <c r="M703" s="1" t="s">
        <v>5971</v>
      </c>
      <c r="N703" s="1" t="s">
        <v>5972</v>
      </c>
      <c r="O703" s="1" t="s">
        <v>51</v>
      </c>
      <c r="P703" s="1" t="s">
        <v>5973</v>
      </c>
      <c r="Q703" s="1" t="s">
        <v>5977</v>
      </c>
      <c r="R703" s="1" t="s">
        <v>5978</v>
      </c>
      <c r="S703" s="1" t="s">
        <v>5979</v>
      </c>
      <c r="T703" s="1" t="s">
        <v>5980</v>
      </c>
      <c r="U703" s="1" t="s">
        <v>5981</v>
      </c>
      <c r="V703" s="1" t="s">
        <v>58</v>
      </c>
      <c r="W703" s="1" t="s">
        <v>58</v>
      </c>
      <c r="X703" s="1" t="s">
        <v>58</v>
      </c>
      <c r="Y703" s="1" t="s">
        <v>58</v>
      </c>
      <c r="Z703" s="7">
        <v>2.4709999999999999E-5</v>
      </c>
      <c r="AA703" s="1" t="s">
        <v>58</v>
      </c>
      <c r="AB703" s="1" t="s">
        <v>58</v>
      </c>
      <c r="AC703" s="1" t="s">
        <v>58</v>
      </c>
      <c r="AD703" s="1" t="s">
        <v>58</v>
      </c>
      <c r="AE703" s="1" t="s">
        <v>58</v>
      </c>
      <c r="AF703" s="1" t="s">
        <v>58</v>
      </c>
      <c r="AG703" s="1" t="s">
        <v>58</v>
      </c>
      <c r="AH703" s="1" t="s">
        <v>58</v>
      </c>
      <c r="AI703" s="1" t="s">
        <v>58</v>
      </c>
      <c r="AJ703" s="1" t="s">
        <v>58</v>
      </c>
      <c r="AK703" s="1" t="s">
        <v>58</v>
      </c>
      <c r="AL703" s="1" t="s">
        <v>93</v>
      </c>
      <c r="AM703" s="1" t="s">
        <v>421</v>
      </c>
      <c r="AN703" s="1">
        <v>8.0000000000000002E-3</v>
      </c>
      <c r="AO703" s="1">
        <v>1.28</v>
      </c>
      <c r="AP703" s="1" t="s">
        <v>5974</v>
      </c>
      <c r="AQ703" s="1" t="s">
        <v>127</v>
      </c>
      <c r="AR703" s="1" t="s">
        <v>62</v>
      </c>
      <c r="AS703" s="1">
        <v>5.63</v>
      </c>
      <c r="AT703" s="8">
        <v>666703</v>
      </c>
      <c r="AU703" s="1">
        <v>15.85</v>
      </c>
      <c r="AV703" s="1">
        <v>-0.35299999999999998</v>
      </c>
      <c r="AW703" s="1" t="s">
        <v>62</v>
      </c>
      <c r="AX703" s="1" t="s">
        <v>5975</v>
      </c>
      <c r="AY703" s="1" t="s">
        <v>77</v>
      </c>
      <c r="AZ703" s="7">
        <v>0.24399999999999999</v>
      </c>
      <c r="BA703" s="1">
        <v>67.427459310000003</v>
      </c>
      <c r="BB703" s="1">
        <v>0.20212923699999999</v>
      </c>
      <c r="BC703" s="1" t="s">
        <v>78</v>
      </c>
      <c r="BD703" s="1">
        <v>9.1602700000000006</v>
      </c>
    </row>
    <row r="704" spans="1:56" x14ac:dyDescent="0.2">
      <c r="A704" s="1" t="s">
        <v>5982</v>
      </c>
      <c r="B704" s="1">
        <v>14</v>
      </c>
      <c r="C704" s="1" t="s">
        <v>70</v>
      </c>
      <c r="D704" s="1" t="s">
        <v>46</v>
      </c>
      <c r="E704" s="1">
        <v>6.6670000000000002E-3</v>
      </c>
      <c r="F704" s="1">
        <v>0</v>
      </c>
      <c r="G704" s="1">
        <v>1.7730000000000001E-3</v>
      </c>
      <c r="H704" s="1">
        <v>1.1310000000000001E-3</v>
      </c>
      <c r="I704" s="1">
        <v>0</v>
      </c>
      <c r="J704" s="1">
        <v>6.6670000000000002E-3</v>
      </c>
      <c r="K704" s="1" t="s">
        <v>47</v>
      </c>
      <c r="L704" s="1" t="s">
        <v>48</v>
      </c>
      <c r="M704" s="1" t="s">
        <v>5983</v>
      </c>
      <c r="N704" s="1" t="s">
        <v>5984</v>
      </c>
      <c r="O704" s="1" t="s">
        <v>51</v>
      </c>
      <c r="P704" s="1" t="s">
        <v>5985</v>
      </c>
      <c r="Q704" s="1" t="s">
        <v>5986</v>
      </c>
      <c r="R704" s="1" t="s">
        <v>5987</v>
      </c>
      <c r="S704" s="1" t="s">
        <v>5988</v>
      </c>
      <c r="T704" s="1" t="s">
        <v>5989</v>
      </c>
      <c r="U704" s="1" t="s">
        <v>5990</v>
      </c>
      <c r="V704" s="1" t="s">
        <v>58</v>
      </c>
      <c r="W704" s="1" t="s">
        <v>58</v>
      </c>
      <c r="X704" s="1" t="s">
        <v>58</v>
      </c>
      <c r="Y704" s="1" t="s">
        <v>58</v>
      </c>
      <c r="Z704" s="7">
        <v>2.4709999999999999E-5</v>
      </c>
      <c r="AA704" s="1" t="s">
        <v>58</v>
      </c>
      <c r="AB704" s="1" t="s">
        <v>58</v>
      </c>
      <c r="AC704" s="1" t="s">
        <v>58</v>
      </c>
      <c r="AD704" s="1" t="s">
        <v>58</v>
      </c>
      <c r="AE704" s="1" t="s">
        <v>58</v>
      </c>
      <c r="AF704" s="1" t="s">
        <v>58</v>
      </c>
      <c r="AG704" s="1" t="s">
        <v>58</v>
      </c>
      <c r="AH704" s="1" t="s">
        <v>58</v>
      </c>
      <c r="AI704" s="1" t="s">
        <v>58</v>
      </c>
      <c r="AJ704" s="1" t="s">
        <v>58</v>
      </c>
      <c r="AK704" s="1" t="s">
        <v>58</v>
      </c>
      <c r="AL704" s="1" t="s">
        <v>61</v>
      </c>
      <c r="AM704" s="1" t="s">
        <v>94</v>
      </c>
      <c r="AN704" s="1">
        <v>0.96899999999999997</v>
      </c>
      <c r="AO704" s="1">
        <v>2</v>
      </c>
      <c r="AP704" s="1" t="s">
        <v>5991</v>
      </c>
      <c r="AQ704" s="1" t="s">
        <v>95</v>
      </c>
      <c r="AR704" s="1" t="s">
        <v>95</v>
      </c>
      <c r="AS704" s="1">
        <v>5.97</v>
      </c>
      <c r="AT704" s="1">
        <v>219</v>
      </c>
      <c r="AU704" s="1">
        <v>1.2E-2</v>
      </c>
      <c r="AV704" s="1">
        <v>-0.19700000000000001</v>
      </c>
      <c r="AW704" s="1" t="s">
        <v>680</v>
      </c>
      <c r="AX704" s="1" t="s">
        <v>5992</v>
      </c>
      <c r="AY704" s="1" t="s">
        <v>58</v>
      </c>
      <c r="AZ704" s="1" t="s">
        <v>58</v>
      </c>
      <c r="BA704" s="1">
        <v>30.555555559999998</v>
      </c>
      <c r="BB704" s="1">
        <v>-0.336073593</v>
      </c>
      <c r="BC704" s="1" t="s">
        <v>58</v>
      </c>
      <c r="BD704" s="1">
        <v>2.5745900000000002</v>
      </c>
    </row>
    <row r="705" spans="1:56" x14ac:dyDescent="0.2">
      <c r="A705" s="1" t="s">
        <v>6014</v>
      </c>
      <c r="B705" s="1">
        <v>14</v>
      </c>
      <c r="C705" s="1" t="s">
        <v>70</v>
      </c>
      <c r="D705" s="1" t="s">
        <v>46</v>
      </c>
      <c r="E705" s="1">
        <v>6.6670000000000002E-3</v>
      </c>
      <c r="F705" s="1">
        <v>4.3860000000000001E-3</v>
      </c>
      <c r="G705" s="1">
        <v>5.3189999999999999E-3</v>
      </c>
      <c r="H705" s="1">
        <v>1.1310000000000001E-3</v>
      </c>
      <c r="I705" s="1">
        <v>1.8519999999999998E-2</v>
      </c>
      <c r="J705" s="1">
        <v>6.6670000000000002E-3</v>
      </c>
      <c r="K705" s="1" t="s">
        <v>47</v>
      </c>
      <c r="L705" s="1" t="s">
        <v>48</v>
      </c>
      <c r="M705" s="1" t="s">
        <v>6015</v>
      </c>
      <c r="N705" s="1" t="s">
        <v>6016</v>
      </c>
      <c r="O705" s="1" t="s">
        <v>51</v>
      </c>
      <c r="P705" s="1" t="s">
        <v>6017</v>
      </c>
      <c r="Q705" s="1" t="s">
        <v>6018</v>
      </c>
      <c r="R705" s="1" t="s">
        <v>6019</v>
      </c>
      <c r="S705" s="1" t="s">
        <v>6020</v>
      </c>
      <c r="T705" s="1" t="s">
        <v>6021</v>
      </c>
      <c r="U705" s="1" t="s">
        <v>6022</v>
      </c>
      <c r="V705" s="1" t="s">
        <v>58</v>
      </c>
      <c r="W705" s="1" t="s">
        <v>58</v>
      </c>
      <c r="X705" s="1" t="s">
        <v>58</v>
      </c>
      <c r="Y705" s="1" t="s">
        <v>58</v>
      </c>
      <c r="Z705" s="1">
        <v>2.0179999999999998E-3</v>
      </c>
      <c r="AA705" s="1">
        <v>5.5910500000000002E-3</v>
      </c>
      <c r="AB705" s="1">
        <v>0.99440899999999999</v>
      </c>
      <c r="AC705" s="1" t="s">
        <v>199</v>
      </c>
      <c r="AD705" s="1">
        <v>0</v>
      </c>
      <c r="AE705" s="1">
        <v>2.7955300000000001E-3</v>
      </c>
      <c r="AF705" s="1" t="s">
        <v>58</v>
      </c>
      <c r="AG705" s="1" t="s">
        <v>58</v>
      </c>
      <c r="AH705" s="1" t="s">
        <v>58</v>
      </c>
      <c r="AI705" s="1" t="s">
        <v>58</v>
      </c>
      <c r="AJ705" s="1" t="s">
        <v>58</v>
      </c>
      <c r="AK705" s="1" t="s">
        <v>58</v>
      </c>
      <c r="AL705" s="1" t="s">
        <v>60</v>
      </c>
      <c r="AM705" s="1" t="s">
        <v>67</v>
      </c>
      <c r="AN705" s="1">
        <v>0.997</v>
      </c>
      <c r="AO705" s="1">
        <v>5.01</v>
      </c>
      <c r="AP705" s="1" t="s">
        <v>6023</v>
      </c>
      <c r="AQ705" s="1" t="s">
        <v>62</v>
      </c>
      <c r="AR705" s="1" t="s">
        <v>62</v>
      </c>
      <c r="AS705" s="1">
        <v>5.01</v>
      </c>
      <c r="AT705" s="1">
        <v>782</v>
      </c>
      <c r="AU705" s="1">
        <v>26</v>
      </c>
      <c r="AV705" s="1">
        <v>0.99299999999999999</v>
      </c>
      <c r="AW705" s="1" t="s">
        <v>62</v>
      </c>
      <c r="AX705" s="1" t="s">
        <v>6024</v>
      </c>
      <c r="AY705" s="1" t="s">
        <v>58</v>
      </c>
      <c r="AZ705" s="1" t="s">
        <v>58</v>
      </c>
      <c r="BA705" s="1">
        <v>1.8695447039999999</v>
      </c>
      <c r="BB705" s="1">
        <v>-1.9516192880000001</v>
      </c>
      <c r="BC705" s="1" t="s">
        <v>58</v>
      </c>
      <c r="BD705" s="1" t="s">
        <v>58</v>
      </c>
    </row>
    <row r="706" spans="1:56" x14ac:dyDescent="0.2">
      <c r="A706" s="1" t="s">
        <v>6025</v>
      </c>
      <c r="B706" s="1">
        <v>14</v>
      </c>
      <c r="C706" s="1" t="s">
        <v>45</v>
      </c>
      <c r="D706" s="1" t="s">
        <v>64</v>
      </c>
      <c r="E706" s="1">
        <v>6.6670000000000002E-3</v>
      </c>
      <c r="F706" s="1">
        <v>1.316E-2</v>
      </c>
      <c r="G706" s="1">
        <v>1.7730000000000001E-3</v>
      </c>
      <c r="H706" s="1">
        <v>1.1310000000000001E-3</v>
      </c>
      <c r="I706" s="1">
        <v>1.8519999999999998E-2</v>
      </c>
      <c r="J706" s="1">
        <v>6.6670000000000002E-3</v>
      </c>
      <c r="K706" s="1" t="s">
        <v>47</v>
      </c>
      <c r="L706" s="1" t="s">
        <v>48</v>
      </c>
      <c r="M706" s="1" t="s">
        <v>6026</v>
      </c>
      <c r="N706" s="1" t="s">
        <v>6027</v>
      </c>
      <c r="O706" s="1" t="s">
        <v>51</v>
      </c>
      <c r="P706" s="1" t="s">
        <v>6028</v>
      </c>
      <c r="Q706" s="1" t="s">
        <v>6029</v>
      </c>
      <c r="R706" s="1" t="s">
        <v>6030</v>
      </c>
      <c r="S706" s="1" t="s">
        <v>6031</v>
      </c>
      <c r="T706" s="1" t="s">
        <v>6032</v>
      </c>
      <c r="U706" s="1" t="s">
        <v>6033</v>
      </c>
      <c r="V706" s="1" t="s">
        <v>58</v>
      </c>
      <c r="W706" s="1" t="s">
        <v>58</v>
      </c>
      <c r="X706" s="1" t="s">
        <v>58</v>
      </c>
      <c r="Y706" s="1" t="s">
        <v>58</v>
      </c>
      <c r="Z706" s="1">
        <v>1.6530000000000001E-4</v>
      </c>
      <c r="AA706" s="1">
        <v>1.19808E-3</v>
      </c>
      <c r="AB706" s="1">
        <v>0.99880199999999997</v>
      </c>
      <c r="AC706" s="1" t="s">
        <v>157</v>
      </c>
      <c r="AD706" s="1">
        <v>0</v>
      </c>
      <c r="AE706" s="1">
        <v>5.9904200000000004E-4</v>
      </c>
      <c r="AF706" s="1" t="s">
        <v>58</v>
      </c>
      <c r="AG706" s="1" t="s">
        <v>58</v>
      </c>
      <c r="AH706" s="1" t="s">
        <v>58</v>
      </c>
      <c r="AI706" s="1" t="s">
        <v>58</v>
      </c>
      <c r="AJ706" s="1" t="s">
        <v>58</v>
      </c>
      <c r="AK706" s="1" t="s">
        <v>58</v>
      </c>
      <c r="AL706" s="1" t="s">
        <v>58</v>
      </c>
      <c r="AM706" s="1" t="s">
        <v>200</v>
      </c>
      <c r="AN706" s="1">
        <v>1</v>
      </c>
      <c r="AO706" s="1">
        <v>5.66</v>
      </c>
      <c r="AP706" s="1" t="s">
        <v>58</v>
      </c>
      <c r="AQ706" s="1" t="s">
        <v>127</v>
      </c>
      <c r="AR706" s="1" t="s">
        <v>127</v>
      </c>
      <c r="AS706" s="1">
        <v>5.66</v>
      </c>
      <c r="AT706" s="1">
        <v>565</v>
      </c>
      <c r="AU706" s="1">
        <v>2.4649999999999999</v>
      </c>
      <c r="AV706" s="1">
        <v>0.91300000000000003</v>
      </c>
      <c r="AW706" s="1" t="s">
        <v>309</v>
      </c>
      <c r="AX706" s="1" t="s">
        <v>6034</v>
      </c>
      <c r="AY706" s="1" t="s">
        <v>58</v>
      </c>
      <c r="AZ706" s="7">
        <v>0.11899999999999999</v>
      </c>
      <c r="BA706" s="1">
        <v>1.0202878040000001</v>
      </c>
      <c r="BB706" s="1">
        <v>-2.4458738470000001</v>
      </c>
      <c r="BC706" s="1" t="s">
        <v>58</v>
      </c>
      <c r="BD706" s="1">
        <v>5.59253</v>
      </c>
    </row>
    <row r="707" spans="1:56" x14ac:dyDescent="0.2">
      <c r="A707" s="1" t="s">
        <v>6055</v>
      </c>
      <c r="B707" s="1">
        <v>14</v>
      </c>
      <c r="C707" s="1" t="s">
        <v>70</v>
      </c>
      <c r="D707" s="1" t="s">
        <v>46</v>
      </c>
      <c r="E707" s="1">
        <v>6.6670000000000002E-3</v>
      </c>
      <c r="F707" s="1">
        <v>0</v>
      </c>
      <c r="G707" s="1">
        <v>1.7730000000000001E-3</v>
      </c>
      <c r="H707" s="1">
        <v>0</v>
      </c>
      <c r="I707" s="1">
        <v>1.8519999999999998E-2</v>
      </c>
      <c r="J707" s="1">
        <v>6.6670000000000002E-3</v>
      </c>
      <c r="K707" s="1" t="s">
        <v>47</v>
      </c>
      <c r="L707" s="1" t="s">
        <v>48</v>
      </c>
      <c r="M707" s="1" t="s">
        <v>6056</v>
      </c>
      <c r="N707" s="1" t="s">
        <v>6057</v>
      </c>
      <c r="O707" s="1" t="s">
        <v>51</v>
      </c>
      <c r="P707" s="1" t="s">
        <v>6058</v>
      </c>
      <c r="Q707" s="1" t="s">
        <v>3426</v>
      </c>
      <c r="R707" s="1" t="s">
        <v>6059</v>
      </c>
      <c r="S707" s="1" t="s">
        <v>6060</v>
      </c>
      <c r="T707" s="1" t="s">
        <v>6061</v>
      </c>
      <c r="U707" s="1" t="s">
        <v>6062</v>
      </c>
      <c r="V707" s="1" t="s">
        <v>58</v>
      </c>
      <c r="W707" s="1" t="s">
        <v>4228</v>
      </c>
      <c r="X707" s="1" t="s">
        <v>58</v>
      </c>
      <c r="Y707" s="1" t="s">
        <v>58</v>
      </c>
      <c r="Z707" s="7">
        <v>9.1970000000000002E-5</v>
      </c>
      <c r="AA707" s="1">
        <v>1.5974400000000001E-3</v>
      </c>
      <c r="AB707" s="1">
        <v>0.99840300000000004</v>
      </c>
      <c r="AC707" s="1" t="s">
        <v>59</v>
      </c>
      <c r="AD707" s="1">
        <v>0</v>
      </c>
      <c r="AE707" s="1">
        <v>7.9872199999999997E-4</v>
      </c>
      <c r="AF707" s="1" t="s">
        <v>58</v>
      </c>
      <c r="AG707" s="1" t="s">
        <v>58</v>
      </c>
      <c r="AH707" s="1" t="s">
        <v>58</v>
      </c>
      <c r="AI707" s="1" t="s">
        <v>58</v>
      </c>
      <c r="AJ707" s="1" t="s">
        <v>58</v>
      </c>
      <c r="AK707" s="1" t="s">
        <v>58</v>
      </c>
      <c r="AL707" s="1" t="s">
        <v>58</v>
      </c>
      <c r="AM707" s="1" t="s">
        <v>421</v>
      </c>
      <c r="AN707" s="1">
        <v>0.127</v>
      </c>
      <c r="AO707" s="1">
        <v>1.0900000000000001</v>
      </c>
      <c r="AP707" s="1" t="s">
        <v>58</v>
      </c>
      <c r="AQ707" s="1" t="s">
        <v>95</v>
      </c>
      <c r="AR707" s="1" t="s">
        <v>95</v>
      </c>
      <c r="AS707" s="1">
        <v>4.03</v>
      </c>
      <c r="AT707" s="1">
        <v>79</v>
      </c>
      <c r="AU707" s="1">
        <v>2.3E-2</v>
      </c>
      <c r="AV707" s="1">
        <v>0.14199999999999999</v>
      </c>
      <c r="AW707" s="1" t="s">
        <v>785</v>
      </c>
      <c r="AX707" s="1" t="s">
        <v>6063</v>
      </c>
      <c r="AY707" s="1" t="s">
        <v>61</v>
      </c>
      <c r="AZ707" s="7">
        <v>0.71499999999999997</v>
      </c>
      <c r="BA707" s="1">
        <v>56.64071715</v>
      </c>
      <c r="BB707" s="1">
        <v>3.6891180000000003E-2</v>
      </c>
      <c r="BC707" s="1" t="s">
        <v>78</v>
      </c>
      <c r="BD707" s="1">
        <v>2.8017699999999999</v>
      </c>
    </row>
    <row r="708" spans="1:56" x14ac:dyDescent="0.2">
      <c r="A708" s="1" t="s">
        <v>6064</v>
      </c>
      <c r="B708" s="1">
        <v>14</v>
      </c>
      <c r="C708" s="1" t="s">
        <v>64</v>
      </c>
      <c r="D708" s="1" t="s">
        <v>45</v>
      </c>
      <c r="E708" s="1">
        <v>6.6670000000000002E-3</v>
      </c>
      <c r="F708" s="1">
        <v>0</v>
      </c>
      <c r="G708" s="1">
        <v>3.5460000000000001E-3</v>
      </c>
      <c r="H708" s="1">
        <v>0</v>
      </c>
      <c r="I708" s="1">
        <v>0</v>
      </c>
      <c r="J708" s="1">
        <v>6.6670000000000002E-3</v>
      </c>
      <c r="K708" s="1" t="s">
        <v>47</v>
      </c>
      <c r="L708" s="1" t="s">
        <v>48</v>
      </c>
      <c r="M708" s="1" t="s">
        <v>6065</v>
      </c>
      <c r="N708" s="1" t="s">
        <v>6066</v>
      </c>
      <c r="O708" s="1" t="s">
        <v>51</v>
      </c>
      <c r="P708" s="1" t="s">
        <v>6067</v>
      </c>
      <c r="Q708" s="1" t="s">
        <v>6068</v>
      </c>
      <c r="R708" s="1" t="s">
        <v>6069</v>
      </c>
      <c r="S708" s="1" t="s">
        <v>6070</v>
      </c>
      <c r="T708" s="1" t="s">
        <v>6071</v>
      </c>
      <c r="U708" s="1" t="s">
        <v>6072</v>
      </c>
      <c r="V708" s="1" t="s">
        <v>58</v>
      </c>
      <c r="W708" s="1" t="s">
        <v>58</v>
      </c>
      <c r="X708" s="1" t="s">
        <v>58</v>
      </c>
      <c r="Y708" s="1" t="s">
        <v>58</v>
      </c>
      <c r="Z708" s="7">
        <v>2.4709999999999999E-5</v>
      </c>
      <c r="AA708" s="1" t="s">
        <v>58</v>
      </c>
      <c r="AB708" s="1" t="s">
        <v>58</v>
      </c>
      <c r="AC708" s="1" t="s">
        <v>58</v>
      </c>
      <c r="AD708" s="1" t="s">
        <v>58</v>
      </c>
      <c r="AE708" s="1" t="s">
        <v>58</v>
      </c>
      <c r="AF708" s="1" t="s">
        <v>58</v>
      </c>
      <c r="AG708" s="1" t="s">
        <v>58</v>
      </c>
      <c r="AH708" s="1" t="s">
        <v>58</v>
      </c>
      <c r="AI708" s="1" t="s">
        <v>58</v>
      </c>
      <c r="AJ708" s="1" t="s">
        <v>58</v>
      </c>
      <c r="AK708" s="1" t="s">
        <v>58</v>
      </c>
      <c r="AL708" s="1" t="s">
        <v>93</v>
      </c>
      <c r="AM708" s="1" t="s">
        <v>147</v>
      </c>
      <c r="AN708" s="1">
        <v>0.54400000000000004</v>
      </c>
      <c r="AO708" s="1">
        <v>3.68</v>
      </c>
      <c r="AP708" s="1" t="s">
        <v>6073</v>
      </c>
      <c r="AQ708" s="1" t="s">
        <v>127</v>
      </c>
      <c r="AR708" s="1" t="s">
        <v>62</v>
      </c>
      <c r="AS708" s="1">
        <v>5.51</v>
      </c>
      <c r="AT708" s="1">
        <v>355</v>
      </c>
      <c r="AU708" s="1">
        <v>24.2</v>
      </c>
      <c r="AV708" s="1">
        <v>7.6999999999999999E-2</v>
      </c>
      <c r="AW708" s="1" t="s">
        <v>62</v>
      </c>
      <c r="AX708" s="1" t="s">
        <v>6074</v>
      </c>
      <c r="AY708" s="1" t="s">
        <v>58</v>
      </c>
      <c r="AZ708" s="1" t="s">
        <v>58</v>
      </c>
      <c r="BA708" s="1">
        <v>70.87756546</v>
      </c>
      <c r="BB708" s="1">
        <v>0.28101649299999998</v>
      </c>
      <c r="BC708" s="1" t="s">
        <v>58</v>
      </c>
      <c r="BD708" s="1">
        <v>4.2598399999999996</v>
      </c>
    </row>
    <row r="709" spans="1:56" x14ac:dyDescent="0.2">
      <c r="A709" s="1" t="s">
        <v>6075</v>
      </c>
      <c r="B709" s="1">
        <v>14</v>
      </c>
      <c r="C709" s="1" t="s">
        <v>64</v>
      </c>
      <c r="D709" s="1" t="s">
        <v>45</v>
      </c>
      <c r="E709" s="1">
        <v>6.6670000000000002E-3</v>
      </c>
      <c r="F709" s="1">
        <v>0</v>
      </c>
      <c r="G709" s="1">
        <v>1.7730000000000001E-3</v>
      </c>
      <c r="H709" s="1">
        <v>0</v>
      </c>
      <c r="I709" s="1">
        <v>1.8519999999999998E-2</v>
      </c>
      <c r="J709" s="1">
        <v>6.6670000000000002E-3</v>
      </c>
      <c r="K709" s="1" t="s">
        <v>47</v>
      </c>
      <c r="L709" s="1" t="s">
        <v>48</v>
      </c>
      <c r="M709" s="1" t="s">
        <v>6076</v>
      </c>
      <c r="N709" s="1" t="s">
        <v>6077</v>
      </c>
      <c r="O709" s="1" t="s">
        <v>51</v>
      </c>
      <c r="P709" s="1" t="s">
        <v>6078</v>
      </c>
      <c r="Q709" s="1" t="s">
        <v>3799</v>
      </c>
      <c r="R709" s="1" t="s">
        <v>6079</v>
      </c>
      <c r="S709" s="1" t="s">
        <v>6080</v>
      </c>
      <c r="T709" s="1" t="s">
        <v>6081</v>
      </c>
      <c r="U709" s="1" t="s">
        <v>6082</v>
      </c>
      <c r="V709" s="1" t="s">
        <v>58</v>
      </c>
      <c r="W709" s="1" t="s">
        <v>58</v>
      </c>
      <c r="X709" s="1" t="s">
        <v>58</v>
      </c>
      <c r="Y709" s="1" t="s">
        <v>58</v>
      </c>
      <c r="Z709" s="1">
        <v>1.8209999999999999E-3</v>
      </c>
      <c r="AA709" s="1">
        <v>2.39617E-3</v>
      </c>
      <c r="AB709" s="1">
        <v>0.99760400000000005</v>
      </c>
      <c r="AC709" s="1" t="s">
        <v>88</v>
      </c>
      <c r="AD709" s="1">
        <v>0</v>
      </c>
      <c r="AE709" s="1">
        <v>1.19808E-3</v>
      </c>
      <c r="AF709" s="1" t="s">
        <v>58</v>
      </c>
      <c r="AG709" s="1" t="s">
        <v>58</v>
      </c>
      <c r="AH709" s="1" t="s">
        <v>58</v>
      </c>
      <c r="AI709" s="1" t="s">
        <v>58</v>
      </c>
      <c r="AJ709" s="1" t="s">
        <v>58</v>
      </c>
      <c r="AK709" s="1" t="s">
        <v>58</v>
      </c>
      <c r="AL709" s="1" t="s">
        <v>60</v>
      </c>
      <c r="AM709" s="1" t="s">
        <v>61</v>
      </c>
      <c r="AN709" s="1">
        <v>0</v>
      </c>
      <c r="AO709" s="1">
        <v>-4.4800000000000004</v>
      </c>
      <c r="AP709" s="1" t="s">
        <v>6083</v>
      </c>
      <c r="AQ709" s="1" t="s">
        <v>95</v>
      </c>
      <c r="AR709" s="1" t="s">
        <v>95</v>
      </c>
      <c r="AS709" s="1">
        <v>5.57</v>
      </c>
      <c r="AT709" s="1">
        <v>1443</v>
      </c>
      <c r="AU709" s="1">
        <v>9.2159999999999993</v>
      </c>
      <c r="AV709" s="1">
        <v>-1.2</v>
      </c>
      <c r="AW709" s="1" t="s">
        <v>64</v>
      </c>
      <c r="AX709" s="1" t="s">
        <v>6084</v>
      </c>
      <c r="AY709" s="1" t="s">
        <v>58</v>
      </c>
      <c r="AZ709" s="7">
        <v>0.504</v>
      </c>
      <c r="BA709" s="1">
        <v>92.380278369999999</v>
      </c>
      <c r="BB709" s="1">
        <v>1.142713576</v>
      </c>
      <c r="BC709" s="1" t="s">
        <v>58</v>
      </c>
      <c r="BD709" s="1">
        <v>5.8580300000000003</v>
      </c>
    </row>
    <row r="710" spans="1:56" x14ac:dyDescent="0.2">
      <c r="A710" s="1" t="s">
        <v>6085</v>
      </c>
      <c r="B710" s="1">
        <v>14</v>
      </c>
      <c r="C710" s="1" t="s">
        <v>64</v>
      </c>
      <c r="D710" s="1" t="s">
        <v>45</v>
      </c>
      <c r="E710" s="1">
        <v>6.6670000000000002E-3</v>
      </c>
      <c r="F710" s="1">
        <v>4.3860000000000001E-3</v>
      </c>
      <c r="G710" s="1">
        <v>1.7730000000000001E-3</v>
      </c>
      <c r="H710" s="1">
        <v>1.1310000000000001E-3</v>
      </c>
      <c r="I710" s="1">
        <v>0</v>
      </c>
      <c r="J710" s="1">
        <v>6.6670000000000002E-3</v>
      </c>
      <c r="K710" s="1" t="s">
        <v>47</v>
      </c>
      <c r="L710" s="1" t="s">
        <v>48</v>
      </c>
      <c r="M710" s="1" t="s">
        <v>6086</v>
      </c>
      <c r="N710" s="1" t="s">
        <v>6087</v>
      </c>
      <c r="O710" s="1" t="s">
        <v>51</v>
      </c>
      <c r="P710" s="1" t="s">
        <v>6088</v>
      </c>
      <c r="Q710" s="1" t="s">
        <v>1524</v>
      </c>
      <c r="R710" s="1" t="s">
        <v>6089</v>
      </c>
      <c r="S710" s="1" t="s">
        <v>6090</v>
      </c>
      <c r="T710" s="1" t="s">
        <v>6091</v>
      </c>
      <c r="U710" s="1" t="s">
        <v>6092</v>
      </c>
      <c r="V710" s="1" t="s">
        <v>58</v>
      </c>
      <c r="W710" s="1" t="s">
        <v>58</v>
      </c>
      <c r="X710" s="1" t="s">
        <v>58</v>
      </c>
      <c r="Y710" s="1" t="s">
        <v>58</v>
      </c>
      <c r="Z710" s="7">
        <v>3.3030000000000001E-5</v>
      </c>
      <c r="AA710" s="1" t="s">
        <v>58</v>
      </c>
      <c r="AB710" s="1" t="s">
        <v>58</v>
      </c>
      <c r="AC710" s="1" t="s">
        <v>58</v>
      </c>
      <c r="AD710" s="1" t="s">
        <v>58</v>
      </c>
      <c r="AE710" s="1" t="s">
        <v>58</v>
      </c>
      <c r="AF710" s="1" t="s">
        <v>58</v>
      </c>
      <c r="AG710" s="1" t="s">
        <v>58</v>
      </c>
      <c r="AH710" s="1" t="s">
        <v>58</v>
      </c>
      <c r="AI710" s="1" t="s">
        <v>58</v>
      </c>
      <c r="AJ710" s="1" t="s">
        <v>58</v>
      </c>
      <c r="AK710" s="1" t="s">
        <v>58</v>
      </c>
      <c r="AL710" s="1" t="s">
        <v>61</v>
      </c>
      <c r="AM710" s="1" t="s">
        <v>164</v>
      </c>
      <c r="AN710" s="1">
        <v>0.998</v>
      </c>
      <c r="AO710" s="1">
        <v>3.87</v>
      </c>
      <c r="AP710" s="1" t="s">
        <v>6093</v>
      </c>
      <c r="AQ710" s="1" t="s">
        <v>95</v>
      </c>
      <c r="AR710" s="1" t="s">
        <v>205</v>
      </c>
      <c r="AS710" s="1">
        <v>3.87</v>
      </c>
      <c r="AT710" s="1">
        <v>29</v>
      </c>
      <c r="AU710" s="1">
        <v>23.3</v>
      </c>
      <c r="AV710" s="1">
        <v>0.78300000000000003</v>
      </c>
      <c r="AW710" s="1" t="s">
        <v>64</v>
      </c>
      <c r="AX710" s="1" t="s">
        <v>6094</v>
      </c>
      <c r="AY710" s="1" t="s">
        <v>61</v>
      </c>
      <c r="AZ710" s="7">
        <v>0.154</v>
      </c>
      <c r="BA710" s="1">
        <v>24.333569239999999</v>
      </c>
      <c r="BB710" s="1">
        <v>-0.446304853</v>
      </c>
      <c r="BC710" s="1" t="s">
        <v>58</v>
      </c>
      <c r="BD710" s="1">
        <v>1.9625999999999999</v>
      </c>
    </row>
    <row r="711" spans="1:56" x14ac:dyDescent="0.2">
      <c r="A711" s="1" t="s">
        <v>6119</v>
      </c>
      <c r="B711" s="1">
        <v>14</v>
      </c>
      <c r="C711" s="1" t="s">
        <v>70</v>
      </c>
      <c r="D711" s="1" t="s">
        <v>46</v>
      </c>
      <c r="E711" s="1">
        <v>6.6670000000000002E-3</v>
      </c>
      <c r="F711" s="1">
        <v>0</v>
      </c>
      <c r="G711" s="1">
        <v>1.7730000000000001E-3</v>
      </c>
      <c r="H711" s="1">
        <v>0</v>
      </c>
      <c r="I711" s="1">
        <v>1.8519999999999998E-2</v>
      </c>
      <c r="J711" s="1">
        <v>6.6670000000000002E-3</v>
      </c>
      <c r="K711" s="1" t="s">
        <v>47</v>
      </c>
      <c r="L711" s="1" t="s">
        <v>48</v>
      </c>
      <c r="M711" s="1" t="s">
        <v>6120</v>
      </c>
      <c r="N711" s="1" t="s">
        <v>6121</v>
      </c>
      <c r="O711" s="1" t="s">
        <v>51</v>
      </c>
      <c r="P711" s="1" t="s">
        <v>6125</v>
      </c>
      <c r="Q711" s="1" t="s">
        <v>6122</v>
      </c>
      <c r="R711" s="1" t="s">
        <v>6126</v>
      </c>
      <c r="S711" s="1" t="s">
        <v>6127</v>
      </c>
      <c r="T711" s="1" t="s">
        <v>6128</v>
      </c>
      <c r="U711" s="1" t="s">
        <v>6129</v>
      </c>
      <c r="V711" s="1" t="s">
        <v>58</v>
      </c>
      <c r="W711" s="1" t="s">
        <v>58</v>
      </c>
      <c r="X711" s="1" t="s">
        <v>58</v>
      </c>
      <c r="Y711" s="1" t="s">
        <v>58</v>
      </c>
      <c r="Z711" s="1" t="s">
        <v>58</v>
      </c>
      <c r="AA711" s="1" t="s">
        <v>58</v>
      </c>
      <c r="AB711" s="1" t="s">
        <v>58</v>
      </c>
      <c r="AC711" s="1" t="s">
        <v>58</v>
      </c>
      <c r="AD711" s="1" t="s">
        <v>58</v>
      </c>
      <c r="AE711" s="1" t="s">
        <v>58</v>
      </c>
      <c r="AF711" s="1" t="s">
        <v>58</v>
      </c>
      <c r="AG711" s="1" t="s">
        <v>58</v>
      </c>
      <c r="AH711" s="1" t="s">
        <v>58</v>
      </c>
      <c r="AI711" s="1" t="s">
        <v>58</v>
      </c>
      <c r="AJ711" s="1" t="s">
        <v>58</v>
      </c>
      <c r="AK711" s="1">
        <v>1</v>
      </c>
      <c r="AL711" s="1" t="s">
        <v>93</v>
      </c>
      <c r="AM711" s="1" t="s">
        <v>62</v>
      </c>
      <c r="AN711" s="1">
        <v>1</v>
      </c>
      <c r="AO711" s="1">
        <v>5.95</v>
      </c>
      <c r="AP711" s="1" t="s">
        <v>6123</v>
      </c>
      <c r="AQ711" s="1" t="s">
        <v>95</v>
      </c>
      <c r="AR711" s="1" t="s">
        <v>62</v>
      </c>
      <c r="AS711" s="1">
        <v>5.95</v>
      </c>
      <c r="AT711" s="1">
        <v>203</v>
      </c>
      <c r="AU711" s="1">
        <v>28.7</v>
      </c>
      <c r="AV711" s="1">
        <v>1.048</v>
      </c>
      <c r="AW711" s="1" t="s">
        <v>62</v>
      </c>
      <c r="AX711" s="1" t="s">
        <v>6124</v>
      </c>
      <c r="AY711" s="1" t="s">
        <v>61</v>
      </c>
      <c r="AZ711" s="7">
        <v>0.84799999999999998</v>
      </c>
      <c r="BA711" s="1">
        <v>27.689313519999999</v>
      </c>
      <c r="BB711" s="1">
        <v>-0.38198648699999999</v>
      </c>
      <c r="BC711" s="1" t="s">
        <v>58</v>
      </c>
      <c r="BD711" s="1">
        <v>0.82640999999999998</v>
      </c>
    </row>
    <row r="712" spans="1:56" x14ac:dyDescent="0.2">
      <c r="A712" s="1" t="s">
        <v>6130</v>
      </c>
      <c r="B712" s="1">
        <v>15</v>
      </c>
      <c r="C712" s="1" t="s">
        <v>64</v>
      </c>
      <c r="D712" s="1" t="s">
        <v>45</v>
      </c>
      <c r="E712" s="1">
        <v>6.6670000000000002E-3</v>
      </c>
      <c r="F712" s="1">
        <v>4.3860000000000001E-3</v>
      </c>
      <c r="G712" s="1">
        <v>3.5460000000000001E-3</v>
      </c>
      <c r="H712" s="1">
        <v>0</v>
      </c>
      <c r="I712" s="1">
        <v>1.8519999999999998E-2</v>
      </c>
      <c r="J712" s="1">
        <v>1.333E-2</v>
      </c>
      <c r="K712" s="1" t="s">
        <v>47</v>
      </c>
      <c r="L712" s="1" t="s">
        <v>48</v>
      </c>
      <c r="M712" s="1" t="s">
        <v>6131</v>
      </c>
      <c r="N712" s="1" t="s">
        <v>6132</v>
      </c>
      <c r="O712" s="1" t="s">
        <v>51</v>
      </c>
      <c r="P712" s="1" t="s">
        <v>6133</v>
      </c>
      <c r="Q712" s="1" t="s">
        <v>4623</v>
      </c>
      <c r="R712" s="1" t="s">
        <v>6134</v>
      </c>
      <c r="S712" s="1" t="s">
        <v>6135</v>
      </c>
      <c r="T712" s="1" t="s">
        <v>6136</v>
      </c>
      <c r="U712" s="1" t="s">
        <v>6137</v>
      </c>
      <c r="V712" s="1" t="s">
        <v>58</v>
      </c>
      <c r="W712" s="1" t="s">
        <v>58</v>
      </c>
      <c r="X712" s="1" t="s">
        <v>58</v>
      </c>
      <c r="Y712" s="1" t="s">
        <v>58</v>
      </c>
      <c r="Z712" s="1">
        <v>3.271E-3</v>
      </c>
      <c r="AA712" s="1">
        <v>4.3929700000000004E-3</v>
      </c>
      <c r="AB712" s="1">
        <v>0.99560700000000002</v>
      </c>
      <c r="AC712" s="1" t="s">
        <v>97</v>
      </c>
      <c r="AD712" s="1">
        <v>0</v>
      </c>
      <c r="AE712" s="1">
        <v>2.1964900000000002E-3</v>
      </c>
      <c r="AF712" s="1" t="s">
        <v>58</v>
      </c>
      <c r="AG712" s="1" t="s">
        <v>58</v>
      </c>
      <c r="AH712" s="1" t="s">
        <v>58</v>
      </c>
      <c r="AI712" s="1" t="s">
        <v>58</v>
      </c>
      <c r="AJ712" s="1" t="s">
        <v>58</v>
      </c>
      <c r="AK712" s="1" t="s">
        <v>58</v>
      </c>
      <c r="AL712" s="1" t="s">
        <v>61</v>
      </c>
      <c r="AM712" s="1" t="s">
        <v>147</v>
      </c>
      <c r="AN712" s="1">
        <v>0.26800000000000002</v>
      </c>
      <c r="AO712" s="1">
        <v>3.48</v>
      </c>
      <c r="AP712" s="1" t="s">
        <v>6138</v>
      </c>
      <c r="AQ712" s="1" t="s">
        <v>95</v>
      </c>
      <c r="AR712" s="1" t="s">
        <v>95</v>
      </c>
      <c r="AS712" s="1">
        <v>5.35</v>
      </c>
      <c r="AT712" s="8">
        <v>853684840853839</v>
      </c>
      <c r="AU712" s="1">
        <v>17.940000000000001</v>
      </c>
      <c r="AV712" s="1">
        <v>-0.47599999999999998</v>
      </c>
      <c r="AW712" s="1" t="s">
        <v>6139</v>
      </c>
      <c r="AX712" s="1" t="s">
        <v>6140</v>
      </c>
      <c r="AY712" s="1" t="s">
        <v>77</v>
      </c>
      <c r="AZ712" s="1" t="s">
        <v>58</v>
      </c>
      <c r="BA712" s="1" t="s">
        <v>58</v>
      </c>
      <c r="BB712" s="1" t="s">
        <v>58</v>
      </c>
      <c r="BC712" s="1" t="s">
        <v>58</v>
      </c>
      <c r="BD712" s="1">
        <v>7.65632</v>
      </c>
    </row>
    <row r="713" spans="1:56" x14ac:dyDescent="0.2">
      <c r="A713" s="1" t="s">
        <v>6141</v>
      </c>
      <c r="B713" s="1">
        <v>15</v>
      </c>
      <c r="C713" s="1" t="s">
        <v>70</v>
      </c>
      <c r="D713" s="1" t="s">
        <v>45</v>
      </c>
      <c r="E713" s="1">
        <v>6.6670000000000002E-3</v>
      </c>
      <c r="F713" s="1">
        <v>0</v>
      </c>
      <c r="G713" s="1">
        <v>1.7730000000000001E-3</v>
      </c>
      <c r="H713" s="1">
        <v>0</v>
      </c>
      <c r="I713" s="1">
        <v>0</v>
      </c>
      <c r="J713" s="1">
        <v>6.6670000000000002E-3</v>
      </c>
      <c r="K713" s="1" t="s">
        <v>47</v>
      </c>
      <c r="L713" s="1" t="s">
        <v>48</v>
      </c>
      <c r="M713" s="1" t="s">
        <v>6142</v>
      </c>
      <c r="N713" s="1" t="s">
        <v>6143</v>
      </c>
      <c r="O713" s="1" t="s">
        <v>51</v>
      </c>
      <c r="P713" s="1" t="s">
        <v>6144</v>
      </c>
      <c r="Q713" s="1" t="s">
        <v>6145</v>
      </c>
      <c r="R713" s="1" t="s">
        <v>6146</v>
      </c>
      <c r="S713" s="1" t="s">
        <v>6147</v>
      </c>
      <c r="T713" s="1" t="s">
        <v>6148</v>
      </c>
      <c r="U713" s="1" t="s">
        <v>6149</v>
      </c>
      <c r="V713" s="1" t="s">
        <v>58</v>
      </c>
      <c r="W713" s="1" t="s">
        <v>58</v>
      </c>
      <c r="X713" s="1" t="s">
        <v>58</v>
      </c>
      <c r="Y713" s="1" t="s">
        <v>58</v>
      </c>
      <c r="Z713" s="1" t="s">
        <v>58</v>
      </c>
      <c r="AA713" s="1" t="s">
        <v>58</v>
      </c>
      <c r="AB713" s="1" t="s">
        <v>58</v>
      </c>
      <c r="AC713" s="1" t="s">
        <v>58</v>
      </c>
      <c r="AD713" s="1" t="s">
        <v>58</v>
      </c>
      <c r="AE713" s="1" t="s">
        <v>58</v>
      </c>
      <c r="AF713" s="1" t="s">
        <v>58</v>
      </c>
      <c r="AG713" s="1" t="s">
        <v>58</v>
      </c>
      <c r="AH713" s="1" t="s">
        <v>58</v>
      </c>
      <c r="AI713" s="1" t="s">
        <v>58</v>
      </c>
      <c r="AJ713" s="1" t="s">
        <v>58</v>
      </c>
      <c r="AK713" s="1" t="s">
        <v>58</v>
      </c>
      <c r="AL713" s="1" t="s">
        <v>93</v>
      </c>
      <c r="AM713" s="1" t="s">
        <v>62</v>
      </c>
      <c r="AN713" s="1">
        <v>0.998</v>
      </c>
      <c r="AO713" s="1">
        <v>5.48</v>
      </c>
      <c r="AP713" s="1" t="s">
        <v>6150</v>
      </c>
      <c r="AQ713" s="1" t="s">
        <v>62</v>
      </c>
      <c r="AR713" s="1" t="s">
        <v>62</v>
      </c>
      <c r="AS713" s="1">
        <v>5.48</v>
      </c>
      <c r="AT713" s="1">
        <v>364</v>
      </c>
      <c r="AU713" s="1">
        <v>31</v>
      </c>
      <c r="AV713" s="1">
        <v>0.85199999999999998</v>
      </c>
      <c r="AW713" s="1" t="s">
        <v>309</v>
      </c>
      <c r="AX713" s="1" t="s">
        <v>6151</v>
      </c>
      <c r="AY713" s="1" t="s">
        <v>58</v>
      </c>
      <c r="AZ713" s="7">
        <v>0.30399999999999999</v>
      </c>
      <c r="BA713" s="1">
        <v>3.3675395140000002</v>
      </c>
      <c r="BB713" s="1">
        <v>-1.530301957</v>
      </c>
      <c r="BC713" s="1" t="s">
        <v>58</v>
      </c>
      <c r="BD713" s="1">
        <v>11.648680000000001</v>
      </c>
    </row>
    <row r="714" spans="1:56" x14ac:dyDescent="0.2">
      <c r="A714" s="1" t="s">
        <v>6162</v>
      </c>
      <c r="B714" s="1">
        <v>15</v>
      </c>
      <c r="C714" s="1" t="s">
        <v>46</v>
      </c>
      <c r="D714" s="1" t="s">
        <v>70</v>
      </c>
      <c r="E714" s="1">
        <v>6.6670000000000002E-3</v>
      </c>
      <c r="F714" s="1">
        <v>0</v>
      </c>
      <c r="G714" s="1">
        <v>1.7730000000000001E-3</v>
      </c>
      <c r="H714" s="1">
        <v>1.1310000000000001E-3</v>
      </c>
      <c r="I714" s="1">
        <v>0</v>
      </c>
      <c r="J714" s="1">
        <v>6.6670000000000002E-3</v>
      </c>
      <c r="K714" s="1" t="s">
        <v>47</v>
      </c>
      <c r="L714" s="1" t="s">
        <v>48</v>
      </c>
      <c r="M714" s="1" t="s">
        <v>6163</v>
      </c>
      <c r="N714" s="1" t="s">
        <v>6164</v>
      </c>
      <c r="O714" s="1" t="s">
        <v>51</v>
      </c>
      <c r="P714" s="1" t="s">
        <v>6165</v>
      </c>
      <c r="Q714" s="1" t="s">
        <v>6166</v>
      </c>
      <c r="R714" s="1" t="s">
        <v>6167</v>
      </c>
      <c r="S714" s="1" t="s">
        <v>6168</v>
      </c>
      <c r="T714" s="1" t="s">
        <v>6169</v>
      </c>
      <c r="U714" s="1" t="s">
        <v>6170</v>
      </c>
      <c r="V714" s="1" t="s">
        <v>58</v>
      </c>
      <c r="W714" s="1" t="s">
        <v>58</v>
      </c>
      <c r="X714" s="1" t="s">
        <v>58</v>
      </c>
      <c r="Y714" s="1" t="s">
        <v>58</v>
      </c>
      <c r="Z714" s="1">
        <v>3.369E-3</v>
      </c>
      <c r="AA714" s="1">
        <v>1.47764E-2</v>
      </c>
      <c r="AB714" s="1">
        <v>0.98442499999999999</v>
      </c>
      <c r="AC714" s="1" t="s">
        <v>6171</v>
      </c>
      <c r="AD714" s="1">
        <v>7.9872199999999997E-4</v>
      </c>
      <c r="AE714" s="1">
        <v>8.1869000000000004E-3</v>
      </c>
      <c r="AF714" s="1" t="s">
        <v>58</v>
      </c>
      <c r="AG714" s="1" t="s">
        <v>58</v>
      </c>
      <c r="AH714" s="1" t="s">
        <v>58</v>
      </c>
      <c r="AI714" s="1" t="s">
        <v>58</v>
      </c>
      <c r="AJ714" s="1" t="s">
        <v>58</v>
      </c>
      <c r="AK714" s="1" t="s">
        <v>58</v>
      </c>
      <c r="AL714" s="1" t="s">
        <v>61</v>
      </c>
      <c r="AM714" s="1" t="s">
        <v>61</v>
      </c>
      <c r="AN714" s="1">
        <v>0</v>
      </c>
      <c r="AO714" s="1">
        <v>-3.89</v>
      </c>
      <c r="AP714" s="1" t="s">
        <v>6172</v>
      </c>
      <c r="AQ714" s="1" t="s">
        <v>95</v>
      </c>
      <c r="AR714" s="1" t="s">
        <v>95</v>
      </c>
      <c r="AS714" s="1">
        <v>2.3199999999999998</v>
      </c>
      <c r="AT714" s="1">
        <v>687</v>
      </c>
      <c r="AU714" s="1">
        <v>1.4999999999999999E-2</v>
      </c>
      <c r="AV714" s="1">
        <v>-0.86399999999999999</v>
      </c>
      <c r="AW714" s="1" t="s">
        <v>64</v>
      </c>
      <c r="AX714" s="1" t="s">
        <v>58</v>
      </c>
      <c r="AY714" s="1" t="s">
        <v>58</v>
      </c>
      <c r="AZ714" s="1" t="s">
        <v>58</v>
      </c>
      <c r="BA714" s="1">
        <v>99.492804910000004</v>
      </c>
      <c r="BB714" s="1">
        <v>3.5468869980000002</v>
      </c>
      <c r="BC714" s="1" t="s">
        <v>58</v>
      </c>
      <c r="BD714" s="1">
        <v>3.6200800000000002</v>
      </c>
    </row>
    <row r="715" spans="1:56" x14ac:dyDescent="0.2">
      <c r="A715" s="1" t="s">
        <v>6173</v>
      </c>
      <c r="B715" s="1">
        <v>15</v>
      </c>
      <c r="C715" s="1" t="s">
        <v>45</v>
      </c>
      <c r="D715" s="1" t="s">
        <v>64</v>
      </c>
      <c r="E715" s="1">
        <v>6.6670000000000002E-3</v>
      </c>
      <c r="F715" s="1">
        <v>0</v>
      </c>
      <c r="G715" s="1">
        <v>3.5460000000000001E-3</v>
      </c>
      <c r="H715" s="1">
        <v>3.3939999999999999E-3</v>
      </c>
      <c r="I715" s="1">
        <v>1.8519999999999998E-2</v>
      </c>
      <c r="J715" s="1">
        <v>6.6670000000000002E-3</v>
      </c>
      <c r="K715" s="1" t="s">
        <v>47</v>
      </c>
      <c r="L715" s="1" t="s">
        <v>48</v>
      </c>
      <c r="M715" s="1" t="s">
        <v>6174</v>
      </c>
      <c r="N715" s="1" t="s">
        <v>6175</v>
      </c>
      <c r="O715" s="1" t="s">
        <v>51</v>
      </c>
      <c r="P715" s="1" t="s">
        <v>6176</v>
      </c>
      <c r="Q715" s="1" t="s">
        <v>6177</v>
      </c>
      <c r="R715" s="1" t="s">
        <v>6178</v>
      </c>
      <c r="S715" s="1" t="s">
        <v>6179</v>
      </c>
      <c r="T715" s="1" t="s">
        <v>6180</v>
      </c>
      <c r="U715" s="1" t="s">
        <v>6181</v>
      </c>
      <c r="V715" s="1" t="s">
        <v>58</v>
      </c>
      <c r="W715" s="1" t="s">
        <v>58</v>
      </c>
      <c r="X715" s="1" t="s">
        <v>58</v>
      </c>
      <c r="Y715" s="1" t="s">
        <v>58</v>
      </c>
      <c r="Z715" s="1" t="s">
        <v>58</v>
      </c>
      <c r="AA715" s="1" t="s">
        <v>58</v>
      </c>
      <c r="AB715" s="1" t="s">
        <v>58</v>
      </c>
      <c r="AC715" s="1" t="s">
        <v>58</v>
      </c>
      <c r="AD715" s="1" t="s">
        <v>58</v>
      </c>
      <c r="AE715" s="1" t="s">
        <v>58</v>
      </c>
      <c r="AF715" s="1" t="s">
        <v>58</v>
      </c>
      <c r="AG715" s="1" t="s">
        <v>58</v>
      </c>
      <c r="AH715" s="1" t="s">
        <v>58</v>
      </c>
      <c r="AI715" s="1" t="s">
        <v>58</v>
      </c>
      <c r="AJ715" s="1" t="s">
        <v>58</v>
      </c>
      <c r="AK715" s="1" t="s">
        <v>58</v>
      </c>
      <c r="AL715" s="1" t="s">
        <v>61</v>
      </c>
      <c r="AM715" s="1" t="s">
        <v>62</v>
      </c>
      <c r="AN715" s="1">
        <v>0.999</v>
      </c>
      <c r="AO715" s="1">
        <v>5.46</v>
      </c>
      <c r="AP715" s="1" t="s">
        <v>6182</v>
      </c>
      <c r="AQ715" s="1" t="s">
        <v>62</v>
      </c>
      <c r="AR715" s="1" t="s">
        <v>62</v>
      </c>
      <c r="AS715" s="1">
        <v>5.46</v>
      </c>
      <c r="AT715" s="1">
        <v>3097</v>
      </c>
      <c r="AU715" s="1">
        <v>23.5</v>
      </c>
      <c r="AV715" s="1">
        <v>1.0609999999999999</v>
      </c>
      <c r="AW715" s="1" t="s">
        <v>64</v>
      </c>
      <c r="AX715" s="1" t="s">
        <v>6183</v>
      </c>
      <c r="AY715" s="1" t="s">
        <v>77</v>
      </c>
      <c r="AZ715" s="7">
        <v>0.307</v>
      </c>
      <c r="BA715" s="1">
        <v>4.7180938999999998E-2</v>
      </c>
      <c r="BB715" s="1">
        <v>-5.9856284310000003</v>
      </c>
      <c r="BC715" s="1" t="s">
        <v>58</v>
      </c>
      <c r="BD715" s="1">
        <v>8.5675600000000003</v>
      </c>
    </row>
    <row r="716" spans="1:56" x14ac:dyDescent="0.2">
      <c r="A716" s="1" t="s">
        <v>6193</v>
      </c>
      <c r="B716" s="1">
        <v>15</v>
      </c>
      <c r="C716" s="1" t="s">
        <v>70</v>
      </c>
      <c r="D716" s="1" t="s">
        <v>46</v>
      </c>
      <c r="E716" s="1">
        <v>6.6670000000000002E-3</v>
      </c>
      <c r="F716" s="1">
        <v>0</v>
      </c>
      <c r="G716" s="1">
        <v>1.7730000000000001E-3</v>
      </c>
      <c r="H716" s="1">
        <v>1.1310000000000001E-3</v>
      </c>
      <c r="I716" s="1">
        <v>0</v>
      </c>
      <c r="J716" s="1">
        <v>6.6670000000000002E-3</v>
      </c>
      <c r="K716" s="1" t="s">
        <v>47</v>
      </c>
      <c r="L716" s="1" t="s">
        <v>48</v>
      </c>
      <c r="M716" s="1" t="s">
        <v>6194</v>
      </c>
      <c r="N716" s="1" t="s">
        <v>6195</v>
      </c>
      <c r="O716" s="1" t="s">
        <v>51</v>
      </c>
      <c r="P716" s="1" t="s">
        <v>6196</v>
      </c>
      <c r="Q716" s="1" t="s">
        <v>6197</v>
      </c>
      <c r="R716" s="1" t="s">
        <v>6198</v>
      </c>
      <c r="S716" s="1" t="s">
        <v>6199</v>
      </c>
      <c r="T716" s="1" t="s">
        <v>6200</v>
      </c>
      <c r="U716" s="1" t="s">
        <v>6201</v>
      </c>
      <c r="V716" s="1" t="s">
        <v>58</v>
      </c>
      <c r="W716" s="1" t="s">
        <v>58</v>
      </c>
      <c r="X716" s="1" t="s">
        <v>58</v>
      </c>
      <c r="Y716" s="1" t="s">
        <v>58</v>
      </c>
      <c r="Z716" s="7">
        <v>4.1369999999999999E-5</v>
      </c>
      <c r="AA716" s="1" t="s">
        <v>58</v>
      </c>
      <c r="AB716" s="1" t="s">
        <v>58</v>
      </c>
      <c r="AC716" s="1" t="s">
        <v>58</v>
      </c>
      <c r="AD716" s="1" t="s">
        <v>58</v>
      </c>
      <c r="AE716" s="1" t="s">
        <v>58</v>
      </c>
      <c r="AF716" s="1" t="s">
        <v>58</v>
      </c>
      <c r="AG716" s="1" t="s">
        <v>58</v>
      </c>
      <c r="AH716" s="1" t="s">
        <v>58</v>
      </c>
      <c r="AI716" s="1" t="s">
        <v>58</v>
      </c>
      <c r="AJ716" s="1" t="s">
        <v>58</v>
      </c>
      <c r="AK716" s="1" t="s">
        <v>58</v>
      </c>
      <c r="AL716" s="1" t="s">
        <v>60</v>
      </c>
      <c r="AM716" s="1" t="s">
        <v>156</v>
      </c>
      <c r="AN716" s="1">
        <v>0.997</v>
      </c>
      <c r="AO716" s="1">
        <v>5.24</v>
      </c>
      <c r="AP716" s="1" t="s">
        <v>6202</v>
      </c>
      <c r="AQ716" s="1" t="s">
        <v>95</v>
      </c>
      <c r="AR716" s="1" t="s">
        <v>95</v>
      </c>
      <c r="AS716" s="1">
        <v>5.24</v>
      </c>
      <c r="AT716" s="8">
        <v>44504455</v>
      </c>
      <c r="AU716" s="1">
        <v>24</v>
      </c>
      <c r="AV716" s="1">
        <v>1.048</v>
      </c>
      <c r="AW716" s="1" t="s">
        <v>2445</v>
      </c>
      <c r="AX716" s="1" t="s">
        <v>6203</v>
      </c>
      <c r="AY716" s="1" t="s">
        <v>61</v>
      </c>
      <c r="AZ716" s="7">
        <v>3.5099999999999999E-2</v>
      </c>
      <c r="BA716" s="1">
        <v>5.8976173999999999E-2</v>
      </c>
      <c r="BB716" s="1">
        <v>-5.8688907629999996</v>
      </c>
      <c r="BC716" s="1" t="s">
        <v>78</v>
      </c>
      <c r="BD716" s="1">
        <v>13.6808</v>
      </c>
    </row>
    <row r="717" spans="1:56" x14ac:dyDescent="0.2">
      <c r="A717" s="1" t="s">
        <v>6204</v>
      </c>
      <c r="B717" s="1">
        <v>15</v>
      </c>
      <c r="C717" s="1" t="s">
        <v>70</v>
      </c>
      <c r="D717" s="1" t="s">
        <v>46</v>
      </c>
      <c r="E717" s="1">
        <v>6.6670000000000002E-3</v>
      </c>
      <c r="F717" s="1">
        <v>4.3860000000000001E-3</v>
      </c>
      <c r="G717" s="1">
        <v>1.7730000000000001E-3</v>
      </c>
      <c r="H717" s="1">
        <v>0</v>
      </c>
      <c r="I717" s="1">
        <v>1.8519999999999998E-2</v>
      </c>
      <c r="J717" s="1">
        <v>6.6670000000000002E-3</v>
      </c>
      <c r="K717" s="1" t="s">
        <v>47</v>
      </c>
      <c r="L717" s="1" t="s">
        <v>48</v>
      </c>
      <c r="M717" s="1" t="s">
        <v>6205</v>
      </c>
      <c r="N717" s="1" t="s">
        <v>6206</v>
      </c>
      <c r="O717" s="1" t="s">
        <v>51</v>
      </c>
      <c r="P717" s="1" t="s">
        <v>6207</v>
      </c>
      <c r="Q717" s="1" t="s">
        <v>6208</v>
      </c>
      <c r="R717" s="1" t="s">
        <v>6209</v>
      </c>
      <c r="S717" s="1" t="s">
        <v>6210</v>
      </c>
      <c r="T717" s="1" t="s">
        <v>3376</v>
      </c>
      <c r="U717" s="1" t="s">
        <v>6211</v>
      </c>
      <c r="V717" s="1" t="s">
        <v>58</v>
      </c>
      <c r="W717" s="1" t="s">
        <v>58</v>
      </c>
      <c r="X717" s="1" t="s">
        <v>58</v>
      </c>
      <c r="Y717" s="1" t="s">
        <v>58</v>
      </c>
      <c r="Z717" s="1" t="s">
        <v>58</v>
      </c>
      <c r="AA717" s="1" t="s">
        <v>58</v>
      </c>
      <c r="AB717" s="1" t="s">
        <v>58</v>
      </c>
      <c r="AC717" s="1" t="s">
        <v>58</v>
      </c>
      <c r="AD717" s="1" t="s">
        <v>58</v>
      </c>
      <c r="AE717" s="1" t="s">
        <v>58</v>
      </c>
      <c r="AF717" s="1" t="s">
        <v>58</v>
      </c>
      <c r="AG717" s="1" t="s">
        <v>58</v>
      </c>
      <c r="AH717" s="1" t="s">
        <v>58</v>
      </c>
      <c r="AI717" s="1" t="s">
        <v>58</v>
      </c>
      <c r="AJ717" s="1" t="s">
        <v>58</v>
      </c>
      <c r="AK717" s="1" t="s">
        <v>58</v>
      </c>
      <c r="AL717" s="1" t="s">
        <v>60</v>
      </c>
      <c r="AM717" s="1" t="s">
        <v>62</v>
      </c>
      <c r="AN717" s="1">
        <v>1</v>
      </c>
      <c r="AO717" s="1">
        <v>5.16</v>
      </c>
      <c r="AP717" s="1" t="s">
        <v>6212</v>
      </c>
      <c r="AQ717" s="1" t="s">
        <v>127</v>
      </c>
      <c r="AR717" s="1" t="s">
        <v>62</v>
      </c>
      <c r="AS717" s="1">
        <v>5.16</v>
      </c>
      <c r="AT717" s="1">
        <v>214</v>
      </c>
      <c r="AU717" s="1">
        <v>23</v>
      </c>
      <c r="AV717" s="1">
        <v>1.048</v>
      </c>
      <c r="AW717" s="1" t="s">
        <v>64</v>
      </c>
      <c r="AX717" s="1" t="s">
        <v>6213</v>
      </c>
      <c r="AY717" s="1" t="s">
        <v>61</v>
      </c>
      <c r="AZ717" s="7">
        <v>0.25</v>
      </c>
      <c r="BA717" s="1">
        <v>25.365652279999999</v>
      </c>
      <c r="BB717" s="1">
        <v>-0.42607903200000002</v>
      </c>
      <c r="BC717" s="1" t="s">
        <v>78</v>
      </c>
      <c r="BD717" s="1">
        <v>1.3290200000000001</v>
      </c>
    </row>
    <row r="718" spans="1:56" x14ac:dyDescent="0.2">
      <c r="A718" s="1" t="s">
        <v>6214</v>
      </c>
      <c r="B718" s="1">
        <v>15</v>
      </c>
      <c r="C718" s="1" t="s">
        <v>70</v>
      </c>
      <c r="D718" s="1" t="s">
        <v>45</v>
      </c>
      <c r="E718" s="1">
        <v>6.6670000000000002E-3</v>
      </c>
      <c r="F718" s="1">
        <v>0</v>
      </c>
      <c r="G718" s="1">
        <v>3.5460000000000001E-3</v>
      </c>
      <c r="H718" s="1">
        <v>0</v>
      </c>
      <c r="I718" s="1">
        <v>1.8519999999999998E-2</v>
      </c>
      <c r="J718" s="1">
        <v>6.6670000000000002E-3</v>
      </c>
      <c r="K718" s="1" t="s">
        <v>47</v>
      </c>
      <c r="L718" s="1" t="s">
        <v>48</v>
      </c>
      <c r="M718" s="1" t="s">
        <v>6215</v>
      </c>
      <c r="N718" s="1" t="s">
        <v>6216</v>
      </c>
      <c r="O718" s="1" t="s">
        <v>51</v>
      </c>
      <c r="P718" s="1" t="s">
        <v>6217</v>
      </c>
      <c r="Q718" s="1" t="s">
        <v>6218</v>
      </c>
      <c r="R718" s="1" t="s">
        <v>6219</v>
      </c>
      <c r="S718" s="1" t="s">
        <v>6220</v>
      </c>
      <c r="T718" s="1" t="s">
        <v>6221</v>
      </c>
      <c r="U718" s="1" t="s">
        <v>6222</v>
      </c>
      <c r="V718" s="1" t="s">
        <v>58</v>
      </c>
      <c r="W718" s="1" t="s">
        <v>58</v>
      </c>
      <c r="X718" s="1" t="s">
        <v>58</v>
      </c>
      <c r="Y718" s="1" t="s">
        <v>58</v>
      </c>
      <c r="Z718" s="1">
        <v>7.249E-4</v>
      </c>
      <c r="AA718" s="1">
        <v>5.1916899999999997E-3</v>
      </c>
      <c r="AB718" s="1">
        <v>0.99480800000000003</v>
      </c>
      <c r="AC718" s="1" t="s">
        <v>533</v>
      </c>
      <c r="AD718" s="1">
        <v>0</v>
      </c>
      <c r="AE718" s="1">
        <v>2.5958499999999998E-3</v>
      </c>
      <c r="AF718" s="1" t="s">
        <v>58</v>
      </c>
      <c r="AG718" s="1" t="s">
        <v>58</v>
      </c>
      <c r="AH718" s="1" t="s">
        <v>58</v>
      </c>
      <c r="AI718" s="1" t="s">
        <v>58</v>
      </c>
      <c r="AJ718" s="1" t="s">
        <v>58</v>
      </c>
      <c r="AK718" s="1" t="s">
        <v>58</v>
      </c>
      <c r="AL718" s="1" t="s">
        <v>60</v>
      </c>
      <c r="AM718" s="1" t="s">
        <v>61</v>
      </c>
      <c r="AN718" s="1">
        <v>0.72699999999999998</v>
      </c>
      <c r="AO718" s="1">
        <v>4.07</v>
      </c>
      <c r="AP718" s="1" t="s">
        <v>6223</v>
      </c>
      <c r="AQ718" s="1" t="s">
        <v>95</v>
      </c>
      <c r="AR718" s="1" t="s">
        <v>95</v>
      </c>
      <c r="AS718" s="1">
        <v>4.99</v>
      </c>
      <c r="AT718" s="1">
        <v>861</v>
      </c>
      <c r="AU718" s="1">
        <v>6.4989999999999997</v>
      </c>
      <c r="AV718" s="1">
        <v>6.8000000000000005E-2</v>
      </c>
      <c r="AW718" s="1" t="s">
        <v>64</v>
      </c>
      <c r="AX718" s="1" t="s">
        <v>6224</v>
      </c>
      <c r="AY718" s="1" t="s">
        <v>58</v>
      </c>
      <c r="AZ718" s="7">
        <v>0.20399999999999999</v>
      </c>
      <c r="BA718" s="1">
        <v>78.95730125</v>
      </c>
      <c r="BB718" s="1">
        <v>0.48126322599999999</v>
      </c>
      <c r="BC718" s="1" t="s">
        <v>78</v>
      </c>
      <c r="BD718" s="1">
        <v>6.2228700000000003</v>
      </c>
    </row>
    <row r="719" spans="1:56" x14ac:dyDescent="0.2">
      <c r="A719" s="1" t="s">
        <v>6225</v>
      </c>
      <c r="B719" s="1">
        <v>15</v>
      </c>
      <c r="C719" s="1" t="s">
        <v>46</v>
      </c>
      <c r="D719" s="1" t="s">
        <v>45</v>
      </c>
      <c r="E719" s="1">
        <v>6.6670000000000002E-3</v>
      </c>
      <c r="F719" s="1">
        <v>0</v>
      </c>
      <c r="G719" s="1">
        <v>5.3189999999999999E-3</v>
      </c>
      <c r="H719" s="1">
        <v>0</v>
      </c>
      <c r="I719" s="1">
        <v>1.8519999999999998E-2</v>
      </c>
      <c r="J719" s="1">
        <v>1.333E-2</v>
      </c>
      <c r="K719" s="1" t="s">
        <v>47</v>
      </c>
      <c r="L719" s="1" t="s">
        <v>48</v>
      </c>
      <c r="M719" s="1" t="s">
        <v>6226</v>
      </c>
      <c r="N719" s="1" t="s">
        <v>6227</v>
      </c>
      <c r="O719" s="1" t="s">
        <v>51</v>
      </c>
      <c r="P719" s="1" t="s">
        <v>6228</v>
      </c>
      <c r="Q719" s="1" t="s">
        <v>6229</v>
      </c>
      <c r="R719" s="1" t="s">
        <v>6230</v>
      </c>
      <c r="S719" s="1" t="s">
        <v>6231</v>
      </c>
      <c r="T719" s="1" t="s">
        <v>6232</v>
      </c>
      <c r="U719" s="1" t="s">
        <v>6233</v>
      </c>
      <c r="V719" s="1" t="s">
        <v>58</v>
      </c>
      <c r="W719" s="1" t="s">
        <v>58</v>
      </c>
      <c r="X719" s="1" t="s">
        <v>58</v>
      </c>
      <c r="Y719" s="1" t="s">
        <v>58</v>
      </c>
      <c r="Z719" s="1">
        <v>5.8770000000000003E-4</v>
      </c>
      <c r="AA719" s="1">
        <v>3.1948900000000001E-3</v>
      </c>
      <c r="AB719" s="1">
        <v>0.99680500000000005</v>
      </c>
      <c r="AC719" s="1" t="s">
        <v>345</v>
      </c>
      <c r="AD719" s="1">
        <v>0</v>
      </c>
      <c r="AE719" s="1">
        <v>1.5974400000000001E-3</v>
      </c>
      <c r="AF719" s="1" t="s">
        <v>58</v>
      </c>
      <c r="AG719" s="1" t="s">
        <v>58</v>
      </c>
      <c r="AH719" s="1" t="s">
        <v>58</v>
      </c>
      <c r="AI719" s="1" t="s">
        <v>58</v>
      </c>
      <c r="AJ719" s="1" t="s">
        <v>58</v>
      </c>
      <c r="AK719" s="1" t="s">
        <v>58</v>
      </c>
      <c r="AL719" s="1" t="s">
        <v>61</v>
      </c>
      <c r="AM719" s="1" t="s">
        <v>132</v>
      </c>
      <c r="AN719" s="1">
        <v>0</v>
      </c>
      <c r="AO719" s="1">
        <v>-1.59</v>
      </c>
      <c r="AP719" s="1" t="s">
        <v>6234</v>
      </c>
      <c r="AQ719" s="1" t="s">
        <v>95</v>
      </c>
      <c r="AR719" s="1" t="s">
        <v>95</v>
      </c>
      <c r="AS719" s="1">
        <v>4.07</v>
      </c>
      <c r="AT719" s="1">
        <v>9</v>
      </c>
      <c r="AU719" s="1">
        <v>1E-3</v>
      </c>
      <c r="AV719" s="1">
        <v>-1.778</v>
      </c>
      <c r="AW719" s="1" t="s">
        <v>64</v>
      </c>
      <c r="AX719" s="1" t="s">
        <v>6235</v>
      </c>
      <c r="AY719" s="1" t="s">
        <v>58</v>
      </c>
      <c r="AZ719" s="1" t="s">
        <v>58</v>
      </c>
      <c r="BA719" s="1">
        <v>93.996225519999996</v>
      </c>
      <c r="BB719" s="1">
        <v>1.3063187949999999</v>
      </c>
      <c r="BC719" s="1" t="s">
        <v>58</v>
      </c>
      <c r="BD719" s="1">
        <v>5.3195899999999998</v>
      </c>
    </row>
    <row r="720" spans="1:56" x14ac:dyDescent="0.2">
      <c r="A720" s="1" t="s">
        <v>6236</v>
      </c>
      <c r="B720" s="1">
        <v>15</v>
      </c>
      <c r="C720" s="1" t="s">
        <v>70</v>
      </c>
      <c r="D720" s="1" t="s">
        <v>46</v>
      </c>
      <c r="E720" s="1">
        <v>6.6670000000000002E-3</v>
      </c>
      <c r="F720" s="1">
        <v>4.3860000000000001E-3</v>
      </c>
      <c r="G720" s="1">
        <v>1.7730000000000001E-3</v>
      </c>
      <c r="H720" s="1">
        <v>0</v>
      </c>
      <c r="I720" s="1">
        <v>1.8519999999999998E-2</v>
      </c>
      <c r="J720" s="1">
        <v>6.6670000000000002E-3</v>
      </c>
      <c r="K720" s="1" t="s">
        <v>47</v>
      </c>
      <c r="L720" s="1" t="s">
        <v>48</v>
      </c>
      <c r="M720" s="1" t="s">
        <v>6237</v>
      </c>
      <c r="N720" s="1" t="s">
        <v>6238</v>
      </c>
      <c r="O720" s="1" t="s">
        <v>51</v>
      </c>
      <c r="P720" s="1" t="s">
        <v>6239</v>
      </c>
      <c r="Q720" s="1" t="s">
        <v>6240</v>
      </c>
      <c r="R720" s="1" t="s">
        <v>6241</v>
      </c>
      <c r="S720" s="1" t="s">
        <v>6242</v>
      </c>
      <c r="T720" s="1" t="s">
        <v>6243</v>
      </c>
      <c r="U720" s="1" t="s">
        <v>6244</v>
      </c>
      <c r="V720" s="1" t="s">
        <v>58</v>
      </c>
      <c r="W720" s="1" t="s">
        <v>58</v>
      </c>
      <c r="X720" s="1" t="s">
        <v>58</v>
      </c>
      <c r="Y720" s="1" t="s">
        <v>58</v>
      </c>
      <c r="Z720" s="7">
        <v>7.4129999999999997E-5</v>
      </c>
      <c r="AA720" s="1" t="s">
        <v>58</v>
      </c>
      <c r="AB720" s="1" t="s">
        <v>58</v>
      </c>
      <c r="AC720" s="1" t="s">
        <v>58</v>
      </c>
      <c r="AD720" s="1" t="s">
        <v>58</v>
      </c>
      <c r="AE720" s="1" t="s">
        <v>58</v>
      </c>
      <c r="AF720" s="1" t="s">
        <v>58</v>
      </c>
      <c r="AG720" s="1" t="s">
        <v>58</v>
      </c>
      <c r="AH720" s="1" t="s">
        <v>58</v>
      </c>
      <c r="AI720" s="1" t="s">
        <v>58</v>
      </c>
      <c r="AJ720" s="1" t="s">
        <v>58</v>
      </c>
      <c r="AK720" s="1" t="s">
        <v>58</v>
      </c>
      <c r="AL720" s="1" t="s">
        <v>61</v>
      </c>
      <c r="AM720" s="1" t="s">
        <v>156</v>
      </c>
      <c r="AN720" s="1">
        <v>1</v>
      </c>
      <c r="AO720" s="1">
        <v>5.3</v>
      </c>
      <c r="AP720" s="1" t="s">
        <v>6245</v>
      </c>
      <c r="AQ720" s="1" t="s">
        <v>95</v>
      </c>
      <c r="AR720" s="1" t="s">
        <v>95</v>
      </c>
      <c r="AS720" s="1">
        <v>5.3</v>
      </c>
      <c r="AT720" s="1">
        <v>356</v>
      </c>
      <c r="AU720" s="1">
        <v>22.6</v>
      </c>
      <c r="AV720" s="1">
        <v>0.95299999999999996</v>
      </c>
      <c r="AW720" s="1" t="s">
        <v>64</v>
      </c>
      <c r="AX720" s="1" t="s">
        <v>6246</v>
      </c>
      <c r="AY720" s="1" t="s">
        <v>58</v>
      </c>
      <c r="AZ720" s="7">
        <v>0.40699999999999997</v>
      </c>
      <c r="BA720" s="1">
        <v>3.862939372</v>
      </c>
      <c r="BB720" s="1">
        <v>-1.4568985560000001</v>
      </c>
      <c r="BC720" s="1" t="s">
        <v>78</v>
      </c>
      <c r="BD720" s="1">
        <v>3.18798</v>
      </c>
    </row>
    <row r="721" spans="1:56" x14ac:dyDescent="0.2">
      <c r="A721" s="1" t="s">
        <v>6247</v>
      </c>
      <c r="B721" s="1">
        <v>15</v>
      </c>
      <c r="C721" s="1" t="s">
        <v>64</v>
      </c>
      <c r="D721" s="1" t="s">
        <v>45</v>
      </c>
      <c r="E721" s="1">
        <v>6.6670000000000002E-3</v>
      </c>
      <c r="F721" s="1">
        <v>8.7720000000000003E-3</v>
      </c>
      <c r="G721" s="1">
        <v>3.5460000000000001E-3</v>
      </c>
      <c r="H721" s="1">
        <v>2.2620000000000001E-3</v>
      </c>
      <c r="I721" s="1">
        <v>0</v>
      </c>
      <c r="J721" s="1">
        <v>6.6670000000000002E-3</v>
      </c>
      <c r="K721" s="1" t="s">
        <v>47</v>
      </c>
      <c r="L721" s="1" t="s">
        <v>48</v>
      </c>
      <c r="M721" s="1" t="s">
        <v>6248</v>
      </c>
      <c r="N721" s="1" t="s">
        <v>6249</v>
      </c>
      <c r="O721" s="1" t="s">
        <v>51</v>
      </c>
      <c r="P721" s="1" t="s">
        <v>6250</v>
      </c>
      <c r="Q721" s="1" t="s">
        <v>6251</v>
      </c>
      <c r="R721" s="1" t="s">
        <v>6252</v>
      </c>
      <c r="S721" s="1" t="s">
        <v>6253</v>
      </c>
      <c r="T721" s="1" t="s">
        <v>6254</v>
      </c>
      <c r="U721" s="1" t="s">
        <v>6255</v>
      </c>
      <c r="V721" s="1" t="s">
        <v>58</v>
      </c>
      <c r="W721" s="1" t="s">
        <v>58</v>
      </c>
      <c r="X721" s="1" t="s">
        <v>58</v>
      </c>
      <c r="Y721" s="1" t="s">
        <v>58</v>
      </c>
      <c r="Z721" s="1" t="s">
        <v>58</v>
      </c>
      <c r="AA721" s="1" t="s">
        <v>58</v>
      </c>
      <c r="AB721" s="1" t="s">
        <v>58</v>
      </c>
      <c r="AC721" s="1" t="s">
        <v>58</v>
      </c>
      <c r="AD721" s="1" t="s">
        <v>58</v>
      </c>
      <c r="AE721" s="1" t="s">
        <v>58</v>
      </c>
      <c r="AF721" s="1" t="s">
        <v>58</v>
      </c>
      <c r="AG721" s="1" t="s">
        <v>58</v>
      </c>
      <c r="AH721" s="1" t="s">
        <v>58</v>
      </c>
      <c r="AI721" s="1" t="s">
        <v>58</v>
      </c>
      <c r="AJ721" s="1" t="s">
        <v>58</v>
      </c>
      <c r="AK721" s="1" t="s">
        <v>58</v>
      </c>
      <c r="AL721" s="1" t="s">
        <v>60</v>
      </c>
      <c r="AM721" s="1" t="s">
        <v>89</v>
      </c>
      <c r="AN721" s="1">
        <v>0.76200000000000001</v>
      </c>
      <c r="AO721" s="1">
        <v>5.22</v>
      </c>
      <c r="AP721" s="1" t="s">
        <v>58</v>
      </c>
      <c r="AQ721" s="1" t="s">
        <v>95</v>
      </c>
      <c r="AR721" s="1" t="s">
        <v>95</v>
      </c>
      <c r="AS721" s="1">
        <v>5.22</v>
      </c>
      <c r="AT721" s="1">
        <v>1262</v>
      </c>
      <c r="AU721" s="1">
        <v>23.4</v>
      </c>
      <c r="AV721" s="1">
        <v>0.93500000000000005</v>
      </c>
      <c r="AW721" s="1" t="s">
        <v>62</v>
      </c>
      <c r="AX721" s="1" t="s">
        <v>6256</v>
      </c>
      <c r="AY721" s="1" t="s">
        <v>58</v>
      </c>
      <c r="AZ721" s="7">
        <v>8.4700000000000001E-3</v>
      </c>
      <c r="BA721" s="1">
        <v>17.480537859999998</v>
      </c>
      <c r="BB721" s="1">
        <v>-0.61392451800000003</v>
      </c>
      <c r="BC721" s="1" t="s">
        <v>78</v>
      </c>
      <c r="BD721" s="1">
        <v>11.84454</v>
      </c>
    </row>
    <row r="722" spans="1:56" x14ac:dyDescent="0.2">
      <c r="A722" s="1" t="s">
        <v>6258</v>
      </c>
      <c r="B722" s="1">
        <v>15</v>
      </c>
      <c r="C722" s="1" t="s">
        <v>45</v>
      </c>
      <c r="D722" s="1" t="s">
        <v>64</v>
      </c>
      <c r="E722" s="1">
        <v>6.6670000000000002E-3</v>
      </c>
      <c r="F722" s="1">
        <v>4.3860000000000001E-3</v>
      </c>
      <c r="G722" s="1">
        <v>1.7730000000000001E-3</v>
      </c>
      <c r="H722" s="1">
        <v>0</v>
      </c>
      <c r="I722" s="1">
        <v>1.8519999999999998E-2</v>
      </c>
      <c r="J722" s="1">
        <v>6.6670000000000002E-3</v>
      </c>
      <c r="K722" s="1" t="s">
        <v>47</v>
      </c>
      <c r="L722" s="1" t="s">
        <v>48</v>
      </c>
      <c r="M722" s="1" t="s">
        <v>6259</v>
      </c>
      <c r="N722" s="1" t="s">
        <v>6260</v>
      </c>
      <c r="O722" s="1" t="s">
        <v>51</v>
      </c>
      <c r="P722" s="1" t="s">
        <v>6261</v>
      </c>
      <c r="Q722" s="1" t="s">
        <v>6262</v>
      </c>
      <c r="R722" s="1" t="s">
        <v>6263</v>
      </c>
      <c r="S722" s="1" t="s">
        <v>6264</v>
      </c>
      <c r="T722" s="1" t="s">
        <v>6265</v>
      </c>
      <c r="U722" s="1" t="s">
        <v>6266</v>
      </c>
      <c r="V722" s="1" t="s">
        <v>58</v>
      </c>
      <c r="W722" s="1" t="s">
        <v>58</v>
      </c>
      <c r="X722" s="1" t="s">
        <v>58</v>
      </c>
      <c r="Y722" s="1" t="s">
        <v>58</v>
      </c>
      <c r="Z722" s="1" t="s">
        <v>58</v>
      </c>
      <c r="AA722" s="1" t="s">
        <v>58</v>
      </c>
      <c r="AB722" s="1" t="s">
        <v>58</v>
      </c>
      <c r="AC722" s="1" t="s">
        <v>58</v>
      </c>
      <c r="AD722" s="1" t="s">
        <v>58</v>
      </c>
      <c r="AE722" s="1" t="s">
        <v>58</v>
      </c>
      <c r="AF722" s="1" t="s">
        <v>58</v>
      </c>
      <c r="AG722" s="1" t="s">
        <v>58</v>
      </c>
      <c r="AH722" s="1" t="s">
        <v>58</v>
      </c>
      <c r="AI722" s="1" t="s">
        <v>58</v>
      </c>
      <c r="AJ722" s="1" t="s">
        <v>58</v>
      </c>
      <c r="AK722" s="1" t="s">
        <v>58</v>
      </c>
      <c r="AL722" s="1" t="s">
        <v>93</v>
      </c>
      <c r="AM722" s="1" t="s">
        <v>132</v>
      </c>
      <c r="AN722" s="1">
        <v>3.5000000000000003E-2</v>
      </c>
      <c r="AO722" s="1">
        <v>1.38</v>
      </c>
      <c r="AP722" s="1" t="s">
        <v>6267</v>
      </c>
      <c r="AQ722" s="1" t="s">
        <v>95</v>
      </c>
      <c r="AR722" s="1" t="s">
        <v>95</v>
      </c>
      <c r="AS722" s="1">
        <v>4.99</v>
      </c>
      <c r="AT722" s="8">
        <v>317534</v>
      </c>
      <c r="AU722" s="1">
        <v>2E-3</v>
      </c>
      <c r="AV722" s="1">
        <v>1.0509999999999999</v>
      </c>
      <c r="AW722" s="1" t="s">
        <v>64</v>
      </c>
      <c r="AX722" s="1" t="s">
        <v>6268</v>
      </c>
      <c r="AY722" s="1" t="s">
        <v>58</v>
      </c>
      <c r="AZ722" s="1" t="s">
        <v>58</v>
      </c>
      <c r="BA722" s="1">
        <v>24.009200280000002</v>
      </c>
      <c r="BB722" s="1">
        <v>-0.44837169900000001</v>
      </c>
      <c r="BC722" s="1" t="s">
        <v>58</v>
      </c>
      <c r="BD722" s="1">
        <v>5.1404300000000003</v>
      </c>
    </row>
    <row r="723" spans="1:56" x14ac:dyDescent="0.2">
      <c r="A723" s="1" t="s">
        <v>6269</v>
      </c>
      <c r="B723" s="1">
        <v>15</v>
      </c>
      <c r="C723" s="1" t="s">
        <v>64</v>
      </c>
      <c r="D723" s="1" t="s">
        <v>45</v>
      </c>
      <c r="E723" s="1">
        <v>6.6670000000000002E-3</v>
      </c>
      <c r="F723" s="1">
        <v>0</v>
      </c>
      <c r="G723" s="1">
        <v>1.7730000000000001E-3</v>
      </c>
      <c r="H723" s="1">
        <v>3.3939999999999999E-3</v>
      </c>
      <c r="I723" s="1">
        <v>0</v>
      </c>
      <c r="J723" s="1">
        <v>6.6670000000000002E-3</v>
      </c>
      <c r="K723" s="1" t="s">
        <v>47</v>
      </c>
      <c r="L723" s="1" t="s">
        <v>48</v>
      </c>
      <c r="M723" s="1" t="s">
        <v>6270</v>
      </c>
      <c r="N723" s="1" t="s">
        <v>6271</v>
      </c>
      <c r="O723" s="1" t="s">
        <v>51</v>
      </c>
      <c r="P723" s="1" t="s">
        <v>6272</v>
      </c>
      <c r="Q723" s="1" t="s">
        <v>6273</v>
      </c>
      <c r="R723" s="1" t="s">
        <v>6274</v>
      </c>
      <c r="S723" s="1" t="s">
        <v>6275</v>
      </c>
      <c r="T723" s="1" t="s">
        <v>6276</v>
      </c>
      <c r="U723" s="1" t="s">
        <v>6277</v>
      </c>
      <c r="V723" s="1" t="s">
        <v>58</v>
      </c>
      <c r="W723" s="1" t="s">
        <v>58</v>
      </c>
      <c r="X723" s="1" t="s">
        <v>58</v>
      </c>
      <c r="Y723" s="1" t="s">
        <v>58</v>
      </c>
      <c r="Z723" s="1">
        <v>2.0110000000000002E-3</v>
      </c>
      <c r="AA723" s="1">
        <v>2.7955300000000001E-3</v>
      </c>
      <c r="AB723" s="1">
        <v>0.99720399999999998</v>
      </c>
      <c r="AC723" s="1" t="s">
        <v>443</v>
      </c>
      <c r="AD723" s="1">
        <v>0</v>
      </c>
      <c r="AE723" s="1">
        <v>1.3977600000000001E-3</v>
      </c>
      <c r="AF723" s="1" t="s">
        <v>58</v>
      </c>
      <c r="AG723" s="1" t="s">
        <v>58</v>
      </c>
      <c r="AH723" s="1" t="s">
        <v>58</v>
      </c>
      <c r="AI723" s="1" t="s">
        <v>58</v>
      </c>
      <c r="AJ723" s="1" t="s">
        <v>58</v>
      </c>
      <c r="AK723" s="1" t="s">
        <v>58</v>
      </c>
      <c r="AL723" s="1" t="s">
        <v>185</v>
      </c>
      <c r="AM723" s="1" t="s">
        <v>164</v>
      </c>
      <c r="AN723" s="1">
        <v>0.997</v>
      </c>
      <c r="AO723" s="1">
        <v>5.97</v>
      </c>
      <c r="AP723" s="1" t="s">
        <v>6278</v>
      </c>
      <c r="AQ723" s="1" t="s">
        <v>62</v>
      </c>
      <c r="AR723" s="1" t="s">
        <v>62</v>
      </c>
      <c r="AS723" s="1">
        <v>5.97</v>
      </c>
      <c r="AT723" s="1">
        <v>232</v>
      </c>
      <c r="AU723" s="1">
        <v>17.77</v>
      </c>
      <c r="AV723" s="1">
        <v>0.93500000000000005</v>
      </c>
      <c r="AW723" s="1" t="s">
        <v>697</v>
      </c>
      <c r="AX723" s="1" t="s">
        <v>6279</v>
      </c>
      <c r="AY723" s="1" t="s">
        <v>77</v>
      </c>
      <c r="AZ723" s="7">
        <v>6.3200000000000006E-2</v>
      </c>
      <c r="BA723" s="1">
        <v>11.49445624</v>
      </c>
      <c r="BB723" s="1">
        <v>-0.83406946699999995</v>
      </c>
      <c r="BC723" s="1" t="s">
        <v>58</v>
      </c>
      <c r="BD723" s="1">
        <v>4.6028700000000002</v>
      </c>
    </row>
    <row r="724" spans="1:56" x14ac:dyDescent="0.2">
      <c r="A724" s="1" t="s">
        <v>6280</v>
      </c>
      <c r="B724" s="1">
        <v>15</v>
      </c>
      <c r="C724" s="1" t="s">
        <v>64</v>
      </c>
      <c r="D724" s="1" t="s">
        <v>45</v>
      </c>
      <c r="E724" s="1">
        <v>6.6670000000000002E-3</v>
      </c>
      <c r="F724" s="1">
        <v>8.7720000000000003E-3</v>
      </c>
      <c r="G724" s="1">
        <v>3.5460000000000001E-3</v>
      </c>
      <c r="H724" s="1">
        <v>2.2620000000000001E-3</v>
      </c>
      <c r="I724" s="1">
        <v>0</v>
      </c>
      <c r="J724" s="1">
        <v>6.6670000000000002E-3</v>
      </c>
      <c r="K724" s="1" t="s">
        <v>47</v>
      </c>
      <c r="L724" s="1" t="s">
        <v>48</v>
      </c>
      <c r="M724" s="1" t="s">
        <v>6281</v>
      </c>
      <c r="N724" s="1" t="s">
        <v>6282</v>
      </c>
      <c r="O724" s="1" t="s">
        <v>51</v>
      </c>
      <c r="P724" s="1" t="s">
        <v>6283</v>
      </c>
      <c r="Q724" s="1" t="s">
        <v>4570</v>
      </c>
      <c r="R724" s="1" t="s">
        <v>6284</v>
      </c>
      <c r="S724" s="1" t="s">
        <v>6285</v>
      </c>
      <c r="T724" s="1" t="s">
        <v>6286</v>
      </c>
      <c r="U724" s="1" t="s">
        <v>6287</v>
      </c>
      <c r="V724" s="1" t="s">
        <v>58</v>
      </c>
      <c r="W724" s="1" t="s">
        <v>58</v>
      </c>
      <c r="X724" s="1" t="s">
        <v>58</v>
      </c>
      <c r="Y724" s="1" t="s">
        <v>58</v>
      </c>
      <c r="Z724" s="1" t="s">
        <v>58</v>
      </c>
      <c r="AA724" s="1" t="s">
        <v>58</v>
      </c>
      <c r="AB724" s="1" t="s">
        <v>58</v>
      </c>
      <c r="AC724" s="1" t="s">
        <v>58</v>
      </c>
      <c r="AD724" s="1" t="s">
        <v>58</v>
      </c>
      <c r="AE724" s="1" t="s">
        <v>58</v>
      </c>
      <c r="AF724" s="1" t="s">
        <v>58</v>
      </c>
      <c r="AG724" s="1" t="s">
        <v>58</v>
      </c>
      <c r="AH724" s="1" t="s">
        <v>58</v>
      </c>
      <c r="AI724" s="1" t="s">
        <v>58</v>
      </c>
      <c r="AJ724" s="1" t="s">
        <v>58</v>
      </c>
      <c r="AK724" s="1" t="s">
        <v>58</v>
      </c>
      <c r="AL724" s="1" t="s">
        <v>93</v>
      </c>
      <c r="AM724" s="1" t="s">
        <v>156</v>
      </c>
      <c r="AN724" s="1">
        <v>1</v>
      </c>
      <c r="AO724" s="1">
        <v>5.57</v>
      </c>
      <c r="AP724" s="1" t="s">
        <v>6288</v>
      </c>
      <c r="AQ724" s="1" t="s">
        <v>62</v>
      </c>
      <c r="AR724" s="1" t="s">
        <v>62</v>
      </c>
      <c r="AS724" s="1">
        <v>5.57</v>
      </c>
      <c r="AT724" s="1">
        <v>102</v>
      </c>
      <c r="AU724" s="1">
        <v>29.7</v>
      </c>
      <c r="AV724" s="1">
        <v>0.93500000000000005</v>
      </c>
      <c r="AW724" s="1" t="s">
        <v>62</v>
      </c>
      <c r="AX724" s="1" t="s">
        <v>6289</v>
      </c>
      <c r="AY724" s="1" t="s">
        <v>58</v>
      </c>
      <c r="AZ724" s="7">
        <v>0.24199999999999999</v>
      </c>
      <c r="BA724" s="1">
        <v>9.6838877090000004</v>
      </c>
      <c r="BB724" s="1">
        <v>-0.92952051400000002</v>
      </c>
      <c r="BC724" s="1" t="s">
        <v>58</v>
      </c>
      <c r="BD724" s="1">
        <v>7.4552300000000002</v>
      </c>
    </row>
    <row r="725" spans="1:56" x14ac:dyDescent="0.2">
      <c r="A725" s="1" t="s">
        <v>6290</v>
      </c>
      <c r="B725" s="1">
        <v>15</v>
      </c>
      <c r="C725" s="1" t="s">
        <v>64</v>
      </c>
      <c r="D725" s="1" t="s">
        <v>45</v>
      </c>
      <c r="E725" s="1">
        <v>6.6670000000000002E-3</v>
      </c>
      <c r="F725" s="1">
        <v>0</v>
      </c>
      <c r="G725" s="1">
        <v>1.7730000000000001E-3</v>
      </c>
      <c r="H725" s="1">
        <v>3.3939999999999999E-3</v>
      </c>
      <c r="I725" s="1">
        <v>1.8519999999999998E-2</v>
      </c>
      <c r="J725" s="1">
        <v>6.6670000000000002E-3</v>
      </c>
      <c r="K725" s="1" t="s">
        <v>47</v>
      </c>
      <c r="L725" s="1" t="s">
        <v>48</v>
      </c>
      <c r="M725" s="1" t="s">
        <v>6291</v>
      </c>
      <c r="N725" s="1" t="s">
        <v>6292</v>
      </c>
      <c r="O725" s="1" t="s">
        <v>51</v>
      </c>
      <c r="P725" s="1" t="s">
        <v>6293</v>
      </c>
      <c r="Q725" s="1" t="s">
        <v>6294</v>
      </c>
      <c r="R725" s="1" t="s">
        <v>6295</v>
      </c>
      <c r="S725" s="1" t="s">
        <v>6296</v>
      </c>
      <c r="T725" s="1" t="s">
        <v>6297</v>
      </c>
      <c r="U725" s="1" t="s">
        <v>6298</v>
      </c>
      <c r="V725" s="1" t="s">
        <v>58</v>
      </c>
      <c r="W725" s="1" t="s">
        <v>58</v>
      </c>
      <c r="X725" s="1" t="s">
        <v>58</v>
      </c>
      <c r="Y725" s="1" t="s">
        <v>58</v>
      </c>
      <c r="Z725" s="1">
        <v>1.7000000000000001E-2</v>
      </c>
      <c r="AA725" s="1" t="s">
        <v>58</v>
      </c>
      <c r="AB725" s="1" t="s">
        <v>58</v>
      </c>
      <c r="AC725" s="1" t="s">
        <v>6299</v>
      </c>
      <c r="AD725" s="1" t="s">
        <v>58</v>
      </c>
      <c r="AE725" s="1">
        <v>4.2132599999999999E-2</v>
      </c>
      <c r="AF725" s="1" t="s">
        <v>58</v>
      </c>
      <c r="AG725" s="1" t="s">
        <v>58</v>
      </c>
      <c r="AH725" s="1" t="s">
        <v>58</v>
      </c>
      <c r="AI725" s="1" t="s">
        <v>58</v>
      </c>
      <c r="AJ725" s="1" t="s">
        <v>58</v>
      </c>
      <c r="AK725" s="1" t="s">
        <v>58</v>
      </c>
      <c r="AL725" s="1" t="s">
        <v>61</v>
      </c>
      <c r="AM725" s="1" t="s">
        <v>127</v>
      </c>
      <c r="AN725" s="1">
        <v>1E-3</v>
      </c>
      <c r="AO725" s="1">
        <v>-1.1499999999999999</v>
      </c>
      <c r="AP725" s="1" t="s">
        <v>6300</v>
      </c>
      <c r="AQ725" s="1" t="s">
        <v>95</v>
      </c>
      <c r="AR725" s="1" t="s">
        <v>95</v>
      </c>
      <c r="AS725" s="1">
        <v>3.15</v>
      </c>
      <c r="AT725" s="1">
        <v>38</v>
      </c>
      <c r="AU725" s="1">
        <v>23</v>
      </c>
      <c r="AV725" s="1">
        <v>-0.09</v>
      </c>
      <c r="AW725" s="1" t="s">
        <v>64</v>
      </c>
      <c r="AX725" s="1" t="s">
        <v>6301</v>
      </c>
      <c r="AY725" s="1" t="s">
        <v>58</v>
      </c>
      <c r="AZ725" s="7">
        <v>0.76600000000000001</v>
      </c>
      <c r="BA725" s="1">
        <v>83.8995046</v>
      </c>
      <c r="BB725" s="1">
        <v>0.63942086600000003</v>
      </c>
      <c r="BC725" s="1" t="s">
        <v>58</v>
      </c>
      <c r="BD725" s="1">
        <v>2.7546200000000001</v>
      </c>
    </row>
    <row r="726" spans="1:56" x14ac:dyDescent="0.2">
      <c r="A726" s="1" t="s">
        <v>6302</v>
      </c>
      <c r="B726" s="1">
        <v>15</v>
      </c>
      <c r="C726" s="1" t="s">
        <v>70</v>
      </c>
      <c r="D726" s="1" t="s">
        <v>46</v>
      </c>
      <c r="E726" s="1">
        <v>6.6670000000000002E-3</v>
      </c>
      <c r="F726" s="1">
        <v>8.7720000000000003E-3</v>
      </c>
      <c r="G726" s="1">
        <v>1.7730000000000001E-3</v>
      </c>
      <c r="H726" s="1">
        <v>1.1310000000000001E-3</v>
      </c>
      <c r="I726" s="1">
        <v>0</v>
      </c>
      <c r="J726" s="1">
        <v>6.6670000000000002E-3</v>
      </c>
      <c r="K726" s="1" t="s">
        <v>47</v>
      </c>
      <c r="L726" s="1" t="s">
        <v>48</v>
      </c>
      <c r="M726" s="1" t="s">
        <v>6303</v>
      </c>
      <c r="N726" s="1" t="s">
        <v>6304</v>
      </c>
      <c r="O726" s="1" t="s">
        <v>51</v>
      </c>
      <c r="P726" s="1" t="s">
        <v>6305</v>
      </c>
      <c r="Q726" s="1" t="s">
        <v>6306</v>
      </c>
      <c r="R726" s="1" t="s">
        <v>6307</v>
      </c>
      <c r="S726" s="1" t="s">
        <v>6308</v>
      </c>
      <c r="T726" s="1" t="s">
        <v>6309</v>
      </c>
      <c r="U726" s="1" t="s">
        <v>6310</v>
      </c>
      <c r="V726" s="1" t="s">
        <v>58</v>
      </c>
      <c r="W726" s="1" t="s">
        <v>58</v>
      </c>
      <c r="X726" s="1" t="s">
        <v>58</v>
      </c>
      <c r="Y726" s="1" t="s">
        <v>58</v>
      </c>
      <c r="Z726" s="7">
        <v>9.0600000000000007E-5</v>
      </c>
      <c r="AA726" s="1" t="s">
        <v>58</v>
      </c>
      <c r="AB726" s="1" t="s">
        <v>58</v>
      </c>
      <c r="AC726" s="1" t="s">
        <v>58</v>
      </c>
      <c r="AD726" s="1" t="s">
        <v>58</v>
      </c>
      <c r="AE726" s="1" t="s">
        <v>58</v>
      </c>
      <c r="AF726" s="1" t="s">
        <v>58</v>
      </c>
      <c r="AG726" s="1" t="s">
        <v>58</v>
      </c>
      <c r="AH726" s="1" t="s">
        <v>58</v>
      </c>
      <c r="AI726" s="1" t="s">
        <v>58</v>
      </c>
      <c r="AJ726" s="1" t="s">
        <v>58</v>
      </c>
      <c r="AK726" s="1">
        <v>1</v>
      </c>
      <c r="AL726" s="1" t="s">
        <v>60</v>
      </c>
      <c r="AM726" s="1" t="s">
        <v>156</v>
      </c>
      <c r="AN726" s="1">
        <v>0.99399999999999999</v>
      </c>
      <c r="AO726" s="1">
        <v>5.23</v>
      </c>
      <c r="AP726" s="1" t="s">
        <v>6311</v>
      </c>
      <c r="AQ726" s="1" t="s">
        <v>95</v>
      </c>
      <c r="AR726" s="1" t="s">
        <v>127</v>
      </c>
      <c r="AS726" s="1">
        <v>5.23</v>
      </c>
      <c r="AT726" s="1">
        <v>86</v>
      </c>
      <c r="AU726" s="1">
        <v>24.1</v>
      </c>
      <c r="AV726" s="1">
        <v>0.998</v>
      </c>
      <c r="AW726" s="1" t="s">
        <v>62</v>
      </c>
      <c r="AX726" s="1" t="s">
        <v>6312</v>
      </c>
      <c r="AY726" s="1" t="s">
        <v>58</v>
      </c>
      <c r="AZ726" s="1" t="s">
        <v>58</v>
      </c>
      <c r="BA726" s="1">
        <v>67.191554609999997</v>
      </c>
      <c r="BB726" s="1">
        <v>0.196671391</v>
      </c>
      <c r="BC726" s="1" t="s">
        <v>58</v>
      </c>
      <c r="BD726" s="1">
        <v>3.9424700000000001</v>
      </c>
    </row>
    <row r="727" spans="1:56" x14ac:dyDescent="0.2">
      <c r="A727" s="1" t="s">
        <v>6313</v>
      </c>
      <c r="B727" s="1">
        <v>15</v>
      </c>
      <c r="C727" s="1" t="s">
        <v>46</v>
      </c>
      <c r="D727" s="1" t="s">
        <v>70</v>
      </c>
      <c r="E727" s="1">
        <v>6.6670000000000002E-3</v>
      </c>
      <c r="F727" s="1">
        <v>4.3860000000000001E-3</v>
      </c>
      <c r="G727" s="1">
        <v>7.0920000000000002E-3</v>
      </c>
      <c r="H727" s="1">
        <v>6.7869999999999996E-3</v>
      </c>
      <c r="I727" s="1">
        <v>0</v>
      </c>
      <c r="J727" s="1">
        <v>6.6670000000000002E-3</v>
      </c>
      <c r="K727" s="1" t="s">
        <v>47</v>
      </c>
      <c r="L727" s="1" t="s">
        <v>48</v>
      </c>
      <c r="M727" s="1" t="s">
        <v>6314</v>
      </c>
      <c r="N727" s="1" t="s">
        <v>6315</v>
      </c>
      <c r="O727" s="1" t="s">
        <v>51</v>
      </c>
      <c r="P727" s="1" t="s">
        <v>6316</v>
      </c>
      <c r="Q727" s="1" t="s">
        <v>6317</v>
      </c>
      <c r="R727" s="1" t="s">
        <v>6318</v>
      </c>
      <c r="S727" s="1" t="s">
        <v>6319</v>
      </c>
      <c r="T727" s="1" t="s">
        <v>6320</v>
      </c>
      <c r="U727" s="1" t="s">
        <v>6321</v>
      </c>
      <c r="V727" s="1" t="s">
        <v>58</v>
      </c>
      <c r="W727" s="1" t="s">
        <v>58</v>
      </c>
      <c r="X727" s="1" t="s">
        <v>58</v>
      </c>
      <c r="Y727" s="1" t="s">
        <v>58</v>
      </c>
      <c r="Z727" s="1">
        <v>5.107E-4</v>
      </c>
      <c r="AA727" s="1">
        <v>4.3929700000000004E-3</v>
      </c>
      <c r="AB727" s="1">
        <v>0.99560700000000002</v>
      </c>
      <c r="AC727" s="1" t="s">
        <v>97</v>
      </c>
      <c r="AD727" s="1">
        <v>0</v>
      </c>
      <c r="AE727" s="1">
        <v>2.1964900000000002E-3</v>
      </c>
      <c r="AF727" s="1" t="s">
        <v>58</v>
      </c>
      <c r="AG727" s="1" t="s">
        <v>58</v>
      </c>
      <c r="AH727" s="1" t="s">
        <v>58</v>
      </c>
      <c r="AI727" s="1" t="s">
        <v>58</v>
      </c>
      <c r="AJ727" s="1" t="s">
        <v>58</v>
      </c>
      <c r="AK727" s="1" t="s">
        <v>58</v>
      </c>
      <c r="AL727" s="1" t="s">
        <v>60</v>
      </c>
      <c r="AM727" s="1" t="s">
        <v>61</v>
      </c>
      <c r="AN727" s="1">
        <v>0.16900000000000001</v>
      </c>
      <c r="AO727" s="1">
        <v>4.41</v>
      </c>
      <c r="AP727" s="1" t="s">
        <v>6322</v>
      </c>
      <c r="AQ727" s="1" t="s">
        <v>95</v>
      </c>
      <c r="AR727" s="1" t="s">
        <v>95</v>
      </c>
      <c r="AS727" s="1">
        <v>5.53</v>
      </c>
      <c r="AT727" s="1">
        <v>661</v>
      </c>
      <c r="AU727" s="1">
        <v>11.06</v>
      </c>
      <c r="AV727" s="1">
        <v>1.1759999999999999</v>
      </c>
      <c r="AW727" s="1" t="s">
        <v>64</v>
      </c>
      <c r="AX727" s="1" t="s">
        <v>6323</v>
      </c>
      <c r="AY727" s="1" t="s">
        <v>58</v>
      </c>
      <c r="AZ727" s="7">
        <v>0.90300000000000002</v>
      </c>
      <c r="BA727" s="1">
        <v>73.425336160000001</v>
      </c>
      <c r="BB727" s="1">
        <v>0.330582712</v>
      </c>
      <c r="BC727" s="1" t="s">
        <v>58</v>
      </c>
      <c r="BD727" s="1">
        <v>11.933730000000001</v>
      </c>
    </row>
    <row r="728" spans="1:56" x14ac:dyDescent="0.2">
      <c r="A728" s="1" t="s">
        <v>6334</v>
      </c>
      <c r="B728" s="1">
        <v>15</v>
      </c>
      <c r="C728" s="1" t="s">
        <v>64</v>
      </c>
      <c r="D728" s="1" t="s">
        <v>45</v>
      </c>
      <c r="E728" s="1">
        <v>6.6670000000000002E-3</v>
      </c>
      <c r="F728" s="1">
        <v>0</v>
      </c>
      <c r="G728" s="1">
        <v>1.7730000000000001E-3</v>
      </c>
      <c r="H728" s="1">
        <v>1.1310000000000001E-3</v>
      </c>
      <c r="I728" s="1">
        <v>1.8519999999999998E-2</v>
      </c>
      <c r="J728" s="1">
        <v>6.6670000000000002E-3</v>
      </c>
      <c r="K728" s="1" t="s">
        <v>47</v>
      </c>
      <c r="L728" s="1" t="s">
        <v>48</v>
      </c>
      <c r="M728" s="1" t="s">
        <v>6335</v>
      </c>
      <c r="N728" s="1" t="s">
        <v>6336</v>
      </c>
      <c r="O728" s="1" t="s">
        <v>51</v>
      </c>
      <c r="P728" s="1" t="s">
        <v>6337</v>
      </c>
      <c r="Q728" s="1" t="s">
        <v>4510</v>
      </c>
      <c r="R728" s="1" t="s">
        <v>6338</v>
      </c>
      <c r="S728" s="1" t="s">
        <v>6339</v>
      </c>
      <c r="T728" s="1" t="s">
        <v>6340</v>
      </c>
      <c r="U728" s="1" t="s">
        <v>6341</v>
      </c>
      <c r="V728" s="1" t="s">
        <v>58</v>
      </c>
      <c r="W728" s="1" t="s">
        <v>58</v>
      </c>
      <c r="X728" s="1" t="s">
        <v>58</v>
      </c>
      <c r="Y728" s="1" t="s">
        <v>58</v>
      </c>
      <c r="Z728" s="1">
        <v>1.013E-3</v>
      </c>
      <c r="AA728" s="1">
        <v>6.3897800000000003E-3</v>
      </c>
      <c r="AB728" s="1">
        <v>0.99360999999999999</v>
      </c>
      <c r="AC728" s="1" t="s">
        <v>559</v>
      </c>
      <c r="AD728" s="1">
        <v>0</v>
      </c>
      <c r="AE728" s="1">
        <v>3.1948900000000001E-3</v>
      </c>
      <c r="AF728" s="1" t="s">
        <v>58</v>
      </c>
      <c r="AG728" s="1" t="s">
        <v>58</v>
      </c>
      <c r="AH728" s="1" t="s">
        <v>58</v>
      </c>
      <c r="AI728" s="1" t="s">
        <v>58</v>
      </c>
      <c r="AJ728" s="1" t="s">
        <v>58</v>
      </c>
      <c r="AK728" s="1">
        <v>1</v>
      </c>
      <c r="AL728" s="1" t="s">
        <v>60</v>
      </c>
      <c r="AM728" s="1" t="s">
        <v>156</v>
      </c>
      <c r="AN728" s="1">
        <v>3.7999999999999999E-2</v>
      </c>
      <c r="AO728" s="1">
        <v>3.26</v>
      </c>
      <c r="AP728" s="1" t="s">
        <v>6342</v>
      </c>
      <c r="AQ728" s="1" t="s">
        <v>95</v>
      </c>
      <c r="AR728" s="1" t="s">
        <v>127</v>
      </c>
      <c r="AS728" s="1">
        <v>4.3099999999999996</v>
      </c>
      <c r="AT728" s="1">
        <v>184</v>
      </c>
      <c r="AU728" s="1">
        <v>22.3</v>
      </c>
      <c r="AV728" s="1">
        <v>0.93500000000000005</v>
      </c>
      <c r="AW728" s="1" t="s">
        <v>1851</v>
      </c>
      <c r="AX728" s="1" t="s">
        <v>6343</v>
      </c>
      <c r="AY728" s="1" t="s">
        <v>58</v>
      </c>
      <c r="AZ728" s="7">
        <v>0.251</v>
      </c>
      <c r="BA728" s="1">
        <v>72.228119840000005</v>
      </c>
      <c r="BB728" s="1">
        <v>0.30508455899999998</v>
      </c>
      <c r="BC728" s="1" t="s">
        <v>58</v>
      </c>
      <c r="BD728" s="1">
        <v>1.3574600000000001</v>
      </c>
    </row>
    <row r="729" spans="1:56" x14ac:dyDescent="0.2">
      <c r="A729" s="1" t="s">
        <v>6344</v>
      </c>
      <c r="B729" s="1">
        <v>15</v>
      </c>
      <c r="C729" s="1" t="s">
        <v>45</v>
      </c>
      <c r="D729" s="1" t="s">
        <v>64</v>
      </c>
      <c r="E729" s="1">
        <v>6.6670000000000002E-3</v>
      </c>
      <c r="F729" s="1">
        <v>0</v>
      </c>
      <c r="G729" s="1">
        <v>1.7730000000000001E-3</v>
      </c>
      <c r="H729" s="1">
        <v>0</v>
      </c>
      <c r="I729" s="1">
        <v>0</v>
      </c>
      <c r="J729" s="1">
        <v>6.6670000000000002E-3</v>
      </c>
      <c r="K729" s="1" t="s">
        <v>47</v>
      </c>
      <c r="L729" s="1" t="s">
        <v>48</v>
      </c>
      <c r="M729" s="1" t="s">
        <v>6345</v>
      </c>
      <c r="N729" s="1" t="s">
        <v>6346</v>
      </c>
      <c r="O729" s="1" t="s">
        <v>51</v>
      </c>
      <c r="P729" s="1" t="s">
        <v>6347</v>
      </c>
      <c r="Q729" s="1" t="s">
        <v>6348</v>
      </c>
      <c r="R729" s="1" t="s">
        <v>6349</v>
      </c>
      <c r="S729" s="1" t="s">
        <v>6350</v>
      </c>
      <c r="T729" s="1" t="s">
        <v>6351</v>
      </c>
      <c r="U729" s="1" t="s">
        <v>6352</v>
      </c>
      <c r="V729" s="1" t="s">
        <v>58</v>
      </c>
      <c r="W729" s="1" t="s">
        <v>58</v>
      </c>
      <c r="X729" s="1" t="s">
        <v>58</v>
      </c>
      <c r="Y729" s="1" t="s">
        <v>58</v>
      </c>
      <c r="Z729" s="1">
        <v>2.4830000000000002E-4</v>
      </c>
      <c r="AA729" s="1">
        <v>2.39617E-3</v>
      </c>
      <c r="AB729" s="1">
        <v>0.99760400000000005</v>
      </c>
      <c r="AC729" s="1" t="s">
        <v>88</v>
      </c>
      <c r="AD729" s="1">
        <v>0</v>
      </c>
      <c r="AE729" s="1">
        <v>1.19808E-3</v>
      </c>
      <c r="AF729" s="1" t="s">
        <v>58</v>
      </c>
      <c r="AG729" s="1" t="s">
        <v>58</v>
      </c>
      <c r="AH729" s="1" t="s">
        <v>58</v>
      </c>
      <c r="AI729" s="1" t="s">
        <v>58</v>
      </c>
      <c r="AJ729" s="1" t="s">
        <v>58</v>
      </c>
      <c r="AK729" s="1" t="s">
        <v>58</v>
      </c>
      <c r="AL729" s="1" t="s">
        <v>60</v>
      </c>
      <c r="AM729" s="1" t="s">
        <v>147</v>
      </c>
      <c r="AN729" s="1">
        <v>0.998</v>
      </c>
      <c r="AO729" s="1">
        <v>4.34</v>
      </c>
      <c r="AP729" s="1" t="s">
        <v>6353</v>
      </c>
      <c r="AQ729" s="1" t="s">
        <v>95</v>
      </c>
      <c r="AR729" s="1" t="s">
        <v>95</v>
      </c>
      <c r="AS729" s="1">
        <v>5.47</v>
      </c>
      <c r="AT729" s="8">
        <v>13061263</v>
      </c>
      <c r="AU729" s="1">
        <v>10.54</v>
      </c>
      <c r="AV729" s="1">
        <v>1.0609999999999999</v>
      </c>
      <c r="AW729" s="1" t="s">
        <v>64</v>
      </c>
      <c r="AX729" s="1" t="s">
        <v>6354</v>
      </c>
      <c r="AY729" s="1" t="s">
        <v>58</v>
      </c>
      <c r="AZ729" s="7">
        <v>0.998</v>
      </c>
      <c r="BA729" s="1">
        <v>9.7664543520000002</v>
      </c>
      <c r="BB729" s="1">
        <v>-0.92407636999999998</v>
      </c>
      <c r="BC729" s="1" t="s">
        <v>58</v>
      </c>
      <c r="BD729" s="1">
        <v>3.9501900000000001</v>
      </c>
    </row>
    <row r="730" spans="1:56" x14ac:dyDescent="0.2">
      <c r="A730" s="1" t="s">
        <v>6366</v>
      </c>
      <c r="B730" s="1">
        <v>15</v>
      </c>
      <c r="C730" s="1" t="s">
        <v>64</v>
      </c>
      <c r="D730" s="1" t="s">
        <v>70</v>
      </c>
      <c r="E730" s="1">
        <v>6.6670000000000002E-3</v>
      </c>
      <c r="F730" s="1">
        <v>0</v>
      </c>
      <c r="G730" s="1">
        <v>1.7730000000000001E-3</v>
      </c>
      <c r="H730" s="1">
        <v>2.2620000000000001E-3</v>
      </c>
      <c r="I730" s="1">
        <v>0</v>
      </c>
      <c r="J730" s="1">
        <v>6.6670000000000002E-3</v>
      </c>
      <c r="K730" s="1" t="s">
        <v>47</v>
      </c>
      <c r="L730" s="1" t="s">
        <v>48</v>
      </c>
      <c r="M730" s="1" t="s">
        <v>6367</v>
      </c>
      <c r="N730" s="1" t="s">
        <v>6368</v>
      </c>
      <c r="O730" s="1" t="s">
        <v>51</v>
      </c>
      <c r="P730" s="1" t="s">
        <v>6369</v>
      </c>
      <c r="Q730" s="1" t="s">
        <v>6370</v>
      </c>
      <c r="R730" s="1" t="s">
        <v>6371</v>
      </c>
      <c r="S730" s="1" t="s">
        <v>6372</v>
      </c>
      <c r="T730" s="1" t="s">
        <v>6373</v>
      </c>
      <c r="U730" s="1" t="s">
        <v>6374</v>
      </c>
      <c r="V730" s="1" t="s">
        <v>58</v>
      </c>
      <c r="W730" s="1" t="s">
        <v>58</v>
      </c>
      <c r="X730" s="1" t="s">
        <v>58</v>
      </c>
      <c r="Y730" s="1" t="s">
        <v>58</v>
      </c>
      <c r="Z730" s="1">
        <v>2.3890000000000001E-4</v>
      </c>
      <c r="AA730" s="1">
        <v>1.19808E-3</v>
      </c>
      <c r="AB730" s="1">
        <v>0.99880199999999997</v>
      </c>
      <c r="AC730" s="1" t="s">
        <v>157</v>
      </c>
      <c r="AD730" s="1">
        <v>0</v>
      </c>
      <c r="AE730" s="1">
        <v>5.9904200000000004E-4</v>
      </c>
      <c r="AF730" s="1" t="s">
        <v>58</v>
      </c>
      <c r="AG730" s="1" t="s">
        <v>58</v>
      </c>
      <c r="AH730" s="1" t="s">
        <v>58</v>
      </c>
      <c r="AI730" s="1" t="s">
        <v>58</v>
      </c>
      <c r="AJ730" s="1" t="s">
        <v>58</v>
      </c>
      <c r="AK730" s="1" t="s">
        <v>58</v>
      </c>
      <c r="AL730" s="1" t="s">
        <v>60</v>
      </c>
      <c r="AM730" s="1" t="s">
        <v>465</v>
      </c>
      <c r="AN730" s="1">
        <v>0.999</v>
      </c>
      <c r="AO730" s="1">
        <v>3.35</v>
      </c>
      <c r="AP730" s="1" t="s">
        <v>6375</v>
      </c>
      <c r="AQ730" s="1" t="s">
        <v>95</v>
      </c>
      <c r="AR730" s="1" t="s">
        <v>6376</v>
      </c>
      <c r="AS730" s="1">
        <v>4.46</v>
      </c>
      <c r="AT730" s="8">
        <v>348315299343333</v>
      </c>
      <c r="AU730" s="1">
        <v>15</v>
      </c>
      <c r="AV730" s="1">
        <v>1.1399999999999999</v>
      </c>
      <c r="AW730" s="1" t="s">
        <v>6377</v>
      </c>
      <c r="AX730" s="1" t="s">
        <v>6378</v>
      </c>
      <c r="AY730" s="1" t="s">
        <v>58</v>
      </c>
      <c r="AZ730" s="7">
        <v>0.79</v>
      </c>
      <c r="BA730" s="1">
        <v>15.86459071</v>
      </c>
      <c r="BB730" s="1">
        <v>-0.66677050400000004</v>
      </c>
      <c r="BC730" s="1" t="s">
        <v>58</v>
      </c>
      <c r="BD730" s="1">
        <v>13.660119999999999</v>
      </c>
    </row>
    <row r="731" spans="1:56" x14ac:dyDescent="0.2">
      <c r="A731" s="1" t="s">
        <v>6379</v>
      </c>
      <c r="B731" s="1">
        <v>15</v>
      </c>
      <c r="C731" s="1" t="s">
        <v>64</v>
      </c>
      <c r="D731" s="1" t="s">
        <v>46</v>
      </c>
      <c r="E731" s="1">
        <v>6.6670000000000002E-3</v>
      </c>
      <c r="F731" s="1">
        <v>0</v>
      </c>
      <c r="G731" s="1">
        <v>1.7730000000000001E-3</v>
      </c>
      <c r="H731" s="1">
        <v>0</v>
      </c>
      <c r="I731" s="1">
        <v>0</v>
      </c>
      <c r="J731" s="1">
        <v>6.6670000000000002E-3</v>
      </c>
      <c r="K731" s="1" t="s">
        <v>47</v>
      </c>
      <c r="L731" s="1" t="s">
        <v>48</v>
      </c>
      <c r="M731" s="1" t="s">
        <v>6380</v>
      </c>
      <c r="N731" s="1" t="s">
        <v>6381</v>
      </c>
      <c r="O731" s="1" t="s">
        <v>51</v>
      </c>
      <c r="P731" s="1" t="s">
        <v>6382</v>
      </c>
      <c r="Q731" s="1" t="s">
        <v>6383</v>
      </c>
      <c r="R731" s="1" t="s">
        <v>6384</v>
      </c>
      <c r="S731" s="1" t="s">
        <v>6385</v>
      </c>
      <c r="T731" s="1" t="s">
        <v>6386</v>
      </c>
      <c r="U731" s="1" t="s">
        <v>6387</v>
      </c>
      <c r="V731" s="1" t="s">
        <v>58</v>
      </c>
      <c r="W731" s="1" t="s">
        <v>58</v>
      </c>
      <c r="X731" s="1" t="s">
        <v>58</v>
      </c>
      <c r="Y731" s="1" t="s">
        <v>58</v>
      </c>
      <c r="Z731" s="7">
        <v>1.6549999999999999E-5</v>
      </c>
      <c r="AA731" s="1">
        <v>7.9872199999999997E-4</v>
      </c>
      <c r="AB731" s="1">
        <v>0.99920100000000001</v>
      </c>
      <c r="AC731" s="1" t="s">
        <v>110</v>
      </c>
      <c r="AD731" s="1">
        <v>0</v>
      </c>
      <c r="AE731" s="1">
        <v>3.9936099999999999E-4</v>
      </c>
      <c r="AF731" s="1" t="s">
        <v>58</v>
      </c>
      <c r="AG731" s="1" t="s">
        <v>58</v>
      </c>
      <c r="AH731" s="1" t="s">
        <v>58</v>
      </c>
      <c r="AI731" s="1" t="s">
        <v>58</v>
      </c>
      <c r="AJ731" s="1" t="s">
        <v>58</v>
      </c>
      <c r="AK731" s="1" t="s">
        <v>58</v>
      </c>
      <c r="AL731" s="1" t="s">
        <v>61</v>
      </c>
      <c r="AM731" s="1" t="s">
        <v>67</v>
      </c>
      <c r="AN731" s="1">
        <v>1</v>
      </c>
      <c r="AO731" s="1">
        <v>3.95</v>
      </c>
      <c r="AP731" s="1" t="s">
        <v>6388</v>
      </c>
      <c r="AQ731" s="1" t="s">
        <v>95</v>
      </c>
      <c r="AR731" s="1" t="s">
        <v>95</v>
      </c>
      <c r="AS731" s="1">
        <v>4.93</v>
      </c>
      <c r="AT731" s="8">
        <v>231231183</v>
      </c>
      <c r="AU731" s="1">
        <v>11.01</v>
      </c>
      <c r="AV731" s="1">
        <v>0.99299999999999999</v>
      </c>
      <c r="AW731" s="1" t="s">
        <v>3666</v>
      </c>
      <c r="AX731" s="1" t="s">
        <v>6389</v>
      </c>
      <c r="AY731" s="1" t="s">
        <v>58</v>
      </c>
      <c r="AZ731" s="7">
        <v>0.17399999999999999</v>
      </c>
      <c r="BA731" s="1">
        <v>21.41424864</v>
      </c>
      <c r="BB731" s="1">
        <v>-0.51426448499999999</v>
      </c>
      <c r="BC731" s="1" t="s">
        <v>58</v>
      </c>
      <c r="BD731" s="1">
        <v>0.74868000000000001</v>
      </c>
    </row>
    <row r="732" spans="1:56" x14ac:dyDescent="0.2">
      <c r="A732" s="1" t="s">
        <v>6404</v>
      </c>
      <c r="B732" s="1">
        <v>15</v>
      </c>
      <c r="C732" s="1" t="s">
        <v>64</v>
      </c>
      <c r="D732" s="1" t="s">
        <v>46</v>
      </c>
      <c r="E732" s="1">
        <v>6.6670000000000002E-3</v>
      </c>
      <c r="F732" s="1">
        <v>0</v>
      </c>
      <c r="G732" s="1">
        <v>1.7730000000000001E-3</v>
      </c>
      <c r="H732" s="1">
        <v>1.1310000000000001E-3</v>
      </c>
      <c r="I732" s="1">
        <v>1.8519999999999998E-2</v>
      </c>
      <c r="J732" s="1">
        <v>6.6670000000000002E-3</v>
      </c>
      <c r="K732" s="1" t="s">
        <v>47</v>
      </c>
      <c r="L732" s="1" t="s">
        <v>48</v>
      </c>
      <c r="M732" s="1" t="s">
        <v>6405</v>
      </c>
      <c r="N732" s="1" t="s">
        <v>6406</v>
      </c>
      <c r="O732" s="1" t="s">
        <v>51</v>
      </c>
      <c r="P732" s="1" t="s">
        <v>6407</v>
      </c>
      <c r="Q732" s="1" t="s">
        <v>6408</v>
      </c>
      <c r="R732" s="1" t="s">
        <v>6409</v>
      </c>
      <c r="S732" s="1" t="s">
        <v>6410</v>
      </c>
      <c r="T732" s="1" t="s">
        <v>6411</v>
      </c>
      <c r="U732" s="1" t="s">
        <v>6412</v>
      </c>
      <c r="V732" s="1" t="s">
        <v>58</v>
      </c>
      <c r="W732" s="1" t="s">
        <v>58</v>
      </c>
      <c r="X732" s="1" t="s">
        <v>58</v>
      </c>
      <c r="Y732" s="1" t="s">
        <v>58</v>
      </c>
      <c r="Z732" s="1">
        <v>1.362E-4</v>
      </c>
      <c r="AA732" s="1">
        <v>7.9872199999999997E-4</v>
      </c>
      <c r="AB732" s="1">
        <v>0.99920100000000001</v>
      </c>
      <c r="AC732" s="1" t="s">
        <v>110</v>
      </c>
      <c r="AD732" s="1">
        <v>0</v>
      </c>
      <c r="AE732" s="1">
        <v>3.9936099999999999E-4</v>
      </c>
      <c r="AF732" s="1" t="s">
        <v>58</v>
      </c>
      <c r="AG732" s="1" t="s">
        <v>58</v>
      </c>
      <c r="AH732" s="1" t="s">
        <v>58</v>
      </c>
      <c r="AI732" s="1" t="s">
        <v>58</v>
      </c>
      <c r="AJ732" s="1" t="s">
        <v>58</v>
      </c>
      <c r="AK732" s="1" t="s">
        <v>58</v>
      </c>
      <c r="AL732" s="1" t="s">
        <v>58</v>
      </c>
      <c r="AM732" s="1" t="s">
        <v>132</v>
      </c>
      <c r="AN732" s="1">
        <v>0.59899999999999998</v>
      </c>
      <c r="AO732" s="1">
        <v>-3.81</v>
      </c>
      <c r="AP732" s="1" t="s">
        <v>58</v>
      </c>
      <c r="AQ732" s="1" t="s">
        <v>58</v>
      </c>
      <c r="AR732" s="1" t="s">
        <v>58</v>
      </c>
      <c r="AS732" s="1">
        <v>4.32</v>
      </c>
      <c r="AT732" s="1" t="s">
        <v>58</v>
      </c>
      <c r="AU732" s="1">
        <v>15.93</v>
      </c>
      <c r="AV732" s="1">
        <v>1.048</v>
      </c>
      <c r="AW732" s="1" t="s">
        <v>62</v>
      </c>
      <c r="AX732" s="1" t="s">
        <v>6413</v>
      </c>
      <c r="AY732" s="1" t="s">
        <v>61</v>
      </c>
      <c r="AZ732" s="7">
        <v>0.79400000000000004</v>
      </c>
      <c r="BA732" s="1">
        <v>72.711724459999999</v>
      </c>
      <c r="BB732" s="1">
        <v>0.31235976900000001</v>
      </c>
      <c r="BC732" s="1" t="s">
        <v>58</v>
      </c>
      <c r="BD732" s="1">
        <v>3.2134999999999998</v>
      </c>
    </row>
    <row r="733" spans="1:56" x14ac:dyDescent="0.2">
      <c r="A733" s="1" t="s">
        <v>6417</v>
      </c>
      <c r="B733" s="1">
        <v>15</v>
      </c>
      <c r="C733" s="1" t="s">
        <v>45</v>
      </c>
      <c r="D733" s="1" t="s">
        <v>46</v>
      </c>
      <c r="E733" s="1">
        <v>6.6670000000000002E-3</v>
      </c>
      <c r="F733" s="1">
        <v>0</v>
      </c>
      <c r="G733" s="1">
        <v>1.7730000000000001E-3</v>
      </c>
      <c r="H733" s="1">
        <v>0</v>
      </c>
      <c r="I733" s="1">
        <v>1.8519999999999998E-2</v>
      </c>
      <c r="J733" s="1">
        <v>6.6670000000000002E-3</v>
      </c>
      <c r="K733" s="1" t="s">
        <v>47</v>
      </c>
      <c r="L733" s="1" t="s">
        <v>48</v>
      </c>
      <c r="M733" s="1" t="s">
        <v>6418</v>
      </c>
      <c r="N733" s="1" t="s">
        <v>6419</v>
      </c>
      <c r="O733" s="1" t="s">
        <v>51</v>
      </c>
      <c r="P733" s="1" t="s">
        <v>6420</v>
      </c>
      <c r="Q733" s="1" t="s">
        <v>6421</v>
      </c>
      <c r="R733" s="1" t="s">
        <v>6422</v>
      </c>
      <c r="S733" s="1" t="s">
        <v>6423</v>
      </c>
      <c r="T733" s="1" t="s">
        <v>6424</v>
      </c>
      <c r="U733" s="1" t="s">
        <v>6425</v>
      </c>
      <c r="V733" s="1" t="s">
        <v>58</v>
      </c>
      <c r="W733" s="1" t="s">
        <v>58</v>
      </c>
      <c r="X733" s="1" t="s">
        <v>58</v>
      </c>
      <c r="Y733" s="1" t="s">
        <v>58</v>
      </c>
      <c r="Z733" s="7">
        <v>8.2670000000000006E-6</v>
      </c>
      <c r="AA733" s="1" t="s">
        <v>58</v>
      </c>
      <c r="AB733" s="1" t="s">
        <v>58</v>
      </c>
      <c r="AC733" s="1" t="s">
        <v>58</v>
      </c>
      <c r="AD733" s="1" t="s">
        <v>58</v>
      </c>
      <c r="AE733" s="1" t="s">
        <v>58</v>
      </c>
      <c r="AF733" s="1" t="s">
        <v>58</v>
      </c>
      <c r="AG733" s="1" t="s">
        <v>58</v>
      </c>
      <c r="AH733" s="1" t="s">
        <v>58</v>
      </c>
      <c r="AI733" s="1" t="s">
        <v>58</v>
      </c>
      <c r="AJ733" s="1" t="s">
        <v>58</v>
      </c>
      <c r="AK733" s="1">
        <v>1</v>
      </c>
      <c r="AL733" s="1" t="s">
        <v>61</v>
      </c>
      <c r="AM733" s="1" t="s">
        <v>67</v>
      </c>
      <c r="AN733" s="1">
        <v>0.998</v>
      </c>
      <c r="AO733" s="1">
        <v>1.53</v>
      </c>
      <c r="AP733" s="1" t="s">
        <v>6426</v>
      </c>
      <c r="AQ733" s="1" t="s">
        <v>95</v>
      </c>
      <c r="AR733" s="1" t="s">
        <v>95</v>
      </c>
      <c r="AS733" s="1">
        <v>5.95</v>
      </c>
      <c r="AT733" s="8">
        <v>842893874</v>
      </c>
      <c r="AU733" s="1">
        <v>10.93</v>
      </c>
      <c r="AV733" s="1">
        <v>1.048</v>
      </c>
      <c r="AW733" s="1" t="s">
        <v>4118</v>
      </c>
      <c r="AX733" s="1" t="s">
        <v>6427</v>
      </c>
      <c r="AY733" s="1" t="s">
        <v>129</v>
      </c>
      <c r="AZ733" s="1" t="s">
        <v>58</v>
      </c>
      <c r="BA733" s="1" t="s">
        <v>6428</v>
      </c>
      <c r="BB733" s="1" t="s">
        <v>9378</v>
      </c>
      <c r="BC733" s="1" t="s">
        <v>58</v>
      </c>
      <c r="BD733" s="1" t="s">
        <v>6429</v>
      </c>
    </row>
    <row r="734" spans="1:56" x14ac:dyDescent="0.2">
      <c r="A734" s="1" t="s">
        <v>6441</v>
      </c>
      <c r="B734" s="1">
        <v>16</v>
      </c>
      <c r="C734" s="1" t="s">
        <v>45</v>
      </c>
      <c r="D734" s="1" t="s">
        <v>46</v>
      </c>
      <c r="E734" s="1">
        <v>6.6670000000000002E-3</v>
      </c>
      <c r="F734" s="1">
        <v>0</v>
      </c>
      <c r="G734" s="1">
        <v>1.7730000000000001E-3</v>
      </c>
      <c r="H734" s="1">
        <v>0</v>
      </c>
      <c r="I734" s="1">
        <v>1.8519999999999998E-2</v>
      </c>
      <c r="J734" s="1">
        <v>6.6670000000000002E-3</v>
      </c>
      <c r="K734" s="1" t="s">
        <v>47</v>
      </c>
      <c r="L734" s="1" t="s">
        <v>48</v>
      </c>
      <c r="M734" s="1" t="s">
        <v>9379</v>
      </c>
      <c r="N734" s="1" t="s">
        <v>6442</v>
      </c>
      <c r="O734" s="1" t="s">
        <v>51</v>
      </c>
      <c r="P734" s="1" t="s">
        <v>6443</v>
      </c>
      <c r="Q734" s="1" t="s">
        <v>6444</v>
      </c>
      <c r="R734" s="1" t="s">
        <v>6445</v>
      </c>
      <c r="S734" s="1" t="s">
        <v>6446</v>
      </c>
      <c r="T734" s="1" t="s">
        <v>6447</v>
      </c>
      <c r="U734" s="1" t="s">
        <v>6448</v>
      </c>
      <c r="V734" s="1" t="s">
        <v>58</v>
      </c>
      <c r="W734" s="1" t="s">
        <v>58</v>
      </c>
      <c r="X734" s="1" t="s">
        <v>58</v>
      </c>
      <c r="Y734" s="1" t="s">
        <v>58</v>
      </c>
      <c r="Z734" s="1" t="s">
        <v>58</v>
      </c>
      <c r="AA734" s="1" t="s">
        <v>58</v>
      </c>
      <c r="AB734" s="1" t="s">
        <v>58</v>
      </c>
      <c r="AC734" s="1" t="s">
        <v>58</v>
      </c>
      <c r="AD734" s="1" t="s">
        <v>58</v>
      </c>
      <c r="AE734" s="1" t="s">
        <v>58</v>
      </c>
      <c r="AF734" s="1" t="s">
        <v>58</v>
      </c>
      <c r="AG734" s="1" t="s">
        <v>58</v>
      </c>
      <c r="AH734" s="1" t="s">
        <v>58</v>
      </c>
      <c r="AI734" s="1" t="s">
        <v>58</v>
      </c>
      <c r="AJ734" s="1" t="s">
        <v>58</v>
      </c>
      <c r="AK734" s="1" t="s">
        <v>58</v>
      </c>
      <c r="AL734" s="1" t="s">
        <v>58</v>
      </c>
      <c r="AM734" s="1" t="s">
        <v>58</v>
      </c>
      <c r="AN734" s="1">
        <v>9.0999999999999998E-2</v>
      </c>
      <c r="AO734" s="1">
        <v>2.0499999999999998</v>
      </c>
      <c r="AP734" s="1" t="s">
        <v>58</v>
      </c>
      <c r="AQ734" s="1" t="s">
        <v>58</v>
      </c>
      <c r="AR734" s="1" t="s">
        <v>58</v>
      </c>
      <c r="AS734" s="1">
        <v>4.26</v>
      </c>
      <c r="AT734" s="1" t="s">
        <v>58</v>
      </c>
      <c r="AU734" s="1">
        <v>20.3</v>
      </c>
      <c r="AV734" s="1">
        <v>-6.0000000000000001E-3</v>
      </c>
      <c r="AW734" s="1" t="s">
        <v>58</v>
      </c>
      <c r="AX734" s="1" t="s">
        <v>58</v>
      </c>
      <c r="AY734" s="1" t="s">
        <v>58</v>
      </c>
      <c r="AZ734" s="1" t="s">
        <v>58</v>
      </c>
      <c r="BA734" s="1" t="s">
        <v>58</v>
      </c>
      <c r="BB734" s="1" t="s">
        <v>58</v>
      </c>
      <c r="BC734" s="1" t="s">
        <v>58</v>
      </c>
      <c r="BD734" s="1" t="s">
        <v>58</v>
      </c>
    </row>
    <row r="735" spans="1:56" x14ac:dyDescent="0.2">
      <c r="A735" s="1" t="s">
        <v>6449</v>
      </c>
      <c r="B735" s="1">
        <v>16</v>
      </c>
      <c r="C735" s="1" t="s">
        <v>64</v>
      </c>
      <c r="D735" s="1" t="s">
        <v>45</v>
      </c>
      <c r="E735" s="1">
        <v>6.6670000000000002E-3</v>
      </c>
      <c r="F735" s="1">
        <v>0</v>
      </c>
      <c r="G735" s="1">
        <v>1.7730000000000001E-3</v>
      </c>
      <c r="H735" s="1">
        <v>1.1310000000000001E-3</v>
      </c>
      <c r="I735" s="1">
        <v>0</v>
      </c>
      <c r="J735" s="1">
        <v>6.6670000000000002E-3</v>
      </c>
      <c r="K735" s="1" t="s">
        <v>47</v>
      </c>
      <c r="L735" s="1" t="s">
        <v>48</v>
      </c>
      <c r="M735" s="1" t="s">
        <v>6450</v>
      </c>
      <c r="N735" s="1" t="s">
        <v>6451</v>
      </c>
      <c r="O735" s="1" t="s">
        <v>51</v>
      </c>
      <c r="P735" s="1" t="s">
        <v>6452</v>
      </c>
      <c r="Q735" s="1" t="s">
        <v>6453</v>
      </c>
      <c r="R735" s="1" t="s">
        <v>6454</v>
      </c>
      <c r="S735" s="1" t="s">
        <v>6455</v>
      </c>
      <c r="T735" s="1" t="s">
        <v>6456</v>
      </c>
      <c r="U735" s="1" t="s">
        <v>6457</v>
      </c>
      <c r="V735" s="1" t="s">
        <v>58</v>
      </c>
      <c r="W735" s="1" t="s">
        <v>58</v>
      </c>
      <c r="X735" s="1" t="s">
        <v>58</v>
      </c>
      <c r="Y735" s="1" t="s">
        <v>58</v>
      </c>
      <c r="Z735" s="7">
        <v>7.4129999999999997E-5</v>
      </c>
      <c r="AA735" s="1">
        <v>7.9872199999999997E-4</v>
      </c>
      <c r="AB735" s="1">
        <v>0.99920100000000001</v>
      </c>
      <c r="AC735" s="1" t="s">
        <v>110</v>
      </c>
      <c r="AD735" s="1">
        <v>0</v>
      </c>
      <c r="AE735" s="1">
        <v>3.9936099999999999E-4</v>
      </c>
      <c r="AF735" s="1">
        <v>0</v>
      </c>
      <c r="AG735" s="1" t="s">
        <v>122</v>
      </c>
      <c r="AH735" s="1" t="s">
        <v>123</v>
      </c>
      <c r="AI735" s="1" t="s">
        <v>124</v>
      </c>
      <c r="AJ735" s="1" t="s">
        <v>58</v>
      </c>
      <c r="AK735" s="1" t="s">
        <v>58</v>
      </c>
      <c r="AL735" s="1" t="s">
        <v>61</v>
      </c>
      <c r="AM735" s="1" t="s">
        <v>554</v>
      </c>
      <c r="AN735" s="1">
        <v>0.94699999999999995</v>
      </c>
      <c r="AO735" s="1">
        <v>4.76</v>
      </c>
      <c r="AP735" s="1" t="s">
        <v>6458</v>
      </c>
      <c r="AQ735" s="1" t="s">
        <v>95</v>
      </c>
      <c r="AR735" s="1" t="s">
        <v>95</v>
      </c>
      <c r="AS735" s="1">
        <v>4.76</v>
      </c>
      <c r="AT735" s="8">
        <v>1.9301923193019199E+19</v>
      </c>
      <c r="AU735" s="1">
        <v>19.62</v>
      </c>
      <c r="AV735" s="1">
        <v>0.84099999999999997</v>
      </c>
      <c r="AW735" s="1" t="s">
        <v>6459</v>
      </c>
      <c r="AX735" s="1" t="s">
        <v>6460</v>
      </c>
      <c r="AY735" s="1" t="s">
        <v>297</v>
      </c>
      <c r="AZ735" s="1" t="s">
        <v>9380</v>
      </c>
      <c r="BA735" s="1" t="s">
        <v>6461</v>
      </c>
      <c r="BB735" s="1">
        <f>-0.822919685/-3.099214965</f>
        <v>0.26552520373494004</v>
      </c>
      <c r="BC735" s="1" t="s">
        <v>78</v>
      </c>
      <c r="BD735" s="1" t="s">
        <v>6462</v>
      </c>
    </row>
    <row r="736" spans="1:56" x14ac:dyDescent="0.2">
      <c r="A736" s="1" t="s">
        <v>6463</v>
      </c>
      <c r="B736" s="1">
        <v>16</v>
      </c>
      <c r="C736" s="1" t="s">
        <v>64</v>
      </c>
      <c r="D736" s="1" t="s">
        <v>45</v>
      </c>
      <c r="E736" s="1">
        <v>6.6670000000000002E-3</v>
      </c>
      <c r="F736" s="1">
        <v>0</v>
      </c>
      <c r="G736" s="1">
        <v>3.5460000000000001E-3</v>
      </c>
      <c r="H736" s="1">
        <v>0</v>
      </c>
      <c r="I736" s="1">
        <v>1.8519999999999998E-2</v>
      </c>
      <c r="J736" s="1">
        <v>1.333E-2</v>
      </c>
      <c r="K736" s="1" t="s">
        <v>47</v>
      </c>
      <c r="L736" s="1" t="s">
        <v>48</v>
      </c>
      <c r="M736" s="1" t="s">
        <v>6464</v>
      </c>
      <c r="N736" s="1" t="s">
        <v>6465</v>
      </c>
      <c r="O736" s="1" t="s">
        <v>51</v>
      </c>
      <c r="P736" s="1" t="s">
        <v>6466</v>
      </c>
      <c r="Q736" s="1" t="s">
        <v>4788</v>
      </c>
      <c r="R736" s="1" t="s">
        <v>4789</v>
      </c>
      <c r="S736" s="1" t="s">
        <v>6467</v>
      </c>
      <c r="T736" s="1" t="s">
        <v>6468</v>
      </c>
      <c r="U736" s="1" t="s">
        <v>6469</v>
      </c>
      <c r="V736" s="1" t="s">
        <v>58</v>
      </c>
      <c r="W736" s="1" t="s">
        <v>58</v>
      </c>
      <c r="X736" s="1" t="s">
        <v>58</v>
      </c>
      <c r="Y736" s="1" t="s">
        <v>58</v>
      </c>
      <c r="Z736" s="1">
        <v>7.2480000000000005E-4</v>
      </c>
      <c r="AA736" s="1">
        <v>3.9936099999999999E-4</v>
      </c>
      <c r="AB736" s="1">
        <v>0.99960099999999996</v>
      </c>
      <c r="AC736" s="1" t="s">
        <v>74</v>
      </c>
      <c r="AD736" s="1">
        <v>0</v>
      </c>
      <c r="AE736" s="1">
        <v>1.99681E-4</v>
      </c>
      <c r="AF736" s="1" t="s">
        <v>58</v>
      </c>
      <c r="AG736" s="1" t="s">
        <v>58</v>
      </c>
      <c r="AH736" s="1" t="s">
        <v>58</v>
      </c>
      <c r="AI736" s="1" t="s">
        <v>58</v>
      </c>
      <c r="AJ736" s="1" t="s">
        <v>58</v>
      </c>
      <c r="AK736" s="1" t="s">
        <v>58</v>
      </c>
      <c r="AL736" s="1" t="s">
        <v>61</v>
      </c>
      <c r="AM736" s="1" t="s">
        <v>6470</v>
      </c>
      <c r="AN736" s="1">
        <v>1</v>
      </c>
      <c r="AO736" s="1">
        <v>3.64</v>
      </c>
      <c r="AP736" s="1" t="s">
        <v>6471</v>
      </c>
      <c r="AQ736" s="1" t="s">
        <v>95</v>
      </c>
      <c r="AR736" s="1" t="s">
        <v>95</v>
      </c>
      <c r="AS736" s="1">
        <v>5.7</v>
      </c>
      <c r="AT736" s="1">
        <v>81</v>
      </c>
      <c r="AU736" s="1">
        <v>21.1</v>
      </c>
      <c r="AV736" s="1">
        <v>0.93300000000000005</v>
      </c>
      <c r="AW736" s="1" t="s">
        <v>6472</v>
      </c>
      <c r="AX736" s="1" t="s">
        <v>6473</v>
      </c>
      <c r="AY736" s="1" t="s">
        <v>58</v>
      </c>
      <c r="AZ736" s="1" t="s">
        <v>58</v>
      </c>
      <c r="BA736" s="1">
        <v>48.118660060000003</v>
      </c>
      <c r="BB736" s="1">
        <v>-7.3340031E-2</v>
      </c>
      <c r="BC736" s="1" t="s">
        <v>58</v>
      </c>
      <c r="BD736" s="1">
        <v>9.4477600000000006</v>
      </c>
    </row>
    <row r="737" spans="1:56" x14ac:dyDescent="0.2">
      <c r="A737" s="1" t="s">
        <v>6474</v>
      </c>
      <c r="B737" s="1">
        <v>16</v>
      </c>
      <c r="C737" s="1" t="s">
        <v>64</v>
      </c>
      <c r="D737" s="1" t="s">
        <v>45</v>
      </c>
      <c r="E737" s="1">
        <v>6.6670000000000002E-3</v>
      </c>
      <c r="F737" s="1">
        <v>0</v>
      </c>
      <c r="G737" s="1">
        <v>1.7730000000000001E-3</v>
      </c>
      <c r="H737" s="1">
        <v>0</v>
      </c>
      <c r="I737" s="1">
        <v>1.8519999999999998E-2</v>
      </c>
      <c r="J737" s="1">
        <v>6.6670000000000002E-3</v>
      </c>
      <c r="K737" s="1" t="s">
        <v>47</v>
      </c>
      <c r="L737" s="1" t="s">
        <v>48</v>
      </c>
      <c r="M737" s="1" t="s">
        <v>6475</v>
      </c>
      <c r="N737" s="1" t="s">
        <v>6476</v>
      </c>
      <c r="O737" s="1" t="s">
        <v>51</v>
      </c>
      <c r="P737" s="1" t="s">
        <v>6477</v>
      </c>
      <c r="Q737" s="1" t="s">
        <v>6478</v>
      </c>
      <c r="R737" s="1" t="s">
        <v>6479</v>
      </c>
      <c r="S737" s="1" t="s">
        <v>6480</v>
      </c>
      <c r="T737" s="1" t="s">
        <v>6481</v>
      </c>
      <c r="U737" s="1" t="s">
        <v>6482</v>
      </c>
      <c r="V737" s="1" t="s">
        <v>58</v>
      </c>
      <c r="W737" s="1" t="s">
        <v>58</v>
      </c>
      <c r="X737" s="1" t="s">
        <v>58</v>
      </c>
      <c r="Y737" s="1" t="s">
        <v>58</v>
      </c>
      <c r="Z737" s="7">
        <v>1.6500000000000001E-5</v>
      </c>
      <c r="AA737" s="1" t="s">
        <v>58</v>
      </c>
      <c r="AB737" s="1" t="s">
        <v>58</v>
      </c>
      <c r="AC737" s="1" t="s">
        <v>58</v>
      </c>
      <c r="AD737" s="1" t="s">
        <v>58</v>
      </c>
      <c r="AE737" s="1" t="s">
        <v>58</v>
      </c>
      <c r="AF737" s="1" t="s">
        <v>58</v>
      </c>
      <c r="AG737" s="1" t="s">
        <v>58</v>
      </c>
      <c r="AH737" s="1" t="s">
        <v>58</v>
      </c>
      <c r="AI737" s="1" t="s">
        <v>58</v>
      </c>
      <c r="AJ737" s="1" t="s">
        <v>58</v>
      </c>
      <c r="AK737" s="1" t="s">
        <v>58</v>
      </c>
      <c r="AL737" s="1" t="s">
        <v>60</v>
      </c>
      <c r="AM737" s="1" t="s">
        <v>156</v>
      </c>
      <c r="AN737" s="1">
        <v>3.5999999999999997E-2</v>
      </c>
      <c r="AO737" s="1">
        <v>5.07</v>
      </c>
      <c r="AP737" s="1" t="s">
        <v>6483</v>
      </c>
      <c r="AQ737" s="1" t="s">
        <v>127</v>
      </c>
      <c r="AR737" s="1" t="s">
        <v>62</v>
      </c>
      <c r="AS737" s="1">
        <v>5.07</v>
      </c>
      <c r="AT737" s="8">
        <v>446408</v>
      </c>
      <c r="AU737" s="1">
        <v>23.5</v>
      </c>
      <c r="AV737" s="1">
        <v>0.83899999999999997</v>
      </c>
      <c r="AW737" s="1" t="s">
        <v>64</v>
      </c>
      <c r="AX737" s="1" t="s">
        <v>6484</v>
      </c>
      <c r="AY737" s="1" t="s">
        <v>129</v>
      </c>
      <c r="AZ737" s="1" t="s">
        <v>9381</v>
      </c>
      <c r="BA737" s="1" t="s">
        <v>6485</v>
      </c>
      <c r="BB737" s="1">
        <f>-0.44448505/-0.883608246</f>
        <v>0.50303406742992296</v>
      </c>
      <c r="BC737" s="1" t="s">
        <v>58</v>
      </c>
      <c r="BD737" s="1" t="s">
        <v>6486</v>
      </c>
    </row>
    <row r="738" spans="1:56" x14ac:dyDescent="0.2">
      <c r="A738" s="1" t="s">
        <v>6487</v>
      </c>
      <c r="B738" s="1">
        <v>16</v>
      </c>
      <c r="C738" s="1" t="s">
        <v>45</v>
      </c>
      <c r="D738" s="1" t="s">
        <v>64</v>
      </c>
      <c r="E738" s="1">
        <v>6.6670000000000002E-3</v>
      </c>
      <c r="F738" s="1">
        <v>0</v>
      </c>
      <c r="G738" s="1">
        <v>1.7730000000000001E-3</v>
      </c>
      <c r="H738" s="1">
        <v>5.6559999999999996E-3</v>
      </c>
      <c r="I738" s="1">
        <v>0</v>
      </c>
      <c r="J738" s="1">
        <v>6.6670000000000002E-3</v>
      </c>
      <c r="K738" s="1" t="s">
        <v>47</v>
      </c>
      <c r="L738" s="1" t="s">
        <v>48</v>
      </c>
      <c r="M738" s="1" t="s">
        <v>6488</v>
      </c>
      <c r="N738" s="1" t="s">
        <v>6489</v>
      </c>
      <c r="O738" s="1" t="s">
        <v>51</v>
      </c>
      <c r="P738" s="1" t="s">
        <v>6490</v>
      </c>
      <c r="Q738" s="1" t="s">
        <v>6491</v>
      </c>
      <c r="R738" s="1" t="s">
        <v>6492</v>
      </c>
      <c r="S738" s="1" t="s">
        <v>6493</v>
      </c>
      <c r="T738" s="1" t="s">
        <v>6494</v>
      </c>
      <c r="U738" s="1" t="s">
        <v>6495</v>
      </c>
      <c r="V738" s="1" t="s">
        <v>58</v>
      </c>
      <c r="W738" s="1" t="s">
        <v>58</v>
      </c>
      <c r="X738" s="1" t="s">
        <v>58</v>
      </c>
      <c r="Y738" s="1" t="s">
        <v>58</v>
      </c>
      <c r="Z738" s="1">
        <v>8.2379999999999997E-4</v>
      </c>
      <c r="AA738" s="1">
        <v>2.39617E-3</v>
      </c>
      <c r="AB738" s="1">
        <v>0.99760400000000005</v>
      </c>
      <c r="AC738" s="1" t="s">
        <v>88</v>
      </c>
      <c r="AD738" s="1">
        <v>0</v>
      </c>
      <c r="AE738" s="1">
        <v>1.19808E-3</v>
      </c>
      <c r="AF738" s="1" t="s">
        <v>58</v>
      </c>
      <c r="AG738" s="1" t="s">
        <v>58</v>
      </c>
      <c r="AH738" s="1" t="s">
        <v>58</v>
      </c>
      <c r="AI738" s="1" t="s">
        <v>58</v>
      </c>
      <c r="AJ738" s="1" t="s">
        <v>58</v>
      </c>
      <c r="AK738" s="1" t="s">
        <v>58</v>
      </c>
      <c r="AL738" s="1" t="s">
        <v>61</v>
      </c>
      <c r="AM738" s="1" t="s">
        <v>465</v>
      </c>
      <c r="AN738" s="1">
        <v>0</v>
      </c>
      <c r="AO738" s="1">
        <v>-1.7</v>
      </c>
      <c r="AP738" s="1" t="s">
        <v>6496</v>
      </c>
      <c r="AQ738" s="1" t="s">
        <v>95</v>
      </c>
      <c r="AR738" s="1" t="s">
        <v>95</v>
      </c>
      <c r="AS738" s="1">
        <v>3.28</v>
      </c>
      <c r="AT738" s="1">
        <v>24</v>
      </c>
      <c r="AU738" s="1">
        <v>1E-3</v>
      </c>
      <c r="AV738" s="1">
        <v>-0.438</v>
      </c>
      <c r="AW738" s="1" t="s">
        <v>6497</v>
      </c>
      <c r="AX738" s="1" t="s">
        <v>6498</v>
      </c>
      <c r="AY738" s="1" t="s">
        <v>58</v>
      </c>
      <c r="AZ738" s="7">
        <v>0.97</v>
      </c>
      <c r="BA738" s="1">
        <v>76.509790039999999</v>
      </c>
      <c r="BB738" s="1">
        <v>0.40782820600000003</v>
      </c>
      <c r="BC738" s="1" t="s">
        <v>58</v>
      </c>
      <c r="BD738" s="1">
        <v>9.4555900000000008</v>
      </c>
    </row>
    <row r="739" spans="1:56" x14ac:dyDescent="0.2">
      <c r="A739" s="1" t="s">
        <v>6499</v>
      </c>
      <c r="B739" s="1">
        <v>16</v>
      </c>
      <c r="C739" s="1" t="s">
        <v>70</v>
      </c>
      <c r="D739" s="1" t="s">
        <v>46</v>
      </c>
      <c r="E739" s="1">
        <v>6.6670000000000002E-3</v>
      </c>
      <c r="F739" s="1">
        <v>0</v>
      </c>
      <c r="G739" s="1">
        <v>3.5460000000000001E-3</v>
      </c>
      <c r="H739" s="1">
        <v>0</v>
      </c>
      <c r="I739" s="1">
        <v>1.8519999999999998E-2</v>
      </c>
      <c r="J739" s="1">
        <v>6.6670000000000002E-3</v>
      </c>
      <c r="K739" s="1" t="s">
        <v>47</v>
      </c>
      <c r="L739" s="1" t="s">
        <v>48</v>
      </c>
      <c r="M739" s="1" t="s">
        <v>6500</v>
      </c>
      <c r="N739" s="1" t="s">
        <v>6501</v>
      </c>
      <c r="O739" s="1" t="s">
        <v>51</v>
      </c>
      <c r="P739" s="1" t="s">
        <v>6502</v>
      </c>
      <c r="Q739" s="1" t="s">
        <v>6503</v>
      </c>
      <c r="R739" s="1" t="s">
        <v>6504</v>
      </c>
      <c r="S739" s="1" t="s">
        <v>6505</v>
      </c>
      <c r="T739" s="1" t="s">
        <v>6506</v>
      </c>
      <c r="U739" s="1" t="s">
        <v>6507</v>
      </c>
      <c r="V739" s="1" t="s">
        <v>58</v>
      </c>
      <c r="W739" s="1" t="s">
        <v>58</v>
      </c>
      <c r="X739" s="1" t="s">
        <v>58</v>
      </c>
      <c r="Y739" s="1" t="s">
        <v>58</v>
      </c>
      <c r="Z739" s="1" t="s">
        <v>58</v>
      </c>
      <c r="AA739" s="1" t="s">
        <v>58</v>
      </c>
      <c r="AB739" s="1" t="s">
        <v>58</v>
      </c>
      <c r="AC739" s="1" t="s">
        <v>58</v>
      </c>
      <c r="AD739" s="1" t="s">
        <v>58</v>
      </c>
      <c r="AE739" s="1" t="s">
        <v>58</v>
      </c>
      <c r="AF739" s="1" t="s">
        <v>58</v>
      </c>
      <c r="AG739" s="1" t="s">
        <v>58</v>
      </c>
      <c r="AH739" s="1" t="s">
        <v>58</v>
      </c>
      <c r="AI739" s="1" t="s">
        <v>58</v>
      </c>
      <c r="AJ739" s="1" t="s">
        <v>58</v>
      </c>
      <c r="AK739" s="1" t="s">
        <v>58</v>
      </c>
      <c r="AL739" s="1" t="s">
        <v>61</v>
      </c>
      <c r="AM739" s="1" t="s">
        <v>147</v>
      </c>
      <c r="AN739" s="1">
        <v>1E-3</v>
      </c>
      <c r="AO739" s="1" t="s">
        <v>58</v>
      </c>
      <c r="AP739" s="1" t="s">
        <v>6508</v>
      </c>
      <c r="AQ739" s="1" t="s">
        <v>363</v>
      </c>
      <c r="AR739" s="1" t="s">
        <v>62</v>
      </c>
      <c r="AS739" s="1" t="s">
        <v>58</v>
      </c>
      <c r="AT739" s="1">
        <v>539</v>
      </c>
      <c r="AU739" s="1">
        <v>14.12</v>
      </c>
      <c r="AV739" s="1">
        <v>0.127</v>
      </c>
      <c r="AW739" s="1" t="s">
        <v>3666</v>
      </c>
      <c r="AX739" s="1" t="s">
        <v>58</v>
      </c>
      <c r="AY739" s="1" t="s">
        <v>58</v>
      </c>
      <c r="AZ739" s="1" t="s">
        <v>58</v>
      </c>
      <c r="BA739" s="1" t="s">
        <v>58</v>
      </c>
      <c r="BB739" s="1" t="s">
        <v>58</v>
      </c>
      <c r="BC739" s="1" t="s">
        <v>58</v>
      </c>
      <c r="BD739" s="1">
        <v>1.5508</v>
      </c>
    </row>
    <row r="740" spans="1:56" x14ac:dyDescent="0.2">
      <c r="A740" s="1" t="s">
        <v>6509</v>
      </c>
      <c r="B740" s="1">
        <v>16</v>
      </c>
      <c r="C740" s="1" t="s">
        <v>64</v>
      </c>
      <c r="D740" s="1" t="s">
        <v>46</v>
      </c>
      <c r="E740" s="1">
        <v>6.6670000000000002E-3</v>
      </c>
      <c r="F740" s="1">
        <v>0</v>
      </c>
      <c r="G740" s="1">
        <v>3.5460000000000001E-3</v>
      </c>
      <c r="H740" s="1">
        <v>0</v>
      </c>
      <c r="I740" s="1">
        <v>1.8519999999999998E-2</v>
      </c>
      <c r="J740" s="1">
        <v>6.6670000000000002E-3</v>
      </c>
      <c r="K740" s="1" t="s">
        <v>47</v>
      </c>
      <c r="L740" s="1" t="s">
        <v>48</v>
      </c>
      <c r="M740" s="1" t="s">
        <v>6500</v>
      </c>
      <c r="N740" s="1" t="s">
        <v>6501</v>
      </c>
      <c r="O740" s="1" t="s">
        <v>51</v>
      </c>
      <c r="P740" s="1" t="s">
        <v>6502</v>
      </c>
      <c r="Q740" s="1" t="s">
        <v>6510</v>
      </c>
      <c r="R740" s="1" t="s">
        <v>6511</v>
      </c>
      <c r="S740" s="1" t="s">
        <v>6512</v>
      </c>
      <c r="T740" s="1" t="s">
        <v>6506</v>
      </c>
      <c r="U740" s="1" t="s">
        <v>6513</v>
      </c>
      <c r="V740" s="1" t="s">
        <v>58</v>
      </c>
      <c r="W740" s="1" t="s">
        <v>58</v>
      </c>
      <c r="X740" s="1" t="s">
        <v>58</v>
      </c>
      <c r="Y740" s="1" t="s">
        <v>58</v>
      </c>
      <c r="Z740" s="1" t="s">
        <v>58</v>
      </c>
      <c r="AA740" s="1" t="s">
        <v>58</v>
      </c>
      <c r="AB740" s="1" t="s">
        <v>58</v>
      </c>
      <c r="AC740" s="1" t="s">
        <v>58</v>
      </c>
      <c r="AD740" s="1" t="s">
        <v>58</v>
      </c>
      <c r="AE740" s="1" t="s">
        <v>58</v>
      </c>
      <c r="AF740" s="1" t="s">
        <v>58</v>
      </c>
      <c r="AG740" s="1" t="s">
        <v>58</v>
      </c>
      <c r="AH740" s="1" t="s">
        <v>58</v>
      </c>
      <c r="AI740" s="1" t="s">
        <v>58</v>
      </c>
      <c r="AJ740" s="1" t="s">
        <v>58</v>
      </c>
      <c r="AK740" s="1" t="s">
        <v>58</v>
      </c>
      <c r="AL740" s="1" t="s">
        <v>61</v>
      </c>
      <c r="AM740" s="1" t="s">
        <v>147</v>
      </c>
      <c r="AN740" s="1">
        <v>1E-3</v>
      </c>
      <c r="AO740" s="1" t="s">
        <v>58</v>
      </c>
      <c r="AP740" s="1" t="s">
        <v>6508</v>
      </c>
      <c r="AQ740" s="1" t="s">
        <v>1141</v>
      </c>
      <c r="AR740" s="1" t="s">
        <v>1141</v>
      </c>
      <c r="AS740" s="1" t="s">
        <v>58</v>
      </c>
      <c r="AT740" s="1">
        <v>539</v>
      </c>
      <c r="AU740" s="1">
        <v>9.7000000000000003E-2</v>
      </c>
      <c r="AV740" s="1">
        <v>-1.879</v>
      </c>
      <c r="AW740" s="1" t="s">
        <v>3666</v>
      </c>
      <c r="AX740" s="1" t="s">
        <v>58</v>
      </c>
      <c r="AY740" s="1" t="s">
        <v>58</v>
      </c>
      <c r="AZ740" s="1" t="s">
        <v>58</v>
      </c>
      <c r="BA740" s="1" t="s">
        <v>58</v>
      </c>
      <c r="BB740" s="1" t="s">
        <v>58</v>
      </c>
      <c r="BC740" s="1" t="s">
        <v>58</v>
      </c>
      <c r="BD740" s="1">
        <v>1.5508</v>
      </c>
    </row>
    <row r="741" spans="1:56" x14ac:dyDescent="0.2">
      <c r="A741" s="1" t="s">
        <v>6514</v>
      </c>
      <c r="B741" s="1">
        <v>16</v>
      </c>
      <c r="C741" s="1" t="s">
        <v>45</v>
      </c>
      <c r="D741" s="1" t="s">
        <v>46</v>
      </c>
      <c r="E741" s="1">
        <v>6.6670000000000002E-3</v>
      </c>
      <c r="F741" s="1">
        <v>0</v>
      </c>
      <c r="G741" s="1">
        <v>5.3189999999999999E-3</v>
      </c>
      <c r="H741" s="1">
        <v>2.2620000000000001E-3</v>
      </c>
      <c r="I741" s="1">
        <v>0</v>
      </c>
      <c r="J741" s="1">
        <v>1.333E-2</v>
      </c>
      <c r="K741" s="1" t="s">
        <v>47</v>
      </c>
      <c r="L741" s="1" t="s">
        <v>48</v>
      </c>
      <c r="M741" s="1" t="s">
        <v>6515</v>
      </c>
      <c r="N741" s="1" t="s">
        <v>6516</v>
      </c>
      <c r="O741" s="1" t="s">
        <v>51</v>
      </c>
      <c r="P741" s="1" t="s">
        <v>6517</v>
      </c>
      <c r="Q741" s="1" t="s">
        <v>6518</v>
      </c>
      <c r="R741" s="1" t="s">
        <v>6519</v>
      </c>
      <c r="S741" s="1" t="s">
        <v>6520</v>
      </c>
      <c r="T741" s="1" t="s">
        <v>6521</v>
      </c>
      <c r="U741" s="1" t="s">
        <v>6522</v>
      </c>
      <c r="V741" s="1" t="s">
        <v>58</v>
      </c>
      <c r="W741" s="1" t="s">
        <v>58</v>
      </c>
      <c r="X741" s="1" t="s">
        <v>58</v>
      </c>
      <c r="Y741" s="1" t="s">
        <v>58</v>
      </c>
      <c r="Z741" s="7">
        <v>4.1180000000000002E-5</v>
      </c>
      <c r="AA741" s="1" t="s">
        <v>58</v>
      </c>
      <c r="AB741" s="1" t="s">
        <v>58</v>
      </c>
      <c r="AC741" s="1" t="s">
        <v>58</v>
      </c>
      <c r="AD741" s="1" t="s">
        <v>58</v>
      </c>
      <c r="AE741" s="1" t="s">
        <v>58</v>
      </c>
      <c r="AF741" s="1" t="s">
        <v>58</v>
      </c>
      <c r="AG741" s="1" t="s">
        <v>58</v>
      </c>
      <c r="AH741" s="1" t="s">
        <v>58</v>
      </c>
      <c r="AI741" s="1" t="s">
        <v>58</v>
      </c>
      <c r="AJ741" s="1" t="s">
        <v>58</v>
      </c>
      <c r="AK741" s="1" t="s">
        <v>58</v>
      </c>
      <c r="AL741" s="1" t="s">
        <v>60</v>
      </c>
      <c r="AM741" s="1" t="s">
        <v>147</v>
      </c>
      <c r="AN741" s="1">
        <v>1</v>
      </c>
      <c r="AO741" s="1">
        <v>0.78900000000000003</v>
      </c>
      <c r="AP741" s="1" t="s">
        <v>6523</v>
      </c>
      <c r="AQ741" s="1" t="s">
        <v>1508</v>
      </c>
      <c r="AR741" s="1" t="s">
        <v>3987</v>
      </c>
      <c r="AS741" s="1">
        <v>5.65</v>
      </c>
      <c r="AT741" s="8">
        <v>761765761</v>
      </c>
      <c r="AU741" s="1">
        <v>24.8</v>
      </c>
      <c r="AV741" s="1">
        <v>1.048</v>
      </c>
      <c r="AW741" s="1" t="s">
        <v>62</v>
      </c>
      <c r="AX741" s="1" t="s">
        <v>6524</v>
      </c>
      <c r="AY741" s="1" t="s">
        <v>77</v>
      </c>
      <c r="AZ741" s="7">
        <v>2.7400000000000001E-2</v>
      </c>
      <c r="BA741" s="1">
        <v>3.7096013210000001</v>
      </c>
      <c r="BB741" s="1">
        <v>-1.477690451</v>
      </c>
      <c r="BC741" s="1" t="s">
        <v>58</v>
      </c>
      <c r="BD741" s="1">
        <v>2.97844</v>
      </c>
    </row>
    <row r="742" spans="1:56" x14ac:dyDescent="0.2">
      <c r="A742" s="1" t="s">
        <v>6526</v>
      </c>
      <c r="B742" s="1">
        <v>16</v>
      </c>
      <c r="C742" s="1" t="s">
        <v>64</v>
      </c>
      <c r="D742" s="1" t="s">
        <v>45</v>
      </c>
      <c r="E742" s="1">
        <v>6.6670000000000002E-3</v>
      </c>
      <c r="F742" s="1">
        <v>0</v>
      </c>
      <c r="G742" s="1">
        <v>1.7730000000000001E-3</v>
      </c>
      <c r="H742" s="1">
        <v>0</v>
      </c>
      <c r="I742" s="1">
        <v>1.8519999999999998E-2</v>
      </c>
      <c r="J742" s="1">
        <v>6.6670000000000002E-3</v>
      </c>
      <c r="K742" s="1" t="s">
        <v>47</v>
      </c>
      <c r="L742" s="1" t="s">
        <v>48</v>
      </c>
      <c r="M742" s="1" t="s">
        <v>6527</v>
      </c>
      <c r="N742" s="1" t="s">
        <v>6528</v>
      </c>
      <c r="O742" s="1" t="s">
        <v>51</v>
      </c>
      <c r="P742" s="1" t="s">
        <v>6529</v>
      </c>
      <c r="Q742" s="1" t="s">
        <v>6530</v>
      </c>
      <c r="R742" s="1" t="s">
        <v>6531</v>
      </c>
      <c r="S742" s="1" t="s">
        <v>6532</v>
      </c>
      <c r="T742" s="1" t="s">
        <v>6533</v>
      </c>
      <c r="U742" s="1" t="s">
        <v>6534</v>
      </c>
      <c r="V742" s="1" t="s">
        <v>58</v>
      </c>
      <c r="W742" s="1" t="s">
        <v>58</v>
      </c>
      <c r="X742" s="1" t="s">
        <v>58</v>
      </c>
      <c r="Y742" s="1" t="s">
        <v>58</v>
      </c>
      <c r="Z742" s="7">
        <v>7.436E-5</v>
      </c>
      <c r="AA742" s="1" t="s">
        <v>58</v>
      </c>
      <c r="AB742" s="1" t="s">
        <v>58</v>
      </c>
      <c r="AC742" s="1" t="s">
        <v>58</v>
      </c>
      <c r="AD742" s="1" t="s">
        <v>58</v>
      </c>
      <c r="AE742" s="1" t="s">
        <v>58</v>
      </c>
      <c r="AF742" s="1" t="s">
        <v>58</v>
      </c>
      <c r="AG742" s="1" t="s">
        <v>58</v>
      </c>
      <c r="AH742" s="1" t="s">
        <v>58</v>
      </c>
      <c r="AI742" s="1" t="s">
        <v>58</v>
      </c>
      <c r="AJ742" s="1" t="s">
        <v>58</v>
      </c>
      <c r="AK742" s="1" t="s">
        <v>58</v>
      </c>
      <c r="AL742" s="1" t="s">
        <v>60</v>
      </c>
      <c r="AM742" s="1" t="s">
        <v>147</v>
      </c>
      <c r="AN742" s="1">
        <v>1</v>
      </c>
      <c r="AO742" s="1">
        <v>4.72</v>
      </c>
      <c r="AP742" s="1" t="s">
        <v>6535</v>
      </c>
      <c r="AQ742" s="1" t="s">
        <v>95</v>
      </c>
      <c r="AR742" s="1" t="s">
        <v>95</v>
      </c>
      <c r="AS742" s="1">
        <v>5.72</v>
      </c>
      <c r="AT742" s="1">
        <v>177</v>
      </c>
      <c r="AU742" s="1">
        <v>20.2</v>
      </c>
      <c r="AV742" s="1">
        <v>0.89200000000000002</v>
      </c>
      <c r="AW742" s="1" t="s">
        <v>64</v>
      </c>
      <c r="AX742" s="1" t="s">
        <v>6536</v>
      </c>
      <c r="AY742" s="1" t="s">
        <v>58</v>
      </c>
      <c r="AZ742" s="7">
        <v>0.23100000000000001</v>
      </c>
      <c r="BA742" s="1">
        <v>7.8792167959999997</v>
      </c>
      <c r="BB742" s="1">
        <v>-1.023482298</v>
      </c>
      <c r="BC742" s="1" t="s">
        <v>58</v>
      </c>
      <c r="BD742" s="1">
        <v>13.936970000000001</v>
      </c>
    </row>
    <row r="743" spans="1:56" x14ac:dyDescent="0.2">
      <c r="A743" s="1" t="s">
        <v>6537</v>
      </c>
      <c r="B743" s="1">
        <v>16</v>
      </c>
      <c r="C743" s="1" t="s">
        <v>70</v>
      </c>
      <c r="D743" s="1" t="s">
        <v>46</v>
      </c>
      <c r="E743" s="1">
        <v>6.6670000000000002E-3</v>
      </c>
      <c r="F743" s="1">
        <v>0</v>
      </c>
      <c r="G743" s="1">
        <v>1.7730000000000001E-3</v>
      </c>
      <c r="H743" s="1">
        <v>4.5250000000000004E-3</v>
      </c>
      <c r="I743" s="1">
        <v>0</v>
      </c>
      <c r="J743" s="1">
        <v>6.6670000000000002E-3</v>
      </c>
      <c r="K743" s="1" t="s">
        <v>47</v>
      </c>
      <c r="L743" s="1" t="s">
        <v>48</v>
      </c>
      <c r="M743" s="1" t="s">
        <v>6538</v>
      </c>
      <c r="N743" s="1" t="s">
        <v>6539</v>
      </c>
      <c r="O743" s="1" t="s">
        <v>51</v>
      </c>
      <c r="P743" s="1" t="s">
        <v>6540</v>
      </c>
      <c r="Q743" s="1" t="s">
        <v>6541</v>
      </c>
      <c r="R743" s="1" t="s">
        <v>6542</v>
      </c>
      <c r="S743" s="1" t="s">
        <v>6543</v>
      </c>
      <c r="T743" s="1" t="s">
        <v>6544</v>
      </c>
      <c r="U743" s="1" t="s">
        <v>6545</v>
      </c>
      <c r="V743" s="1" t="s">
        <v>58</v>
      </c>
      <c r="W743" s="1" t="s">
        <v>58</v>
      </c>
      <c r="X743" s="1" t="s">
        <v>58</v>
      </c>
      <c r="Y743" s="1" t="s">
        <v>58</v>
      </c>
      <c r="Z743" s="7">
        <v>8.2369999999999992E-6</v>
      </c>
      <c r="AA743" s="1" t="s">
        <v>58</v>
      </c>
      <c r="AB743" s="1" t="s">
        <v>58</v>
      </c>
      <c r="AC743" s="1" t="s">
        <v>58</v>
      </c>
      <c r="AD743" s="1" t="s">
        <v>58</v>
      </c>
      <c r="AE743" s="1" t="s">
        <v>58</v>
      </c>
      <c r="AF743" s="1" t="s">
        <v>58</v>
      </c>
      <c r="AG743" s="1" t="s">
        <v>58</v>
      </c>
      <c r="AH743" s="1" t="s">
        <v>58</v>
      </c>
      <c r="AI743" s="1" t="s">
        <v>58</v>
      </c>
      <c r="AJ743" s="1" t="s">
        <v>58</v>
      </c>
      <c r="AK743" s="1" t="s">
        <v>58</v>
      </c>
      <c r="AL743" s="1" t="s">
        <v>61</v>
      </c>
      <c r="AM743" s="1" t="s">
        <v>89</v>
      </c>
      <c r="AN743" s="1">
        <v>0.998</v>
      </c>
      <c r="AO743" s="1">
        <v>0.86</v>
      </c>
      <c r="AP743" s="1" t="s">
        <v>6546</v>
      </c>
      <c r="AQ743" s="1" t="s">
        <v>843</v>
      </c>
      <c r="AR743" s="1" t="s">
        <v>6547</v>
      </c>
      <c r="AS743" s="1">
        <v>4.1399999999999997</v>
      </c>
      <c r="AT743" s="8">
        <v>305304378326</v>
      </c>
      <c r="AU743" s="1">
        <v>22.9</v>
      </c>
      <c r="AV743" s="1">
        <v>1.048</v>
      </c>
      <c r="AW743" s="1" t="s">
        <v>64</v>
      </c>
      <c r="AX743" s="1" t="s">
        <v>6548</v>
      </c>
      <c r="AY743" s="1" t="s">
        <v>77</v>
      </c>
      <c r="AZ743" s="7">
        <v>0.57899999999999996</v>
      </c>
      <c r="BA743" s="1">
        <v>18.71903751</v>
      </c>
      <c r="BB743" s="1">
        <v>-0.57858362299999999</v>
      </c>
      <c r="BC743" s="1" t="s">
        <v>78</v>
      </c>
      <c r="BD743" s="1">
        <v>3.3314300000000001</v>
      </c>
    </row>
    <row r="744" spans="1:56" x14ac:dyDescent="0.2">
      <c r="A744" s="1" t="s">
        <v>6549</v>
      </c>
      <c r="B744" s="1">
        <v>16</v>
      </c>
      <c r="C744" s="1" t="s">
        <v>64</v>
      </c>
      <c r="D744" s="1" t="s">
        <v>45</v>
      </c>
      <c r="E744" s="1">
        <v>6.6670000000000002E-3</v>
      </c>
      <c r="F744" s="1">
        <v>0</v>
      </c>
      <c r="G744" s="1">
        <v>1.7730000000000001E-3</v>
      </c>
      <c r="H744" s="1">
        <v>0</v>
      </c>
      <c r="I744" s="1">
        <v>1.8519999999999998E-2</v>
      </c>
      <c r="J744" s="1">
        <v>6.6670000000000002E-3</v>
      </c>
      <c r="K744" s="1" t="s">
        <v>47</v>
      </c>
      <c r="L744" s="1" t="s">
        <v>48</v>
      </c>
      <c r="M744" s="1" t="s">
        <v>6550</v>
      </c>
      <c r="N744" s="1" t="s">
        <v>6551</v>
      </c>
      <c r="O744" s="1" t="s">
        <v>51</v>
      </c>
      <c r="P744" s="1" t="s">
        <v>6552</v>
      </c>
      <c r="Q744" s="1" t="s">
        <v>6553</v>
      </c>
      <c r="R744" s="1" t="s">
        <v>6554</v>
      </c>
      <c r="S744" s="1" t="s">
        <v>6555</v>
      </c>
      <c r="T744" s="1" t="s">
        <v>6556</v>
      </c>
      <c r="U744" s="1" t="s">
        <v>6557</v>
      </c>
      <c r="V744" s="1" t="s">
        <v>58</v>
      </c>
      <c r="W744" s="1" t="s">
        <v>58</v>
      </c>
      <c r="X744" s="1" t="s">
        <v>58</v>
      </c>
      <c r="Y744" s="1" t="s">
        <v>58</v>
      </c>
      <c r="Z744" s="7">
        <v>8.2940000000000006E-6</v>
      </c>
      <c r="AA744" s="1" t="s">
        <v>58</v>
      </c>
      <c r="AB744" s="1" t="s">
        <v>58</v>
      </c>
      <c r="AC744" s="1" t="s">
        <v>58</v>
      </c>
      <c r="AD744" s="1" t="s">
        <v>58</v>
      </c>
      <c r="AE744" s="1" t="s">
        <v>58</v>
      </c>
      <c r="AF744" s="1" t="s">
        <v>58</v>
      </c>
      <c r="AG744" s="1" t="s">
        <v>58</v>
      </c>
      <c r="AH744" s="1" t="s">
        <v>58</v>
      </c>
      <c r="AI744" s="1" t="s">
        <v>58</v>
      </c>
      <c r="AJ744" s="1" t="s">
        <v>58</v>
      </c>
      <c r="AK744" s="1" t="s">
        <v>58</v>
      </c>
      <c r="AL744" s="1" t="s">
        <v>61</v>
      </c>
      <c r="AM744" s="1" t="s">
        <v>6558</v>
      </c>
      <c r="AN744" s="1">
        <v>1</v>
      </c>
      <c r="AO744" s="1">
        <v>2.21</v>
      </c>
      <c r="AP744" s="1" t="s">
        <v>6559</v>
      </c>
      <c r="AQ744" s="1" t="s">
        <v>95</v>
      </c>
      <c r="AR744" s="1" t="s">
        <v>95</v>
      </c>
      <c r="AS744" s="1">
        <v>3.29</v>
      </c>
      <c r="AT744" s="8">
        <v>201224224</v>
      </c>
      <c r="AU744" s="1">
        <v>16.27</v>
      </c>
      <c r="AV744" s="1">
        <v>0.72</v>
      </c>
      <c r="AW744" s="1" t="s">
        <v>64</v>
      </c>
      <c r="AX744" s="1" t="s">
        <v>6560</v>
      </c>
      <c r="AY744" s="1" t="s">
        <v>58</v>
      </c>
      <c r="AZ744" s="1" t="s">
        <v>58</v>
      </c>
      <c r="BA744" s="1" t="s">
        <v>58</v>
      </c>
      <c r="BB744" s="1" t="s">
        <v>58</v>
      </c>
      <c r="BC744" s="1" t="s">
        <v>78</v>
      </c>
      <c r="BD744" s="1">
        <v>0.65239999999999998</v>
      </c>
    </row>
    <row r="745" spans="1:56" x14ac:dyDescent="0.2">
      <c r="A745" s="1" t="s">
        <v>6561</v>
      </c>
      <c r="B745" s="1">
        <v>16</v>
      </c>
      <c r="C745" s="1" t="s">
        <v>70</v>
      </c>
      <c r="D745" s="1" t="s">
        <v>46</v>
      </c>
      <c r="E745" s="1">
        <v>6.6670000000000002E-3</v>
      </c>
      <c r="F745" s="1">
        <v>0</v>
      </c>
      <c r="G745" s="1">
        <v>1.7730000000000001E-3</v>
      </c>
      <c r="H745" s="1">
        <v>2.2620000000000001E-3</v>
      </c>
      <c r="I745" s="1">
        <v>0</v>
      </c>
      <c r="J745" s="1">
        <v>6.6670000000000002E-3</v>
      </c>
      <c r="K745" s="1" t="s">
        <v>47</v>
      </c>
      <c r="L745" s="1" t="s">
        <v>48</v>
      </c>
      <c r="M745" s="1" t="s">
        <v>9382</v>
      </c>
      <c r="N745" s="1" t="s">
        <v>6562</v>
      </c>
      <c r="O745" s="1" t="s">
        <v>51</v>
      </c>
      <c r="P745" s="1" t="s">
        <v>6563</v>
      </c>
      <c r="Q745" s="1" t="s">
        <v>5663</v>
      </c>
      <c r="R745" s="1" t="s">
        <v>6564</v>
      </c>
      <c r="S745" s="1" t="s">
        <v>6565</v>
      </c>
      <c r="T745" s="1" t="s">
        <v>6566</v>
      </c>
      <c r="U745" s="1" t="s">
        <v>6567</v>
      </c>
      <c r="V745" s="1" t="s">
        <v>58</v>
      </c>
      <c r="W745" s="1" t="s">
        <v>58</v>
      </c>
      <c r="X745" s="1" t="s">
        <v>58</v>
      </c>
      <c r="Y745" s="1" t="s">
        <v>58</v>
      </c>
      <c r="Z745" s="7">
        <v>9.0790000000000003E-5</v>
      </c>
      <c r="AA745" s="1" t="s">
        <v>58</v>
      </c>
      <c r="AB745" s="1" t="s">
        <v>58</v>
      </c>
      <c r="AC745" s="1" t="s">
        <v>58</v>
      </c>
      <c r="AD745" s="1" t="s">
        <v>58</v>
      </c>
      <c r="AE745" s="1" t="s">
        <v>58</v>
      </c>
      <c r="AF745" s="1" t="s">
        <v>58</v>
      </c>
      <c r="AG745" s="1" t="s">
        <v>58</v>
      </c>
      <c r="AH745" s="1" t="s">
        <v>58</v>
      </c>
      <c r="AI745" s="1" t="s">
        <v>58</v>
      </c>
      <c r="AJ745" s="1" t="s">
        <v>58</v>
      </c>
      <c r="AK745" s="1" t="s">
        <v>58</v>
      </c>
      <c r="AL745" s="1" t="s">
        <v>58</v>
      </c>
      <c r="AM745" s="1" t="s">
        <v>58</v>
      </c>
      <c r="AN745" s="1">
        <v>0.38100000000000001</v>
      </c>
      <c r="AO745" s="1">
        <v>0.67600000000000005</v>
      </c>
      <c r="AP745" s="1" t="s">
        <v>58</v>
      </c>
      <c r="AQ745" s="1" t="s">
        <v>95</v>
      </c>
      <c r="AR745" s="1" t="s">
        <v>95</v>
      </c>
      <c r="AS745" s="1">
        <v>1.75</v>
      </c>
      <c r="AT745" s="1">
        <v>259</v>
      </c>
      <c r="AU745" s="1">
        <v>21.6</v>
      </c>
      <c r="AV745" s="1">
        <v>0.72</v>
      </c>
      <c r="AW745" s="1" t="s">
        <v>62</v>
      </c>
      <c r="AX745" s="1" t="s">
        <v>58</v>
      </c>
      <c r="AY745" s="1" t="s">
        <v>58</v>
      </c>
      <c r="AZ745" s="1" t="s">
        <v>58</v>
      </c>
      <c r="BA745" s="1" t="s">
        <v>58</v>
      </c>
      <c r="BB745" s="1" t="s">
        <v>58</v>
      </c>
      <c r="BC745" s="1" t="s">
        <v>58</v>
      </c>
      <c r="BD745" s="1" t="s">
        <v>58</v>
      </c>
    </row>
    <row r="746" spans="1:56" x14ac:dyDescent="0.2">
      <c r="A746" s="1" t="s">
        <v>6581</v>
      </c>
      <c r="B746" s="1">
        <v>16</v>
      </c>
      <c r="C746" s="1" t="s">
        <v>70</v>
      </c>
      <c r="D746" s="1" t="s">
        <v>45</v>
      </c>
      <c r="E746" s="1">
        <v>6.6670000000000002E-3</v>
      </c>
      <c r="F746" s="1">
        <v>0</v>
      </c>
      <c r="G746" s="1">
        <v>1.786E-3</v>
      </c>
      <c r="H746" s="1">
        <v>0</v>
      </c>
      <c r="I746" s="1">
        <v>0</v>
      </c>
      <c r="J746" s="1">
        <v>6.757E-3</v>
      </c>
      <c r="K746" s="1" t="s">
        <v>47</v>
      </c>
      <c r="L746" s="1" t="s">
        <v>48</v>
      </c>
      <c r="M746" s="1" t="s">
        <v>6582</v>
      </c>
      <c r="N746" s="1" t="s">
        <v>6583</v>
      </c>
      <c r="O746" s="1" t="s">
        <v>51</v>
      </c>
      <c r="P746" s="1" t="s">
        <v>6584</v>
      </c>
      <c r="Q746" s="1" t="s">
        <v>6585</v>
      </c>
      <c r="R746" s="1" t="s">
        <v>6586</v>
      </c>
      <c r="S746" s="1" t="s">
        <v>6587</v>
      </c>
      <c r="T746" s="1" t="s">
        <v>6588</v>
      </c>
      <c r="U746" s="1" t="s">
        <v>6589</v>
      </c>
      <c r="V746" s="1" t="s">
        <v>58</v>
      </c>
      <c r="W746" s="1" t="s">
        <v>58</v>
      </c>
      <c r="X746" s="1" t="s">
        <v>58</v>
      </c>
      <c r="Y746" s="1" t="s">
        <v>58</v>
      </c>
      <c r="Z746" s="1" t="s">
        <v>58</v>
      </c>
      <c r="AA746" s="1" t="s">
        <v>58</v>
      </c>
      <c r="AB746" s="1" t="s">
        <v>58</v>
      </c>
      <c r="AC746" s="1" t="s">
        <v>58</v>
      </c>
      <c r="AD746" s="1" t="s">
        <v>58</v>
      </c>
      <c r="AE746" s="1" t="s">
        <v>58</v>
      </c>
      <c r="AF746" s="1">
        <v>0</v>
      </c>
      <c r="AG746" s="1" t="s">
        <v>122</v>
      </c>
      <c r="AH746" s="1" t="s">
        <v>123</v>
      </c>
      <c r="AI746" s="1" t="s">
        <v>124</v>
      </c>
      <c r="AJ746" s="1" t="s">
        <v>58</v>
      </c>
      <c r="AK746" s="1" t="s">
        <v>58</v>
      </c>
      <c r="AL746" s="1" t="s">
        <v>93</v>
      </c>
      <c r="AM746" s="1" t="s">
        <v>147</v>
      </c>
      <c r="AN746" s="1">
        <v>6.6000000000000003E-2</v>
      </c>
      <c r="AO746" s="1">
        <v>1.72</v>
      </c>
      <c r="AP746" s="1" t="s">
        <v>6590</v>
      </c>
      <c r="AQ746" s="1" t="s">
        <v>127</v>
      </c>
      <c r="AR746" s="1" t="s">
        <v>127</v>
      </c>
      <c r="AS746" s="1">
        <v>4.84</v>
      </c>
      <c r="AT746" s="1" t="s">
        <v>6591</v>
      </c>
      <c r="AU746" s="1">
        <v>15.94</v>
      </c>
      <c r="AV746" s="1">
        <v>-5.0999999999999997E-2</v>
      </c>
      <c r="AW746" s="1" t="s">
        <v>64</v>
      </c>
      <c r="AX746" s="1" t="s">
        <v>6592</v>
      </c>
      <c r="AY746" s="1" t="s">
        <v>61</v>
      </c>
      <c r="AZ746" s="1" t="s">
        <v>58</v>
      </c>
      <c r="BA746" s="1" t="s">
        <v>58</v>
      </c>
      <c r="BB746" s="1" t="s">
        <v>58</v>
      </c>
      <c r="BC746" s="1" t="s">
        <v>58</v>
      </c>
      <c r="BD746" s="1">
        <v>0.2011</v>
      </c>
    </row>
    <row r="747" spans="1:56" x14ac:dyDescent="0.2">
      <c r="A747" s="1" t="s">
        <v>6593</v>
      </c>
      <c r="B747" s="1">
        <v>16</v>
      </c>
      <c r="C747" s="1" t="s">
        <v>70</v>
      </c>
      <c r="D747" s="1" t="s">
        <v>46</v>
      </c>
      <c r="E747" s="1">
        <v>6.6670000000000002E-3</v>
      </c>
      <c r="F747" s="1">
        <v>4.3860000000000001E-3</v>
      </c>
      <c r="G747" s="1">
        <v>1.7730000000000001E-3</v>
      </c>
      <c r="H747" s="1">
        <v>1.1310000000000001E-3</v>
      </c>
      <c r="I747" s="1">
        <v>0</v>
      </c>
      <c r="J747" s="1">
        <v>6.6670000000000002E-3</v>
      </c>
      <c r="K747" s="1" t="s">
        <v>47</v>
      </c>
      <c r="L747" s="1" t="s">
        <v>48</v>
      </c>
      <c r="M747" s="1" t="s">
        <v>6594</v>
      </c>
      <c r="N747" s="1" t="s">
        <v>6595</v>
      </c>
      <c r="O747" s="1" t="s">
        <v>51</v>
      </c>
      <c r="P747" s="1" t="s">
        <v>6596</v>
      </c>
      <c r="Q747" s="1" t="s">
        <v>6597</v>
      </c>
      <c r="R747" s="1" t="s">
        <v>6598</v>
      </c>
      <c r="S747" s="1" t="s">
        <v>6599</v>
      </c>
      <c r="T747" s="1" t="s">
        <v>6600</v>
      </c>
      <c r="U747" s="1" t="s">
        <v>6601</v>
      </c>
      <c r="V747" s="1" t="s">
        <v>58</v>
      </c>
      <c r="W747" s="1" t="s">
        <v>58</v>
      </c>
      <c r="X747" s="1" t="s">
        <v>58</v>
      </c>
      <c r="Y747" s="1" t="s">
        <v>58</v>
      </c>
      <c r="Z747" s="1" t="s">
        <v>58</v>
      </c>
      <c r="AA747" s="1" t="s">
        <v>58</v>
      </c>
      <c r="AB747" s="1" t="s">
        <v>58</v>
      </c>
      <c r="AC747" s="1" t="s">
        <v>58</v>
      </c>
      <c r="AD747" s="1" t="s">
        <v>58</v>
      </c>
      <c r="AE747" s="1" t="s">
        <v>58</v>
      </c>
      <c r="AF747" s="1" t="s">
        <v>58</v>
      </c>
      <c r="AG747" s="1" t="s">
        <v>58</v>
      </c>
      <c r="AH747" s="1" t="s">
        <v>58</v>
      </c>
      <c r="AI747" s="1" t="s">
        <v>58</v>
      </c>
      <c r="AJ747" s="1" t="s">
        <v>58</v>
      </c>
      <c r="AK747" s="1" t="s">
        <v>58</v>
      </c>
      <c r="AL747" s="1" t="s">
        <v>93</v>
      </c>
      <c r="AM747" s="1" t="s">
        <v>61</v>
      </c>
      <c r="AN747" s="1">
        <v>8.9999999999999993E-3</v>
      </c>
      <c r="AO747" s="1">
        <v>4.32</v>
      </c>
      <c r="AP747" s="1" t="s">
        <v>6602</v>
      </c>
      <c r="AQ747" s="1" t="s">
        <v>127</v>
      </c>
      <c r="AR747" s="1" t="s">
        <v>127</v>
      </c>
      <c r="AS747" s="1">
        <v>5.28</v>
      </c>
      <c r="AT747" s="1">
        <v>512</v>
      </c>
      <c r="AU747" s="1">
        <v>16.22</v>
      </c>
      <c r="AV747" s="1">
        <v>3.1E-2</v>
      </c>
      <c r="AW747" s="1" t="s">
        <v>62</v>
      </c>
      <c r="AX747" s="1" t="s">
        <v>6603</v>
      </c>
      <c r="AY747" s="1" t="s">
        <v>58</v>
      </c>
      <c r="AZ747" s="1" t="s">
        <v>58</v>
      </c>
      <c r="BA747" s="1">
        <v>15.204057560000001</v>
      </c>
      <c r="BB747" s="1">
        <v>-0.68881737899999995</v>
      </c>
      <c r="BC747" s="1" t="s">
        <v>58</v>
      </c>
      <c r="BD747" s="1">
        <v>13.30378</v>
      </c>
    </row>
    <row r="748" spans="1:56" x14ac:dyDescent="0.2">
      <c r="A748" s="1" t="s">
        <v>6608</v>
      </c>
      <c r="B748" s="1">
        <v>16</v>
      </c>
      <c r="C748" s="1" t="s">
        <v>70</v>
      </c>
      <c r="D748" s="1" t="s">
        <v>64</v>
      </c>
      <c r="E748" s="1">
        <v>6.6670000000000002E-3</v>
      </c>
      <c r="F748" s="1">
        <v>0</v>
      </c>
      <c r="G748" s="1">
        <v>5.3189999999999999E-3</v>
      </c>
      <c r="H748" s="1">
        <v>2.2620000000000001E-3</v>
      </c>
      <c r="I748" s="1">
        <v>0</v>
      </c>
      <c r="J748" s="1">
        <v>1.333E-2</v>
      </c>
      <c r="K748" s="1" t="s">
        <v>47</v>
      </c>
      <c r="L748" s="1" t="s">
        <v>48</v>
      </c>
      <c r="M748" s="1" t="s">
        <v>6604</v>
      </c>
      <c r="N748" s="1" t="s">
        <v>6605</v>
      </c>
      <c r="O748" s="1" t="s">
        <v>51</v>
      </c>
      <c r="P748" s="1" t="s">
        <v>6606</v>
      </c>
      <c r="Q748" s="1" t="s">
        <v>6609</v>
      </c>
      <c r="R748" s="1" t="s">
        <v>6610</v>
      </c>
      <c r="S748" s="1" t="s">
        <v>6611</v>
      </c>
      <c r="T748" s="1" t="s">
        <v>6612</v>
      </c>
      <c r="U748" s="1" t="s">
        <v>6613</v>
      </c>
      <c r="V748" s="1" t="s">
        <v>58</v>
      </c>
      <c r="W748" s="1" t="s">
        <v>58</v>
      </c>
      <c r="X748" s="1" t="s">
        <v>58</v>
      </c>
      <c r="Y748" s="1" t="s">
        <v>58</v>
      </c>
      <c r="Z748" s="7">
        <v>4.1180000000000002E-5</v>
      </c>
      <c r="AA748" s="1">
        <v>3.9936099999999999E-4</v>
      </c>
      <c r="AB748" s="1">
        <v>0.99960099999999996</v>
      </c>
      <c r="AC748" s="1" t="s">
        <v>74</v>
      </c>
      <c r="AD748" s="1">
        <v>0</v>
      </c>
      <c r="AE748" s="1">
        <v>1.99681E-4</v>
      </c>
      <c r="AF748" s="1" t="s">
        <v>58</v>
      </c>
      <c r="AG748" s="1" t="s">
        <v>58</v>
      </c>
      <c r="AH748" s="1" t="s">
        <v>58</v>
      </c>
      <c r="AI748" s="1" t="s">
        <v>58</v>
      </c>
      <c r="AJ748" s="1" t="s">
        <v>58</v>
      </c>
      <c r="AK748" s="1" t="s">
        <v>58</v>
      </c>
      <c r="AL748" s="1" t="s">
        <v>185</v>
      </c>
      <c r="AM748" s="1" t="s">
        <v>62</v>
      </c>
      <c r="AN748" s="1">
        <v>0.30499999999999999</v>
      </c>
      <c r="AO748" s="1">
        <v>5.0599999999999996</v>
      </c>
      <c r="AP748" s="1" t="s">
        <v>6607</v>
      </c>
      <c r="AQ748" s="1" t="s">
        <v>127</v>
      </c>
      <c r="AR748" s="1" t="s">
        <v>95</v>
      </c>
      <c r="AS748" s="1">
        <v>5.0599999999999996</v>
      </c>
      <c r="AT748" s="1">
        <v>281</v>
      </c>
      <c r="AU748" s="1">
        <v>24.9</v>
      </c>
      <c r="AV748" s="1">
        <v>0.66900000000000004</v>
      </c>
      <c r="AW748" s="1" t="s">
        <v>62</v>
      </c>
      <c r="AX748" s="1" t="s">
        <v>58</v>
      </c>
      <c r="AY748" s="1" t="s">
        <v>58</v>
      </c>
      <c r="AZ748" s="7">
        <v>0.623</v>
      </c>
      <c r="BA748" s="1">
        <v>96.697334280000007</v>
      </c>
      <c r="BB748" s="1">
        <v>1.754604356</v>
      </c>
      <c r="BC748" s="1" t="s">
        <v>58</v>
      </c>
      <c r="BD748" s="1">
        <v>10.99315</v>
      </c>
    </row>
    <row r="749" spans="1:56" x14ac:dyDescent="0.2">
      <c r="A749" s="1" t="s">
        <v>6614</v>
      </c>
      <c r="B749" s="1">
        <v>16</v>
      </c>
      <c r="C749" s="1" t="s">
        <v>45</v>
      </c>
      <c r="D749" s="1" t="s">
        <v>64</v>
      </c>
      <c r="E749" s="1">
        <v>6.6670000000000002E-3</v>
      </c>
      <c r="F749" s="1">
        <v>0</v>
      </c>
      <c r="G749" s="1">
        <v>1.7730000000000001E-3</v>
      </c>
      <c r="H749" s="1">
        <v>0</v>
      </c>
      <c r="I749" s="1">
        <v>1.8519999999999998E-2</v>
      </c>
      <c r="J749" s="1">
        <v>6.6670000000000002E-3</v>
      </c>
      <c r="K749" s="1" t="s">
        <v>47</v>
      </c>
      <c r="L749" s="1" t="s">
        <v>48</v>
      </c>
      <c r="M749" s="1" t="s">
        <v>6615</v>
      </c>
      <c r="N749" s="1" t="s">
        <v>6616</v>
      </c>
      <c r="O749" s="1" t="s">
        <v>51</v>
      </c>
      <c r="P749" s="1" t="s">
        <v>6617</v>
      </c>
      <c r="Q749" s="1" t="s">
        <v>6618</v>
      </c>
      <c r="R749" s="1" t="s">
        <v>6619</v>
      </c>
      <c r="S749" s="1" t="s">
        <v>6620</v>
      </c>
      <c r="T749" s="1" t="s">
        <v>6621</v>
      </c>
      <c r="U749" s="1" t="s">
        <v>6622</v>
      </c>
      <c r="V749" s="1" t="s">
        <v>58</v>
      </c>
      <c r="W749" s="1" t="s">
        <v>58</v>
      </c>
      <c r="X749" s="1" t="s">
        <v>58</v>
      </c>
      <c r="Y749" s="1" t="s">
        <v>58</v>
      </c>
      <c r="Z749" s="7">
        <v>4.9419999999999998E-5</v>
      </c>
      <c r="AA749" s="1">
        <v>3.9936099999999999E-4</v>
      </c>
      <c r="AB749" s="1">
        <v>0.99960099999999996</v>
      </c>
      <c r="AC749" s="1" t="s">
        <v>74</v>
      </c>
      <c r="AD749" s="1">
        <v>0</v>
      </c>
      <c r="AE749" s="1">
        <v>1.99681E-4</v>
      </c>
      <c r="AF749" s="1" t="s">
        <v>58</v>
      </c>
      <c r="AG749" s="1" t="s">
        <v>58</v>
      </c>
      <c r="AH749" s="1" t="s">
        <v>58</v>
      </c>
      <c r="AI749" s="1" t="s">
        <v>58</v>
      </c>
      <c r="AJ749" s="1" t="s">
        <v>58</v>
      </c>
      <c r="AK749" s="1" t="s">
        <v>58</v>
      </c>
      <c r="AL749" s="1" t="s">
        <v>185</v>
      </c>
      <c r="AM749" s="1" t="s">
        <v>156</v>
      </c>
      <c r="AN749" s="1">
        <v>0.95899999999999996</v>
      </c>
      <c r="AO749" s="1">
        <v>4.4000000000000004</v>
      </c>
      <c r="AP749" s="1" t="s">
        <v>6623</v>
      </c>
      <c r="AQ749" s="1" t="s">
        <v>62</v>
      </c>
      <c r="AR749" s="1" t="s">
        <v>62</v>
      </c>
      <c r="AS749" s="1">
        <v>5.48</v>
      </c>
      <c r="AT749" s="1">
        <v>145</v>
      </c>
      <c r="AU749" s="1">
        <v>23.7</v>
      </c>
      <c r="AV749" s="1">
        <v>0.14599999999999999</v>
      </c>
      <c r="AW749" s="1" t="s">
        <v>62</v>
      </c>
      <c r="AX749" s="1" t="s">
        <v>6624</v>
      </c>
      <c r="AY749" s="1" t="s">
        <v>77</v>
      </c>
      <c r="AZ749" s="7">
        <v>0.16900000000000001</v>
      </c>
      <c r="BA749" s="1">
        <v>4.0162774240000001</v>
      </c>
      <c r="BB749" s="1">
        <v>-1.431233765</v>
      </c>
      <c r="BC749" s="1" t="s">
        <v>78</v>
      </c>
      <c r="BD749" s="1">
        <v>3.4743400000000002</v>
      </c>
    </row>
    <row r="750" spans="1:56" x14ac:dyDescent="0.2">
      <c r="A750" s="1" t="s">
        <v>6630</v>
      </c>
      <c r="B750" s="1">
        <v>16</v>
      </c>
      <c r="C750" s="1" t="s">
        <v>70</v>
      </c>
      <c r="D750" s="1" t="s">
        <v>46</v>
      </c>
      <c r="E750" s="1">
        <v>6.6670000000000002E-3</v>
      </c>
      <c r="F750" s="1">
        <v>0</v>
      </c>
      <c r="G750" s="1">
        <v>3.5460000000000001E-3</v>
      </c>
      <c r="H750" s="1">
        <v>0</v>
      </c>
      <c r="I750" s="1">
        <v>0</v>
      </c>
      <c r="J750" s="1">
        <v>1.333E-2</v>
      </c>
      <c r="K750" s="1" t="s">
        <v>47</v>
      </c>
      <c r="L750" s="1" t="s">
        <v>48</v>
      </c>
      <c r="M750" s="1" t="s">
        <v>6625</v>
      </c>
      <c r="N750" s="1" t="s">
        <v>6626</v>
      </c>
      <c r="O750" s="1" t="s">
        <v>51</v>
      </c>
      <c r="P750" s="1" t="s">
        <v>6627</v>
      </c>
      <c r="Q750" s="1" t="s">
        <v>6631</v>
      </c>
      <c r="R750" s="1" t="s">
        <v>6632</v>
      </c>
      <c r="S750" s="1" t="s">
        <v>6633</v>
      </c>
      <c r="T750" s="1" t="s">
        <v>6634</v>
      </c>
      <c r="U750" s="1" t="s">
        <v>6635</v>
      </c>
      <c r="V750" s="1" t="s">
        <v>58</v>
      </c>
      <c r="W750" s="1" t="s">
        <v>58</v>
      </c>
      <c r="X750" s="1" t="s">
        <v>58</v>
      </c>
      <c r="Y750" s="1" t="s">
        <v>58</v>
      </c>
      <c r="Z750" s="1">
        <v>3.7889999999999999E-4</v>
      </c>
      <c r="AA750" s="1">
        <v>2.7955300000000001E-3</v>
      </c>
      <c r="AB750" s="1">
        <v>0.99720399999999998</v>
      </c>
      <c r="AC750" s="1" t="s">
        <v>443</v>
      </c>
      <c r="AD750" s="1">
        <v>0</v>
      </c>
      <c r="AE750" s="1">
        <v>1.3977600000000001E-3</v>
      </c>
      <c r="AF750" s="1" t="s">
        <v>58</v>
      </c>
      <c r="AG750" s="1" t="s">
        <v>58</v>
      </c>
      <c r="AH750" s="1" t="s">
        <v>58</v>
      </c>
      <c r="AI750" s="1" t="s">
        <v>58</v>
      </c>
      <c r="AJ750" s="1" t="s">
        <v>58</v>
      </c>
      <c r="AK750" s="1">
        <v>2</v>
      </c>
      <c r="AL750" s="1" t="s">
        <v>60</v>
      </c>
      <c r="AM750" s="1" t="s">
        <v>61</v>
      </c>
      <c r="AN750" s="1">
        <v>0</v>
      </c>
      <c r="AO750" s="1">
        <v>0.23799999999999999</v>
      </c>
      <c r="AP750" s="1" t="s">
        <v>6628</v>
      </c>
      <c r="AQ750" s="1" t="s">
        <v>127</v>
      </c>
      <c r="AR750" s="1" t="s">
        <v>62</v>
      </c>
      <c r="AS750" s="1">
        <v>5.2</v>
      </c>
      <c r="AT750" s="1">
        <v>1226</v>
      </c>
      <c r="AU750" s="1">
        <v>24</v>
      </c>
      <c r="AV750" s="1">
        <v>0.108</v>
      </c>
      <c r="AW750" s="1" t="s">
        <v>62</v>
      </c>
      <c r="AX750" s="1" t="s">
        <v>6629</v>
      </c>
      <c r="AY750" s="1" t="s">
        <v>77</v>
      </c>
      <c r="AZ750" s="1" t="s">
        <v>58</v>
      </c>
      <c r="BA750" s="1">
        <v>92.734135409999993</v>
      </c>
      <c r="BB750" s="1">
        <v>1.174043417</v>
      </c>
      <c r="BC750" s="1" t="s">
        <v>78</v>
      </c>
      <c r="BD750" s="1">
        <v>10.525259999999999</v>
      </c>
    </row>
    <row r="751" spans="1:56" x14ac:dyDescent="0.2">
      <c r="A751" s="1" t="s">
        <v>6637</v>
      </c>
      <c r="B751" s="1">
        <v>16</v>
      </c>
      <c r="C751" s="1" t="s">
        <v>70</v>
      </c>
      <c r="D751" s="1" t="s">
        <v>46</v>
      </c>
      <c r="E751" s="1">
        <v>6.6670000000000002E-3</v>
      </c>
      <c r="F751" s="1">
        <v>0</v>
      </c>
      <c r="G751" s="1">
        <v>1.7730000000000001E-3</v>
      </c>
      <c r="H751" s="1">
        <v>1.1310000000000001E-3</v>
      </c>
      <c r="I751" s="1">
        <v>0</v>
      </c>
      <c r="J751" s="1">
        <v>6.6670000000000002E-3</v>
      </c>
      <c r="K751" s="1" t="s">
        <v>47</v>
      </c>
      <c r="L751" s="1" t="s">
        <v>48</v>
      </c>
      <c r="M751" s="1" t="s">
        <v>6638</v>
      </c>
      <c r="N751" s="1" t="s">
        <v>6639</v>
      </c>
      <c r="O751" s="1" t="s">
        <v>51</v>
      </c>
      <c r="P751" s="1" t="s">
        <v>6640</v>
      </c>
      <c r="Q751" s="1" t="s">
        <v>6641</v>
      </c>
      <c r="R751" s="1" t="s">
        <v>6642</v>
      </c>
      <c r="S751" s="1" t="s">
        <v>6643</v>
      </c>
      <c r="T751" s="1" t="s">
        <v>6644</v>
      </c>
      <c r="U751" s="1" t="s">
        <v>6645</v>
      </c>
      <c r="V751" s="1" t="s">
        <v>58</v>
      </c>
      <c r="W751" s="1" t="s">
        <v>58</v>
      </c>
      <c r="X751" s="1" t="s">
        <v>58</v>
      </c>
      <c r="Y751" s="1" t="s">
        <v>58</v>
      </c>
      <c r="Z751" s="7">
        <v>8.2369999999999999E-5</v>
      </c>
      <c r="AA751" s="1">
        <v>7.9872199999999997E-4</v>
      </c>
      <c r="AB751" s="1">
        <v>0.99920100000000001</v>
      </c>
      <c r="AC751" s="1" t="s">
        <v>110</v>
      </c>
      <c r="AD751" s="1">
        <v>0</v>
      </c>
      <c r="AE751" s="1">
        <v>3.9936099999999999E-4</v>
      </c>
      <c r="AF751" s="1" t="s">
        <v>58</v>
      </c>
      <c r="AG751" s="1" t="s">
        <v>58</v>
      </c>
      <c r="AH751" s="1" t="s">
        <v>58</v>
      </c>
      <c r="AI751" s="1" t="s">
        <v>58</v>
      </c>
      <c r="AJ751" s="1" t="s">
        <v>58</v>
      </c>
      <c r="AK751" s="1" t="s">
        <v>58</v>
      </c>
      <c r="AL751" s="1" t="s">
        <v>58</v>
      </c>
      <c r="AM751" s="1" t="s">
        <v>147</v>
      </c>
      <c r="AN751" s="1">
        <v>0</v>
      </c>
      <c r="AO751" s="1">
        <v>-2.85</v>
      </c>
      <c r="AP751" s="1" t="s">
        <v>58</v>
      </c>
      <c r="AQ751" s="1" t="s">
        <v>58</v>
      </c>
      <c r="AR751" s="1" t="s">
        <v>58</v>
      </c>
      <c r="AS751" s="1">
        <v>3</v>
      </c>
      <c r="AT751" s="1" t="s">
        <v>58</v>
      </c>
      <c r="AU751" s="1">
        <v>1.2430000000000001</v>
      </c>
      <c r="AV751" s="1">
        <v>-1.077</v>
      </c>
      <c r="AW751" s="1" t="s">
        <v>58</v>
      </c>
      <c r="AX751" s="1" t="s">
        <v>58</v>
      </c>
      <c r="AY751" s="1" t="s">
        <v>58</v>
      </c>
      <c r="AZ751" s="7">
        <v>0.93899999999999995</v>
      </c>
      <c r="BA751" s="1">
        <v>94.774711019999998</v>
      </c>
      <c r="BB751" s="1">
        <v>1.4054416780000001</v>
      </c>
      <c r="BC751" s="1" t="s">
        <v>58</v>
      </c>
      <c r="BD751" s="1">
        <v>6.7380000000000004</v>
      </c>
    </row>
    <row r="752" spans="1:56" x14ac:dyDescent="0.2">
      <c r="A752" s="1" t="s">
        <v>6646</v>
      </c>
      <c r="B752" s="1">
        <v>16</v>
      </c>
      <c r="C752" s="1" t="s">
        <v>45</v>
      </c>
      <c r="D752" s="1" t="s">
        <v>46</v>
      </c>
      <c r="E752" s="1">
        <v>6.6670000000000002E-3</v>
      </c>
      <c r="F752" s="1">
        <v>0</v>
      </c>
      <c r="G752" s="1">
        <v>1.7730000000000001E-3</v>
      </c>
      <c r="H752" s="1">
        <v>1.1310000000000001E-3</v>
      </c>
      <c r="I752" s="1">
        <v>0</v>
      </c>
      <c r="J752" s="1">
        <v>6.6670000000000002E-3</v>
      </c>
      <c r="K752" s="1" t="s">
        <v>47</v>
      </c>
      <c r="L752" s="1" t="s">
        <v>48</v>
      </c>
      <c r="M752" s="1" t="s">
        <v>6647</v>
      </c>
      <c r="N752" s="1" t="s">
        <v>6648</v>
      </c>
      <c r="O752" s="1" t="s">
        <v>51</v>
      </c>
      <c r="P752" s="1" t="s">
        <v>6649</v>
      </c>
      <c r="Q752" s="1" t="s">
        <v>6650</v>
      </c>
      <c r="R752" s="1" t="s">
        <v>6651</v>
      </c>
      <c r="S752" s="1" t="s">
        <v>6652</v>
      </c>
      <c r="T752" s="1" t="s">
        <v>6653</v>
      </c>
      <c r="U752" s="1" t="s">
        <v>6654</v>
      </c>
      <c r="V752" s="1" t="s">
        <v>58</v>
      </c>
      <c r="W752" s="1" t="s">
        <v>58</v>
      </c>
      <c r="X752" s="1" t="s">
        <v>58</v>
      </c>
      <c r="Y752" s="1" t="s">
        <v>58</v>
      </c>
      <c r="Z752" s="1">
        <v>6.0130000000000003E-4</v>
      </c>
      <c r="AA752" s="1">
        <v>2.39617E-3</v>
      </c>
      <c r="AB752" s="1">
        <v>0.99760400000000005</v>
      </c>
      <c r="AC752" s="1" t="s">
        <v>88</v>
      </c>
      <c r="AD752" s="1">
        <v>0</v>
      </c>
      <c r="AE752" s="1">
        <v>1.19808E-3</v>
      </c>
      <c r="AF752" s="1" t="s">
        <v>58</v>
      </c>
      <c r="AG752" s="1" t="s">
        <v>58</v>
      </c>
      <c r="AH752" s="1" t="s">
        <v>58</v>
      </c>
      <c r="AI752" s="1" t="s">
        <v>58</v>
      </c>
      <c r="AJ752" s="1" t="s">
        <v>58</v>
      </c>
      <c r="AK752" s="1" t="s">
        <v>58</v>
      </c>
      <c r="AL752" s="1" t="s">
        <v>93</v>
      </c>
      <c r="AM752" s="1" t="s">
        <v>164</v>
      </c>
      <c r="AN752" s="1">
        <v>0.96</v>
      </c>
      <c r="AO752" s="1">
        <v>4.6399999999999997</v>
      </c>
      <c r="AP752" s="1" t="s">
        <v>6655</v>
      </c>
      <c r="AQ752" s="1" t="s">
        <v>363</v>
      </c>
      <c r="AR752" s="1" t="s">
        <v>62</v>
      </c>
      <c r="AS752" s="1">
        <v>4.6399999999999997</v>
      </c>
      <c r="AT752" s="1">
        <v>623</v>
      </c>
      <c r="AU752" s="1">
        <v>23.1</v>
      </c>
      <c r="AV752" s="1">
        <v>0.95299999999999996</v>
      </c>
      <c r="AW752" s="1" t="s">
        <v>853</v>
      </c>
      <c r="AX752" s="1" t="s">
        <v>6656</v>
      </c>
      <c r="AY752" s="1" t="s">
        <v>58</v>
      </c>
      <c r="AZ752" s="1" t="s">
        <v>58</v>
      </c>
      <c r="BA752" s="1">
        <v>2.5949516400000001</v>
      </c>
      <c r="BB752" s="1">
        <v>-1.695874154</v>
      </c>
      <c r="BC752" s="1" t="s">
        <v>58</v>
      </c>
      <c r="BD752" s="1">
        <v>4.3387099999999998</v>
      </c>
    </row>
    <row r="753" spans="1:56" x14ac:dyDescent="0.2">
      <c r="A753" s="1" t="s">
        <v>6657</v>
      </c>
      <c r="B753" s="1">
        <v>16</v>
      </c>
      <c r="C753" s="1" t="s">
        <v>70</v>
      </c>
      <c r="D753" s="1" t="s">
        <v>46</v>
      </c>
      <c r="E753" s="1">
        <v>6.6670000000000002E-3</v>
      </c>
      <c r="F753" s="1">
        <v>0</v>
      </c>
      <c r="G753" s="1">
        <v>1.7730000000000001E-3</v>
      </c>
      <c r="H753" s="1">
        <v>0</v>
      </c>
      <c r="I753" s="1">
        <v>0</v>
      </c>
      <c r="J753" s="1">
        <v>6.6670000000000002E-3</v>
      </c>
      <c r="K753" s="1" t="s">
        <v>47</v>
      </c>
      <c r="L753" s="1" t="s">
        <v>48</v>
      </c>
      <c r="M753" s="1" t="s">
        <v>6658</v>
      </c>
      <c r="N753" s="1" t="s">
        <v>6659</v>
      </c>
      <c r="O753" s="1" t="s">
        <v>51</v>
      </c>
      <c r="P753" s="1" t="s">
        <v>6660</v>
      </c>
      <c r="Q753" s="1" t="s">
        <v>6661</v>
      </c>
      <c r="R753" s="1" t="s">
        <v>6662</v>
      </c>
      <c r="S753" s="1" t="s">
        <v>6663</v>
      </c>
      <c r="T753" s="1" t="s">
        <v>6664</v>
      </c>
      <c r="U753" s="1" t="s">
        <v>6665</v>
      </c>
      <c r="V753" s="1" t="s">
        <v>58</v>
      </c>
      <c r="W753" s="1" t="s">
        <v>58</v>
      </c>
      <c r="X753" s="1" t="s">
        <v>58</v>
      </c>
      <c r="Y753" s="1" t="s">
        <v>58</v>
      </c>
      <c r="Z753" s="7">
        <v>3.2969999999999998E-5</v>
      </c>
      <c r="AA753" s="1">
        <v>3.9936099999999999E-4</v>
      </c>
      <c r="AB753" s="1">
        <v>0.99960099999999996</v>
      </c>
      <c r="AC753" s="1" t="s">
        <v>74</v>
      </c>
      <c r="AD753" s="1">
        <v>0</v>
      </c>
      <c r="AE753" s="1">
        <v>1.99681E-4</v>
      </c>
      <c r="AF753" s="1" t="s">
        <v>58</v>
      </c>
      <c r="AG753" s="1" t="s">
        <v>58</v>
      </c>
      <c r="AH753" s="1" t="s">
        <v>58</v>
      </c>
      <c r="AI753" s="1" t="s">
        <v>58</v>
      </c>
      <c r="AJ753" s="1" t="s">
        <v>58</v>
      </c>
      <c r="AK753" s="1">
        <v>1</v>
      </c>
      <c r="AL753" s="1" t="s">
        <v>93</v>
      </c>
      <c r="AM753" s="1" t="s">
        <v>156</v>
      </c>
      <c r="AN753" s="1">
        <v>0.92200000000000004</v>
      </c>
      <c r="AO753" s="1">
        <v>3.91</v>
      </c>
      <c r="AP753" s="1" t="s">
        <v>6666</v>
      </c>
      <c r="AQ753" s="1" t="s">
        <v>62</v>
      </c>
      <c r="AR753" s="1" t="s">
        <v>62</v>
      </c>
      <c r="AS753" s="1">
        <v>4.93</v>
      </c>
      <c r="AT753" s="1">
        <v>208</v>
      </c>
      <c r="AU753" s="1">
        <v>35</v>
      </c>
      <c r="AV753" s="1">
        <v>0.95299999999999996</v>
      </c>
      <c r="AW753" s="1" t="s">
        <v>309</v>
      </c>
      <c r="AX753" s="1" t="s">
        <v>6667</v>
      </c>
      <c r="AY753" s="1" t="s">
        <v>61</v>
      </c>
      <c r="AZ753" s="7">
        <v>0.59699999999999998</v>
      </c>
      <c r="BA753" s="1">
        <v>29.547062990000001</v>
      </c>
      <c r="BB753" s="1">
        <v>-0.34965507200000001</v>
      </c>
      <c r="BC753" s="1" t="s">
        <v>58</v>
      </c>
      <c r="BD753" s="1">
        <v>21.51445</v>
      </c>
    </row>
    <row r="754" spans="1:56" x14ac:dyDescent="0.2">
      <c r="A754" s="1" t="s">
        <v>6669</v>
      </c>
      <c r="B754" s="1">
        <v>16</v>
      </c>
      <c r="C754" s="1" t="s">
        <v>70</v>
      </c>
      <c r="D754" s="1" t="s">
        <v>46</v>
      </c>
      <c r="E754" s="1">
        <v>6.6670000000000002E-3</v>
      </c>
      <c r="F754" s="1">
        <v>4.3860000000000001E-3</v>
      </c>
      <c r="G754" s="1">
        <v>1.7730000000000001E-3</v>
      </c>
      <c r="H754" s="1">
        <v>1.1310000000000001E-3</v>
      </c>
      <c r="I754" s="1">
        <v>1.8519999999999998E-2</v>
      </c>
      <c r="J754" s="1">
        <v>6.6670000000000002E-3</v>
      </c>
      <c r="K754" s="1" t="s">
        <v>47</v>
      </c>
      <c r="L754" s="1" t="s">
        <v>48</v>
      </c>
      <c r="M754" s="1" t="s">
        <v>6670</v>
      </c>
      <c r="N754" s="1" t="s">
        <v>6671</v>
      </c>
      <c r="O754" s="1" t="s">
        <v>51</v>
      </c>
      <c r="P754" s="1" t="s">
        <v>6672</v>
      </c>
      <c r="Q754" s="1" t="s">
        <v>6673</v>
      </c>
      <c r="R754" s="1" t="s">
        <v>6674</v>
      </c>
      <c r="S754" s="1" t="s">
        <v>6675</v>
      </c>
      <c r="T754" s="1" t="s">
        <v>6676</v>
      </c>
      <c r="U754" s="1" t="s">
        <v>6677</v>
      </c>
      <c r="V754" s="1" t="s">
        <v>58</v>
      </c>
      <c r="W754" s="1" t="s">
        <v>58</v>
      </c>
      <c r="X754" s="1" t="s">
        <v>58</v>
      </c>
      <c r="Y754" s="1" t="s">
        <v>58</v>
      </c>
      <c r="Z754" s="1">
        <v>2.2240000000000001E-4</v>
      </c>
      <c r="AA754" s="1">
        <v>7.9872199999999997E-4</v>
      </c>
      <c r="AB754" s="1">
        <v>0.99920100000000001</v>
      </c>
      <c r="AC754" s="1" t="s">
        <v>110</v>
      </c>
      <c r="AD754" s="1">
        <v>0</v>
      </c>
      <c r="AE754" s="1">
        <v>3.9936099999999999E-4</v>
      </c>
      <c r="AF754" s="1" t="s">
        <v>58</v>
      </c>
      <c r="AG754" s="1" t="s">
        <v>58</v>
      </c>
      <c r="AH754" s="1" t="s">
        <v>58</v>
      </c>
      <c r="AI754" s="1" t="s">
        <v>58</v>
      </c>
      <c r="AJ754" s="1" t="s">
        <v>58</v>
      </c>
      <c r="AK754" s="1" t="s">
        <v>58</v>
      </c>
      <c r="AL754" s="1" t="s">
        <v>60</v>
      </c>
      <c r="AM754" s="1" t="s">
        <v>421</v>
      </c>
      <c r="AN754" s="1">
        <v>8.9999999999999993E-3</v>
      </c>
      <c r="AO754" s="1">
        <v>4.45</v>
      </c>
      <c r="AP754" s="1" t="s">
        <v>6678</v>
      </c>
      <c r="AQ754" s="1" t="s">
        <v>62</v>
      </c>
      <c r="AR754" s="1" t="s">
        <v>62</v>
      </c>
      <c r="AS754" s="1">
        <v>5.41</v>
      </c>
      <c r="AT754" s="1">
        <v>378</v>
      </c>
      <c r="AU754" s="1">
        <v>22.6</v>
      </c>
      <c r="AV754" s="1">
        <v>1.048</v>
      </c>
      <c r="AW754" s="1" t="s">
        <v>62</v>
      </c>
      <c r="AX754" s="1" t="s">
        <v>6679</v>
      </c>
      <c r="AY754" s="1" t="s">
        <v>58</v>
      </c>
      <c r="AZ754" s="1" t="s">
        <v>58</v>
      </c>
      <c r="BA754" s="1">
        <v>96.950931819999994</v>
      </c>
      <c r="BB754" s="1">
        <v>1.806007038</v>
      </c>
      <c r="BC754" s="1" t="s">
        <v>58</v>
      </c>
      <c r="BD754" s="1">
        <v>15.30902</v>
      </c>
    </row>
    <row r="755" spans="1:56" x14ac:dyDescent="0.2">
      <c r="A755" s="1" t="s">
        <v>6692</v>
      </c>
      <c r="B755" s="1">
        <v>16</v>
      </c>
      <c r="C755" s="1" t="s">
        <v>45</v>
      </c>
      <c r="D755" s="1" t="s">
        <v>64</v>
      </c>
      <c r="E755" s="1">
        <v>6.6670000000000002E-3</v>
      </c>
      <c r="F755" s="1">
        <v>0</v>
      </c>
      <c r="G755" s="1">
        <v>5.3189999999999999E-3</v>
      </c>
      <c r="H755" s="1">
        <v>0</v>
      </c>
      <c r="I755" s="1">
        <v>1.8519999999999998E-2</v>
      </c>
      <c r="J755" s="1">
        <v>6.6670000000000002E-3</v>
      </c>
      <c r="K755" s="1" t="s">
        <v>47</v>
      </c>
      <c r="L755" s="1" t="s">
        <v>48</v>
      </c>
      <c r="M755" s="1" t="s">
        <v>6693</v>
      </c>
      <c r="N755" s="1" t="s">
        <v>6694</v>
      </c>
      <c r="O755" s="1" t="s">
        <v>51</v>
      </c>
      <c r="P755" s="1" t="s">
        <v>6695</v>
      </c>
      <c r="Q755" s="1" t="s">
        <v>6696</v>
      </c>
      <c r="R755" s="1" t="s">
        <v>6697</v>
      </c>
      <c r="S755" s="1" t="s">
        <v>6698</v>
      </c>
      <c r="T755" s="1" t="s">
        <v>6699</v>
      </c>
      <c r="U755" s="1" t="s">
        <v>6700</v>
      </c>
      <c r="V755" s="1" t="s">
        <v>58</v>
      </c>
      <c r="W755" s="1" t="s">
        <v>58</v>
      </c>
      <c r="X755" s="1" t="s">
        <v>58</v>
      </c>
      <c r="Y755" s="1" t="s">
        <v>58</v>
      </c>
      <c r="Z755" s="1">
        <v>1.3999999999999999E-4</v>
      </c>
      <c r="AA755" s="1">
        <v>1.19808E-3</v>
      </c>
      <c r="AB755" s="1">
        <v>0.99880199999999997</v>
      </c>
      <c r="AC755" s="1" t="s">
        <v>157</v>
      </c>
      <c r="AD755" s="1">
        <v>0</v>
      </c>
      <c r="AE755" s="1">
        <v>5.9904200000000004E-4</v>
      </c>
      <c r="AF755" s="1" t="s">
        <v>58</v>
      </c>
      <c r="AG755" s="1" t="s">
        <v>58</v>
      </c>
      <c r="AH755" s="1" t="s">
        <v>58</v>
      </c>
      <c r="AI755" s="1" t="s">
        <v>58</v>
      </c>
      <c r="AJ755" s="1" t="s">
        <v>58</v>
      </c>
      <c r="AK755" s="1" t="s">
        <v>58</v>
      </c>
      <c r="AL755" s="1" t="s">
        <v>93</v>
      </c>
      <c r="AM755" s="1" t="s">
        <v>156</v>
      </c>
      <c r="AN755" s="1">
        <v>0.997</v>
      </c>
      <c r="AO755" s="1">
        <v>5.67</v>
      </c>
      <c r="AP755" s="1" t="s">
        <v>6701</v>
      </c>
      <c r="AQ755" s="1" t="s">
        <v>62</v>
      </c>
      <c r="AR755" s="1" t="s">
        <v>62</v>
      </c>
      <c r="AS755" s="1">
        <v>5.67</v>
      </c>
      <c r="AT755" s="8">
        <v>293347</v>
      </c>
      <c r="AU755" s="1">
        <v>28.8</v>
      </c>
      <c r="AV755" s="1">
        <v>1.0609999999999999</v>
      </c>
      <c r="AW755" s="1" t="s">
        <v>62</v>
      </c>
      <c r="AX755" s="1" t="s">
        <v>6702</v>
      </c>
      <c r="AY755" s="1" t="s">
        <v>58</v>
      </c>
      <c r="AZ755" s="7">
        <v>0.97499999999999998</v>
      </c>
      <c r="BA755" s="1">
        <v>30.555555559999998</v>
      </c>
      <c r="BB755" s="1">
        <v>-0.336073593</v>
      </c>
      <c r="BC755" s="1" t="s">
        <v>58</v>
      </c>
      <c r="BD755" s="1">
        <v>2.4580600000000001</v>
      </c>
    </row>
    <row r="756" spans="1:56" x14ac:dyDescent="0.2">
      <c r="A756" s="1" t="s">
        <v>6703</v>
      </c>
      <c r="B756" s="1">
        <v>16</v>
      </c>
      <c r="C756" s="1" t="s">
        <v>70</v>
      </c>
      <c r="D756" s="1" t="s">
        <v>46</v>
      </c>
      <c r="E756" s="1">
        <v>6.6670000000000002E-3</v>
      </c>
      <c r="F756" s="1">
        <v>0</v>
      </c>
      <c r="G756" s="1">
        <v>5.3189999999999999E-3</v>
      </c>
      <c r="H756" s="1">
        <v>0</v>
      </c>
      <c r="I756" s="1">
        <v>1.8519999999999998E-2</v>
      </c>
      <c r="J756" s="1">
        <v>6.6670000000000002E-3</v>
      </c>
      <c r="K756" s="1" t="s">
        <v>47</v>
      </c>
      <c r="L756" s="1" t="s">
        <v>48</v>
      </c>
      <c r="M756" s="1" t="s">
        <v>6704</v>
      </c>
      <c r="N756" s="1" t="s">
        <v>6705</v>
      </c>
      <c r="O756" s="1" t="s">
        <v>51</v>
      </c>
      <c r="P756" s="1" t="s">
        <v>6706</v>
      </c>
      <c r="Q756" s="1" t="s">
        <v>6707</v>
      </c>
      <c r="R756" s="1" t="s">
        <v>6708</v>
      </c>
      <c r="S756" s="1" t="s">
        <v>6709</v>
      </c>
      <c r="T756" s="1" t="s">
        <v>6710</v>
      </c>
      <c r="U756" s="1" t="s">
        <v>6711</v>
      </c>
      <c r="V756" s="1" t="s">
        <v>58</v>
      </c>
      <c r="W756" s="1" t="s">
        <v>58</v>
      </c>
      <c r="X756" s="1" t="s">
        <v>58</v>
      </c>
      <c r="Y756" s="1" t="s">
        <v>58</v>
      </c>
      <c r="Z756" s="1">
        <v>7.9889999999999996E-4</v>
      </c>
      <c r="AA756" s="1">
        <v>1.5974400000000001E-3</v>
      </c>
      <c r="AB756" s="1">
        <v>0.99840300000000004</v>
      </c>
      <c r="AC756" s="1" t="s">
        <v>59</v>
      </c>
      <c r="AD756" s="1">
        <v>0</v>
      </c>
      <c r="AE756" s="1">
        <v>7.9872199999999997E-4</v>
      </c>
      <c r="AF756" s="1" t="s">
        <v>58</v>
      </c>
      <c r="AG756" s="1" t="s">
        <v>58</v>
      </c>
      <c r="AH756" s="1" t="s">
        <v>58</v>
      </c>
      <c r="AI756" s="1" t="s">
        <v>58</v>
      </c>
      <c r="AJ756" s="1" t="s">
        <v>58</v>
      </c>
      <c r="AK756" s="1" t="s">
        <v>58</v>
      </c>
      <c r="AL756" s="1" t="s">
        <v>61</v>
      </c>
      <c r="AM756" s="1" t="s">
        <v>132</v>
      </c>
      <c r="AN756" s="1">
        <v>7.6999999999999999E-2</v>
      </c>
      <c r="AO756" s="1">
        <v>-4</v>
      </c>
      <c r="AP756" s="1" t="s">
        <v>6712</v>
      </c>
      <c r="AQ756" s="1" t="s">
        <v>95</v>
      </c>
      <c r="AR756" s="1" t="s">
        <v>95</v>
      </c>
      <c r="AS756" s="1">
        <v>5.59</v>
      </c>
      <c r="AT756" s="1">
        <v>209</v>
      </c>
      <c r="AU756" s="1">
        <v>0.53700000000000003</v>
      </c>
      <c r="AV756" s="1">
        <v>-0.25600000000000001</v>
      </c>
      <c r="AW756" s="1" t="s">
        <v>64</v>
      </c>
      <c r="AX756" s="1" t="s">
        <v>6713</v>
      </c>
      <c r="AY756" s="1" t="s">
        <v>58</v>
      </c>
      <c r="AZ756" s="1" t="s">
        <v>58</v>
      </c>
      <c r="BA756" s="1">
        <v>85.627506490000002</v>
      </c>
      <c r="BB756" s="1">
        <v>0.70737953200000003</v>
      </c>
      <c r="BC756" s="1" t="s">
        <v>58</v>
      </c>
      <c r="BD756" s="1">
        <v>3.5481099999999999</v>
      </c>
    </row>
    <row r="757" spans="1:56" x14ac:dyDescent="0.2">
      <c r="A757" s="1" t="s">
        <v>6714</v>
      </c>
      <c r="B757" s="1">
        <v>16</v>
      </c>
      <c r="C757" s="1" t="s">
        <v>46</v>
      </c>
      <c r="D757" s="1" t="s">
        <v>70</v>
      </c>
      <c r="E757" s="1">
        <v>6.6670000000000002E-3</v>
      </c>
      <c r="F757" s="1">
        <v>0</v>
      </c>
      <c r="G757" s="1">
        <v>3.5460000000000001E-3</v>
      </c>
      <c r="H757" s="1">
        <v>0</v>
      </c>
      <c r="I757" s="1">
        <v>0</v>
      </c>
      <c r="J757" s="1">
        <v>6.6670000000000002E-3</v>
      </c>
      <c r="K757" s="1" t="s">
        <v>47</v>
      </c>
      <c r="L757" s="1" t="s">
        <v>48</v>
      </c>
      <c r="M757" s="1" t="s">
        <v>6715</v>
      </c>
      <c r="N757" s="1" t="s">
        <v>6716</v>
      </c>
      <c r="O757" s="1" t="s">
        <v>51</v>
      </c>
      <c r="P757" s="1" t="s">
        <v>6717</v>
      </c>
      <c r="Q757" s="1" t="s">
        <v>6718</v>
      </c>
      <c r="R757" s="1" t="s">
        <v>6719</v>
      </c>
      <c r="S757" s="1" t="s">
        <v>6720</v>
      </c>
      <c r="T757" s="1" t="s">
        <v>6721</v>
      </c>
      <c r="U757" s="1" t="s">
        <v>6722</v>
      </c>
      <c r="V757" s="1" t="s">
        <v>58</v>
      </c>
      <c r="W757" s="1" t="s">
        <v>58</v>
      </c>
      <c r="X757" s="1" t="s">
        <v>58</v>
      </c>
      <c r="Y757" s="1" t="s">
        <v>58</v>
      </c>
      <c r="Z757" s="7">
        <v>7.4590000000000002E-5</v>
      </c>
      <c r="AA757" s="1">
        <v>7.9872199999999997E-4</v>
      </c>
      <c r="AB757" s="1">
        <v>0.99920100000000001</v>
      </c>
      <c r="AC757" s="1" t="s">
        <v>110</v>
      </c>
      <c r="AD757" s="1">
        <v>0</v>
      </c>
      <c r="AE757" s="1">
        <v>3.9936099999999999E-4</v>
      </c>
      <c r="AF757" s="1" t="s">
        <v>58</v>
      </c>
      <c r="AG757" s="1" t="s">
        <v>58</v>
      </c>
      <c r="AH757" s="1" t="s">
        <v>58</v>
      </c>
      <c r="AI757" s="1" t="s">
        <v>58</v>
      </c>
      <c r="AJ757" s="1" t="s">
        <v>58</v>
      </c>
      <c r="AK757" s="1">
        <v>2</v>
      </c>
      <c r="AL757" s="1" t="s">
        <v>60</v>
      </c>
      <c r="AM757" s="1" t="s">
        <v>62</v>
      </c>
      <c r="AN757" s="1">
        <v>0.99399999999999999</v>
      </c>
      <c r="AO757" s="1">
        <v>0.27200000000000002</v>
      </c>
      <c r="AP757" s="1" t="s">
        <v>6723</v>
      </c>
      <c r="AQ757" s="1" t="s">
        <v>95</v>
      </c>
      <c r="AR757" s="1" t="s">
        <v>95</v>
      </c>
      <c r="AS757" s="1">
        <v>2.79</v>
      </c>
      <c r="AT757" s="1">
        <v>20</v>
      </c>
      <c r="AU757" s="1">
        <v>8.48</v>
      </c>
      <c r="AV757" s="1">
        <v>0.79200000000000004</v>
      </c>
      <c r="AW757" s="1" t="s">
        <v>309</v>
      </c>
      <c r="AX757" s="1" t="s">
        <v>6724</v>
      </c>
      <c r="AY757" s="1" t="s">
        <v>58</v>
      </c>
      <c r="AZ757" s="1" t="s">
        <v>58</v>
      </c>
      <c r="BA757" s="1" t="s">
        <v>58</v>
      </c>
      <c r="BB757" s="1" t="s">
        <v>58</v>
      </c>
      <c r="BC757" s="1" t="s">
        <v>58</v>
      </c>
      <c r="BD757" s="1">
        <v>0.31825999999999999</v>
      </c>
    </row>
    <row r="758" spans="1:56" x14ac:dyDescent="0.2">
      <c r="A758" s="1" t="s">
        <v>6725</v>
      </c>
      <c r="B758" s="1">
        <v>16</v>
      </c>
      <c r="C758" s="1" t="s">
        <v>70</v>
      </c>
      <c r="D758" s="1" t="s">
        <v>46</v>
      </c>
      <c r="E758" s="1">
        <v>6.6670000000000002E-3</v>
      </c>
      <c r="F758" s="1">
        <v>0</v>
      </c>
      <c r="G758" s="1">
        <v>3.5460000000000001E-3</v>
      </c>
      <c r="H758" s="1">
        <v>0</v>
      </c>
      <c r="I758" s="1">
        <v>0</v>
      </c>
      <c r="J758" s="1">
        <v>6.6670000000000002E-3</v>
      </c>
      <c r="K758" s="1" t="s">
        <v>47</v>
      </c>
      <c r="L758" s="1" t="s">
        <v>48</v>
      </c>
      <c r="M758" s="1" t="s">
        <v>6726</v>
      </c>
      <c r="N758" s="1" t="s">
        <v>6727</v>
      </c>
      <c r="O758" s="1" t="s">
        <v>51</v>
      </c>
      <c r="P758" s="1" t="s">
        <v>6728</v>
      </c>
      <c r="Q758" s="1" t="s">
        <v>6729</v>
      </c>
      <c r="R758" s="1" t="s">
        <v>6730</v>
      </c>
      <c r="S758" s="1" t="s">
        <v>6731</v>
      </c>
      <c r="T758" s="1" t="s">
        <v>6732</v>
      </c>
      <c r="U758" s="1" t="s">
        <v>6733</v>
      </c>
      <c r="V758" s="1" t="s">
        <v>58</v>
      </c>
      <c r="W758" s="1" t="s">
        <v>58</v>
      </c>
      <c r="X758" s="1" t="s">
        <v>58</v>
      </c>
      <c r="Y758" s="1" t="s">
        <v>58</v>
      </c>
      <c r="Z758" s="1">
        <v>1.0789999999999999E-4</v>
      </c>
      <c r="AA758" s="1">
        <v>7.9872199999999997E-4</v>
      </c>
      <c r="AB758" s="1">
        <v>0.99920100000000001</v>
      </c>
      <c r="AC758" s="1" t="s">
        <v>110</v>
      </c>
      <c r="AD758" s="1">
        <v>0</v>
      </c>
      <c r="AE758" s="1">
        <v>3.9936099999999999E-4</v>
      </c>
      <c r="AF758" s="1" t="s">
        <v>58</v>
      </c>
      <c r="AG758" s="1" t="s">
        <v>58</v>
      </c>
      <c r="AH758" s="1" t="s">
        <v>58</v>
      </c>
      <c r="AI758" s="1" t="s">
        <v>58</v>
      </c>
      <c r="AJ758" s="1" t="s">
        <v>58</v>
      </c>
      <c r="AK758" s="1">
        <v>2</v>
      </c>
      <c r="AL758" s="1" t="s">
        <v>60</v>
      </c>
      <c r="AM758" s="1" t="s">
        <v>94</v>
      </c>
      <c r="AN758" s="1">
        <v>6.0000000000000001E-3</v>
      </c>
      <c r="AO758" s="1">
        <v>3.61</v>
      </c>
      <c r="AP758" s="1" t="s">
        <v>6734</v>
      </c>
      <c r="AQ758" s="1" t="s">
        <v>95</v>
      </c>
      <c r="AR758" s="1" t="s">
        <v>95</v>
      </c>
      <c r="AS758" s="1">
        <v>4.67</v>
      </c>
      <c r="AT758" s="8">
        <v>590590591590</v>
      </c>
      <c r="AU758" s="1">
        <v>7.0759999999999996</v>
      </c>
      <c r="AV758" s="1">
        <v>0.95299999999999996</v>
      </c>
      <c r="AW758" s="1" t="s">
        <v>487</v>
      </c>
      <c r="AX758" s="1" t="s">
        <v>6735</v>
      </c>
      <c r="AY758" s="1" t="s">
        <v>58</v>
      </c>
      <c r="AZ758" s="7">
        <v>0.93400000000000005</v>
      </c>
      <c r="BA758" s="1">
        <v>90.28072659</v>
      </c>
      <c r="BB758" s="1">
        <v>0.97370654700000003</v>
      </c>
      <c r="BC758" s="1" t="s">
        <v>58</v>
      </c>
      <c r="BD758" s="1">
        <v>15.392760000000001</v>
      </c>
    </row>
    <row r="759" spans="1:56" x14ac:dyDescent="0.2">
      <c r="A759" s="1" t="s">
        <v>6736</v>
      </c>
      <c r="B759" s="1">
        <v>16</v>
      </c>
      <c r="C759" s="1" t="s">
        <v>70</v>
      </c>
      <c r="D759" s="1" t="s">
        <v>46</v>
      </c>
      <c r="E759" s="1">
        <v>6.6670000000000002E-3</v>
      </c>
      <c r="F759" s="1">
        <v>0</v>
      </c>
      <c r="G759" s="1">
        <v>5.3189999999999999E-3</v>
      </c>
      <c r="H759" s="1">
        <v>1.1310000000000001E-3</v>
      </c>
      <c r="I759" s="1">
        <v>1.8519999999999998E-2</v>
      </c>
      <c r="J759" s="1">
        <v>0.02</v>
      </c>
      <c r="K759" s="1" t="s">
        <v>371</v>
      </c>
      <c r="L759" s="1" t="s">
        <v>48</v>
      </c>
      <c r="M759" s="1" t="s">
        <v>6737</v>
      </c>
      <c r="N759" s="1" t="s">
        <v>6738</v>
      </c>
      <c r="O759" s="1" t="s">
        <v>51</v>
      </c>
      <c r="P759" s="1" t="s">
        <v>6739</v>
      </c>
      <c r="Q759" s="1" t="s">
        <v>6740</v>
      </c>
      <c r="R759" s="1" t="s">
        <v>6741</v>
      </c>
      <c r="S759" s="1" t="s">
        <v>6742</v>
      </c>
      <c r="T759" s="1" t="s">
        <v>6743</v>
      </c>
      <c r="U759" s="1" t="s">
        <v>6744</v>
      </c>
      <c r="V759" s="1" t="s">
        <v>58</v>
      </c>
      <c r="W759" s="1" t="s">
        <v>58</v>
      </c>
      <c r="X759" s="1" t="s">
        <v>58</v>
      </c>
      <c r="Y759" s="1" t="s">
        <v>58</v>
      </c>
      <c r="Z759" s="1">
        <v>4.1179999999999998E-4</v>
      </c>
      <c r="AA759" s="1">
        <v>3.5942499999999998E-3</v>
      </c>
      <c r="AB759" s="1">
        <v>0.99640600000000001</v>
      </c>
      <c r="AC759" s="1" t="s">
        <v>653</v>
      </c>
      <c r="AD759" s="1">
        <v>0</v>
      </c>
      <c r="AE759" s="1">
        <v>1.7971199999999999E-3</v>
      </c>
      <c r="AF759" s="1" t="s">
        <v>58</v>
      </c>
      <c r="AG759" s="1" t="s">
        <v>58</v>
      </c>
      <c r="AH759" s="1" t="s">
        <v>58</v>
      </c>
      <c r="AI759" s="1" t="s">
        <v>58</v>
      </c>
      <c r="AJ759" s="1" t="s">
        <v>58</v>
      </c>
      <c r="AK759" s="1" t="s">
        <v>58</v>
      </c>
      <c r="AL759" s="1" t="s">
        <v>60</v>
      </c>
      <c r="AM759" s="1" t="s">
        <v>102</v>
      </c>
      <c r="AN759" s="1">
        <v>0.999</v>
      </c>
      <c r="AO759" s="1">
        <v>5.84</v>
      </c>
      <c r="AP759" s="1" t="s">
        <v>6745</v>
      </c>
      <c r="AQ759" s="1" t="s">
        <v>62</v>
      </c>
      <c r="AR759" s="1" t="s">
        <v>62</v>
      </c>
      <c r="AS759" s="1">
        <v>5.84</v>
      </c>
      <c r="AT759" s="8">
        <v>377230377498</v>
      </c>
      <c r="AU759" s="1">
        <v>23.8</v>
      </c>
      <c r="AV759" s="1">
        <v>1.036</v>
      </c>
      <c r="AW759" s="1" t="s">
        <v>673</v>
      </c>
      <c r="AX759" s="1" t="s">
        <v>6746</v>
      </c>
      <c r="AY759" s="1" t="s">
        <v>58</v>
      </c>
      <c r="AZ759" s="7">
        <v>0.96</v>
      </c>
      <c r="BA759" s="1">
        <v>72.658645910000004</v>
      </c>
      <c r="BB759" s="1">
        <v>0.31054026400000001</v>
      </c>
      <c r="BC759" s="1" t="s">
        <v>58</v>
      </c>
      <c r="BD759" s="1">
        <v>13.84451</v>
      </c>
    </row>
    <row r="760" spans="1:56" x14ac:dyDescent="0.2">
      <c r="A760" s="1" t="s">
        <v>6747</v>
      </c>
      <c r="B760" s="1">
        <v>16</v>
      </c>
      <c r="C760" s="1" t="s">
        <v>6748</v>
      </c>
      <c r="D760" s="1" t="s">
        <v>70</v>
      </c>
      <c r="E760" s="1">
        <v>6.6670000000000002E-3</v>
      </c>
      <c r="F760" s="1">
        <v>0</v>
      </c>
      <c r="G760" s="1">
        <v>1.7730000000000001E-3</v>
      </c>
      <c r="H760" s="1">
        <v>0</v>
      </c>
      <c r="I760" s="1">
        <v>1.8519999999999998E-2</v>
      </c>
      <c r="J760" s="1">
        <v>6.6670000000000002E-3</v>
      </c>
      <c r="K760" s="1" t="s">
        <v>448</v>
      </c>
      <c r="L760" s="1" t="s">
        <v>48</v>
      </c>
      <c r="M760" s="1" t="s">
        <v>6749</v>
      </c>
      <c r="N760" s="1" t="s">
        <v>6750</v>
      </c>
      <c r="O760" s="1" t="s">
        <v>51</v>
      </c>
      <c r="P760" s="1" t="s">
        <v>6751</v>
      </c>
      <c r="Q760" s="1" t="s">
        <v>6752</v>
      </c>
      <c r="R760" s="1" t="s">
        <v>6753</v>
      </c>
      <c r="S760" s="1" t="s">
        <v>6754</v>
      </c>
      <c r="T760" s="1" t="s">
        <v>6755</v>
      </c>
      <c r="U760" s="1" t="s">
        <v>6756</v>
      </c>
      <c r="V760" s="1" t="s">
        <v>58</v>
      </c>
      <c r="W760" s="1" t="s">
        <v>360</v>
      </c>
      <c r="X760" s="1" t="s">
        <v>58</v>
      </c>
      <c r="Y760" s="1" t="s">
        <v>58</v>
      </c>
      <c r="Z760" s="1">
        <v>2.2590000000000002E-3</v>
      </c>
      <c r="AA760" s="1" t="s">
        <v>58</v>
      </c>
      <c r="AB760" s="1" t="s">
        <v>58</v>
      </c>
      <c r="AC760" s="1" t="s">
        <v>58</v>
      </c>
      <c r="AD760" s="1" t="s">
        <v>58</v>
      </c>
      <c r="AE760" s="1" t="s">
        <v>58</v>
      </c>
      <c r="AF760" s="1" t="s">
        <v>58</v>
      </c>
      <c r="AG760" s="1" t="s">
        <v>58</v>
      </c>
      <c r="AH760" s="1" t="s">
        <v>58</v>
      </c>
      <c r="AI760" s="1" t="s">
        <v>58</v>
      </c>
      <c r="AJ760" s="1" t="s">
        <v>58</v>
      </c>
      <c r="AK760" s="1" t="s">
        <v>58</v>
      </c>
      <c r="AL760" s="1" t="s">
        <v>58</v>
      </c>
      <c r="AM760" s="1" t="s">
        <v>58</v>
      </c>
      <c r="AN760" s="1" t="s">
        <v>58</v>
      </c>
      <c r="AO760" s="1" t="s">
        <v>58</v>
      </c>
      <c r="AP760" s="1" t="s">
        <v>58</v>
      </c>
      <c r="AQ760" s="1" t="s">
        <v>58</v>
      </c>
      <c r="AR760" s="1" t="s">
        <v>58</v>
      </c>
      <c r="AS760" s="1" t="s">
        <v>58</v>
      </c>
      <c r="AT760" s="1" t="s">
        <v>58</v>
      </c>
      <c r="AU760" s="1" t="s">
        <v>58</v>
      </c>
      <c r="AV760" s="1" t="s">
        <v>58</v>
      </c>
      <c r="AW760" s="1" t="s">
        <v>58</v>
      </c>
      <c r="AX760" s="1" t="s">
        <v>6757</v>
      </c>
      <c r="AY760" s="1" t="s">
        <v>972</v>
      </c>
      <c r="AZ760" s="1" t="s">
        <v>9385</v>
      </c>
      <c r="BA760" s="1" t="s">
        <v>6758</v>
      </c>
      <c r="BB760" s="1">
        <f>-0.295622497/1.287903524</f>
        <v>-0.22953776543902055</v>
      </c>
      <c r="BC760" s="1" t="s">
        <v>58</v>
      </c>
      <c r="BD760" s="1" t="s">
        <v>6759</v>
      </c>
    </row>
    <row r="761" spans="1:56" x14ac:dyDescent="0.2">
      <c r="A761" s="1" t="s">
        <v>6789</v>
      </c>
      <c r="B761" s="1">
        <v>16</v>
      </c>
      <c r="C761" s="1" t="s">
        <v>45</v>
      </c>
      <c r="D761" s="1" t="s">
        <v>46</v>
      </c>
      <c r="E761" s="1">
        <v>6.6670000000000002E-3</v>
      </c>
      <c r="F761" s="1">
        <v>4.3860000000000001E-3</v>
      </c>
      <c r="G761" s="1">
        <v>1.7730000000000001E-3</v>
      </c>
      <c r="H761" s="1">
        <v>0</v>
      </c>
      <c r="I761" s="1">
        <v>1.8519999999999998E-2</v>
      </c>
      <c r="J761" s="1">
        <v>6.6670000000000002E-3</v>
      </c>
      <c r="K761" s="1" t="s">
        <v>47</v>
      </c>
      <c r="L761" s="1" t="s">
        <v>48</v>
      </c>
      <c r="M761" s="1" t="s">
        <v>6790</v>
      </c>
      <c r="N761" s="1" t="s">
        <v>6791</v>
      </c>
      <c r="O761" s="1" t="s">
        <v>51</v>
      </c>
      <c r="P761" s="1" t="s">
        <v>6792</v>
      </c>
      <c r="Q761" s="1" t="s">
        <v>6793</v>
      </c>
      <c r="R761" s="1" t="s">
        <v>6794</v>
      </c>
      <c r="S761" s="1" t="s">
        <v>6795</v>
      </c>
      <c r="T761" s="1" t="s">
        <v>6796</v>
      </c>
      <c r="U761" s="1" t="s">
        <v>6797</v>
      </c>
      <c r="V761" s="1" t="s">
        <v>58</v>
      </c>
      <c r="W761" s="1" t="s">
        <v>58</v>
      </c>
      <c r="X761" s="1" t="s">
        <v>58</v>
      </c>
      <c r="Y761" s="1" t="s">
        <v>58</v>
      </c>
      <c r="Z761" s="1">
        <v>1.177E-4</v>
      </c>
      <c r="AA761" s="1" t="s">
        <v>58</v>
      </c>
      <c r="AB761" s="1" t="s">
        <v>58</v>
      </c>
      <c r="AC761" s="1" t="s">
        <v>58</v>
      </c>
      <c r="AD761" s="1" t="s">
        <v>58</v>
      </c>
      <c r="AE761" s="1" t="s">
        <v>58</v>
      </c>
      <c r="AF761" s="1" t="s">
        <v>58</v>
      </c>
      <c r="AG761" s="1" t="s">
        <v>58</v>
      </c>
      <c r="AH761" s="1" t="s">
        <v>58</v>
      </c>
      <c r="AI761" s="1" t="s">
        <v>58</v>
      </c>
      <c r="AJ761" s="1" t="s">
        <v>58</v>
      </c>
      <c r="AK761" s="1" t="s">
        <v>58</v>
      </c>
      <c r="AL761" s="1" t="s">
        <v>61</v>
      </c>
      <c r="AM761" s="1" t="s">
        <v>61</v>
      </c>
      <c r="AN761" s="1">
        <v>1</v>
      </c>
      <c r="AO761" s="1">
        <v>-0.67900000000000005</v>
      </c>
      <c r="AP761" s="1" t="s">
        <v>6798</v>
      </c>
      <c r="AQ761" s="1" t="s">
        <v>95</v>
      </c>
      <c r="AR761" s="1" t="s">
        <v>95</v>
      </c>
      <c r="AS761" s="1">
        <v>3.02</v>
      </c>
      <c r="AT761" s="1">
        <v>27</v>
      </c>
      <c r="AU761" s="1">
        <v>11.92</v>
      </c>
      <c r="AV761" s="1">
        <v>0.79800000000000004</v>
      </c>
      <c r="AW761" s="1" t="s">
        <v>64</v>
      </c>
      <c r="AX761" s="1" t="s">
        <v>6799</v>
      </c>
      <c r="AY761" s="1" t="s">
        <v>58</v>
      </c>
      <c r="AZ761" s="7">
        <v>0.22</v>
      </c>
      <c r="BA761" s="1">
        <v>3.3675395140000002</v>
      </c>
      <c r="BB761" s="1">
        <v>-1.530301957</v>
      </c>
      <c r="BC761" s="1" t="s">
        <v>58</v>
      </c>
      <c r="BD761" s="1">
        <v>0.72736000000000001</v>
      </c>
    </row>
    <row r="762" spans="1:56" x14ac:dyDescent="0.2">
      <c r="A762" s="1" t="s">
        <v>6800</v>
      </c>
      <c r="B762" s="1">
        <v>16</v>
      </c>
      <c r="C762" s="1" t="s">
        <v>64</v>
      </c>
      <c r="D762" s="1" t="s">
        <v>45</v>
      </c>
      <c r="E762" s="1">
        <v>6.6670000000000002E-3</v>
      </c>
      <c r="F762" s="1">
        <v>1.316E-2</v>
      </c>
      <c r="G762" s="1">
        <v>5.3189999999999999E-3</v>
      </c>
      <c r="H762" s="1">
        <v>3.3939999999999999E-3</v>
      </c>
      <c r="I762" s="1">
        <v>0</v>
      </c>
      <c r="J762" s="1">
        <v>6.6670000000000002E-3</v>
      </c>
      <c r="K762" s="1" t="s">
        <v>47</v>
      </c>
      <c r="L762" s="1" t="s">
        <v>48</v>
      </c>
      <c r="M762" s="1" t="s">
        <v>6801</v>
      </c>
      <c r="N762" s="1" t="s">
        <v>6802</v>
      </c>
      <c r="O762" s="1" t="s">
        <v>51</v>
      </c>
      <c r="P762" s="1" t="s">
        <v>6803</v>
      </c>
      <c r="Q762" s="1" t="s">
        <v>6804</v>
      </c>
      <c r="R762" s="1" t="s">
        <v>6805</v>
      </c>
      <c r="S762" s="1" t="s">
        <v>6806</v>
      </c>
      <c r="T762" s="1" t="s">
        <v>6807</v>
      </c>
      <c r="U762" s="1" t="s">
        <v>6808</v>
      </c>
      <c r="V762" s="1" t="s">
        <v>58</v>
      </c>
      <c r="W762" s="1" t="s">
        <v>58</v>
      </c>
      <c r="X762" s="1" t="s">
        <v>58</v>
      </c>
      <c r="Y762" s="1" t="s">
        <v>58</v>
      </c>
      <c r="Z762" s="7">
        <v>8.8140000000000007E-5</v>
      </c>
      <c r="AA762" s="1">
        <v>3.9936099999999999E-4</v>
      </c>
      <c r="AB762" s="1">
        <v>0.99960099999999996</v>
      </c>
      <c r="AC762" s="1" t="s">
        <v>74</v>
      </c>
      <c r="AD762" s="1">
        <v>0</v>
      </c>
      <c r="AE762" s="1">
        <v>1.99681E-4</v>
      </c>
      <c r="AF762" s="1" t="s">
        <v>58</v>
      </c>
      <c r="AG762" s="1" t="s">
        <v>58</v>
      </c>
      <c r="AH762" s="1" t="s">
        <v>58</v>
      </c>
      <c r="AI762" s="1" t="s">
        <v>58</v>
      </c>
      <c r="AJ762" s="1" t="s">
        <v>58</v>
      </c>
      <c r="AK762" s="1">
        <v>1</v>
      </c>
      <c r="AL762" s="1" t="s">
        <v>61</v>
      </c>
      <c r="AM762" s="1" t="s">
        <v>147</v>
      </c>
      <c r="AN762" s="1">
        <v>0</v>
      </c>
      <c r="AO762" s="1">
        <v>-2.5099999999999998</v>
      </c>
      <c r="AP762" s="1" t="s">
        <v>6809</v>
      </c>
      <c r="AQ762" s="1" t="s">
        <v>95</v>
      </c>
      <c r="AR762" s="1" t="s">
        <v>95</v>
      </c>
      <c r="AS762" s="1">
        <v>3.62</v>
      </c>
      <c r="AT762" s="1">
        <v>2480</v>
      </c>
      <c r="AU762" s="1">
        <v>2.613</v>
      </c>
      <c r="AV762" s="1">
        <v>-0.57999999999999996</v>
      </c>
      <c r="AW762" s="1" t="s">
        <v>64</v>
      </c>
      <c r="AX762" s="1" t="s">
        <v>6810</v>
      </c>
      <c r="AY762" s="1" t="s">
        <v>58</v>
      </c>
      <c r="AZ762" s="1" t="s">
        <v>58</v>
      </c>
      <c r="BA762" s="1" t="s">
        <v>58</v>
      </c>
      <c r="BB762" s="1" t="s">
        <v>58</v>
      </c>
      <c r="BC762" s="1" t="s">
        <v>58</v>
      </c>
      <c r="BD762" s="1">
        <v>12.24999</v>
      </c>
    </row>
    <row r="763" spans="1:56" x14ac:dyDescent="0.2">
      <c r="A763" s="1" t="s">
        <v>6815</v>
      </c>
      <c r="B763" s="1">
        <v>16</v>
      </c>
      <c r="C763" s="1" t="s">
        <v>70</v>
      </c>
      <c r="D763" s="1" t="s">
        <v>46</v>
      </c>
      <c r="E763" s="1">
        <v>6.6670000000000002E-3</v>
      </c>
      <c r="F763" s="1">
        <v>0</v>
      </c>
      <c r="G763" s="1">
        <v>1.7730000000000001E-3</v>
      </c>
      <c r="H763" s="1">
        <v>0</v>
      </c>
      <c r="I763" s="1">
        <v>1.8519999999999998E-2</v>
      </c>
      <c r="J763" s="1">
        <v>6.6670000000000002E-3</v>
      </c>
      <c r="K763" s="1" t="s">
        <v>47</v>
      </c>
      <c r="L763" s="1" t="s">
        <v>48</v>
      </c>
      <c r="M763" s="1" t="s">
        <v>6811</v>
      </c>
      <c r="N763" s="1" t="s">
        <v>6812</v>
      </c>
      <c r="O763" s="1" t="s">
        <v>51</v>
      </c>
      <c r="P763" s="1" t="s">
        <v>6813</v>
      </c>
      <c r="Q763" s="1" t="s">
        <v>6816</v>
      </c>
      <c r="R763" s="1" t="s">
        <v>6817</v>
      </c>
      <c r="S763" s="1" t="s">
        <v>6818</v>
      </c>
      <c r="T763" s="1" t="s">
        <v>6819</v>
      </c>
      <c r="U763" s="1" t="s">
        <v>6820</v>
      </c>
      <c r="V763" s="1" t="s">
        <v>58</v>
      </c>
      <c r="W763" s="1" t="s">
        <v>58</v>
      </c>
      <c r="X763" s="1" t="s">
        <v>58</v>
      </c>
      <c r="Y763" s="1" t="s">
        <v>58</v>
      </c>
      <c r="Z763" s="1">
        <v>5.8069999999999997E-4</v>
      </c>
      <c r="AA763" s="1">
        <v>3.1948900000000001E-3</v>
      </c>
      <c r="AB763" s="1">
        <v>0.99680500000000005</v>
      </c>
      <c r="AC763" s="1" t="s">
        <v>345</v>
      </c>
      <c r="AD763" s="1">
        <v>0</v>
      </c>
      <c r="AE763" s="1">
        <v>1.5974400000000001E-3</v>
      </c>
      <c r="AF763" s="1" t="s">
        <v>58</v>
      </c>
      <c r="AG763" s="1" t="s">
        <v>58</v>
      </c>
      <c r="AH763" s="1" t="s">
        <v>58</v>
      </c>
      <c r="AI763" s="1" t="s">
        <v>58</v>
      </c>
      <c r="AJ763" s="1" t="s">
        <v>58</v>
      </c>
      <c r="AK763" s="1" t="s">
        <v>58</v>
      </c>
      <c r="AL763" s="1" t="s">
        <v>93</v>
      </c>
      <c r="AM763" s="1" t="s">
        <v>94</v>
      </c>
      <c r="AN763" s="1">
        <v>2.5999999999999999E-2</v>
      </c>
      <c r="AO763" s="1">
        <v>3.81</v>
      </c>
      <c r="AP763" s="1" t="s">
        <v>6821</v>
      </c>
      <c r="AQ763" s="1" t="s">
        <v>95</v>
      </c>
      <c r="AR763" s="1" t="s">
        <v>205</v>
      </c>
      <c r="AS763" s="1">
        <v>4.7699999999999996</v>
      </c>
      <c r="AT763" s="8">
        <v>424511</v>
      </c>
      <c r="AU763" s="1">
        <v>22.2</v>
      </c>
      <c r="AV763" s="1">
        <v>0.95299999999999996</v>
      </c>
      <c r="AW763" s="1" t="s">
        <v>62</v>
      </c>
      <c r="AX763" s="1" t="s">
        <v>6814</v>
      </c>
      <c r="AY763" s="1" t="s">
        <v>58</v>
      </c>
      <c r="AZ763" s="7">
        <v>0.98899999999999999</v>
      </c>
      <c r="BA763" s="1">
        <v>95.022410949999994</v>
      </c>
      <c r="BB763" s="1">
        <v>1.431149089</v>
      </c>
      <c r="BC763" s="1" t="s">
        <v>58</v>
      </c>
      <c r="BD763" s="1">
        <v>17.35022</v>
      </c>
    </row>
    <row r="764" spans="1:56" x14ac:dyDescent="0.2">
      <c r="A764" s="1" t="s">
        <v>6826</v>
      </c>
      <c r="B764" s="1">
        <v>16</v>
      </c>
      <c r="C764" s="1" t="s">
        <v>70</v>
      </c>
      <c r="D764" s="1" t="s">
        <v>46</v>
      </c>
      <c r="E764" s="1">
        <v>6.6670000000000002E-3</v>
      </c>
      <c r="F764" s="1">
        <v>0</v>
      </c>
      <c r="G764" s="1">
        <v>1.7730000000000001E-3</v>
      </c>
      <c r="H764" s="1">
        <v>0</v>
      </c>
      <c r="I764" s="1">
        <v>0</v>
      </c>
      <c r="J764" s="1">
        <v>6.6670000000000002E-3</v>
      </c>
      <c r="K764" s="1" t="s">
        <v>47</v>
      </c>
      <c r="L764" s="1" t="s">
        <v>48</v>
      </c>
      <c r="M764" s="1" t="s">
        <v>6827</v>
      </c>
      <c r="N764" s="1" t="s">
        <v>6828</v>
      </c>
      <c r="O764" s="1" t="s">
        <v>51</v>
      </c>
      <c r="P764" s="1" t="s">
        <v>6829</v>
      </c>
      <c r="Q764" s="1" t="s">
        <v>6830</v>
      </c>
      <c r="R764" s="1" t="s">
        <v>6831</v>
      </c>
      <c r="S764" s="1" t="s">
        <v>6832</v>
      </c>
      <c r="T764" s="1" t="s">
        <v>6833</v>
      </c>
      <c r="U764" s="1" t="s">
        <v>6834</v>
      </c>
      <c r="V764" s="1" t="s">
        <v>58</v>
      </c>
      <c r="W764" s="1" t="s">
        <v>58</v>
      </c>
      <c r="X764" s="1" t="s">
        <v>58</v>
      </c>
      <c r="Y764" s="1" t="s">
        <v>58</v>
      </c>
      <c r="Z764" s="1">
        <v>6.3889999999999997E-4</v>
      </c>
      <c r="AA764" s="1">
        <v>1.19808E-3</v>
      </c>
      <c r="AB764" s="1">
        <v>0.99880199999999997</v>
      </c>
      <c r="AC764" s="1" t="s">
        <v>157</v>
      </c>
      <c r="AD764" s="1">
        <v>0</v>
      </c>
      <c r="AE764" s="1">
        <v>5.9904200000000004E-4</v>
      </c>
      <c r="AF764" s="1" t="s">
        <v>58</v>
      </c>
      <c r="AG764" s="1" t="s">
        <v>58</v>
      </c>
      <c r="AH764" s="1" t="s">
        <v>58</v>
      </c>
      <c r="AI764" s="1" t="s">
        <v>58</v>
      </c>
      <c r="AJ764" s="1" t="s">
        <v>58</v>
      </c>
      <c r="AK764" s="1" t="s">
        <v>58</v>
      </c>
      <c r="AL764" s="1" t="s">
        <v>93</v>
      </c>
      <c r="AM764" s="1" t="s">
        <v>62</v>
      </c>
      <c r="AN764" s="1">
        <v>7.0000000000000001E-3</v>
      </c>
      <c r="AO764" s="1">
        <v>4.18</v>
      </c>
      <c r="AP764" s="1" t="s">
        <v>6835</v>
      </c>
      <c r="AQ764" s="1" t="s">
        <v>127</v>
      </c>
      <c r="AR764" s="1" t="s">
        <v>62</v>
      </c>
      <c r="AS764" s="1">
        <v>4.18</v>
      </c>
      <c r="AT764" s="1">
        <v>382</v>
      </c>
      <c r="AU764" s="1">
        <v>25.7</v>
      </c>
      <c r="AV764" s="1">
        <v>7.0999999999999994E-2</v>
      </c>
      <c r="AW764" s="1" t="s">
        <v>62</v>
      </c>
      <c r="AX764" s="1" t="s">
        <v>6836</v>
      </c>
      <c r="AY764" s="1" t="s">
        <v>61</v>
      </c>
      <c r="AZ764" s="1" t="s">
        <v>58</v>
      </c>
      <c r="BA764" s="1" t="s">
        <v>58</v>
      </c>
      <c r="BB764" s="1" t="s">
        <v>58</v>
      </c>
      <c r="BC764" s="1" t="s">
        <v>58</v>
      </c>
      <c r="BD764" s="1">
        <v>1.0723</v>
      </c>
    </row>
    <row r="765" spans="1:56" x14ac:dyDescent="0.2">
      <c r="A765" s="1" t="s">
        <v>6843</v>
      </c>
      <c r="B765" s="1">
        <v>17</v>
      </c>
      <c r="C765" s="1" t="s">
        <v>64</v>
      </c>
      <c r="D765" s="1" t="s">
        <v>45</v>
      </c>
      <c r="E765" s="1">
        <v>6.6670000000000002E-3</v>
      </c>
      <c r="F765" s="1">
        <v>0</v>
      </c>
      <c r="G765" s="1">
        <v>5.3189999999999999E-3</v>
      </c>
      <c r="H765" s="1">
        <v>1.1310000000000001E-3</v>
      </c>
      <c r="I765" s="1">
        <v>1.8519999999999998E-2</v>
      </c>
      <c r="J765" s="1">
        <v>6.6670000000000002E-3</v>
      </c>
      <c r="K765" s="1" t="s">
        <v>47</v>
      </c>
      <c r="L765" s="1" t="s">
        <v>48</v>
      </c>
      <c r="M765" s="1" t="s">
        <v>6844</v>
      </c>
      <c r="N765" s="1" t="s">
        <v>6845</v>
      </c>
      <c r="O765" s="1" t="s">
        <v>51</v>
      </c>
      <c r="P765" s="1" t="s">
        <v>6846</v>
      </c>
      <c r="Q765" s="1" t="s">
        <v>6847</v>
      </c>
      <c r="R765" s="1" t="s">
        <v>6848</v>
      </c>
      <c r="S765" s="1" t="s">
        <v>6849</v>
      </c>
      <c r="T765" s="1" t="s">
        <v>6850</v>
      </c>
      <c r="U765" s="1" t="s">
        <v>6851</v>
      </c>
      <c r="V765" s="1" t="s">
        <v>58</v>
      </c>
      <c r="W765" s="1" t="s">
        <v>58</v>
      </c>
      <c r="X765" s="1" t="s">
        <v>58</v>
      </c>
      <c r="Y765" s="1" t="s">
        <v>58</v>
      </c>
      <c r="Z765" s="1">
        <v>2.0589999999999999E-4</v>
      </c>
      <c r="AA765" s="1" t="s">
        <v>58</v>
      </c>
      <c r="AB765" s="1" t="s">
        <v>58</v>
      </c>
      <c r="AC765" s="1" t="s">
        <v>58</v>
      </c>
      <c r="AD765" s="1" t="s">
        <v>58</v>
      </c>
      <c r="AE765" s="1" t="s">
        <v>58</v>
      </c>
      <c r="AF765" s="1" t="s">
        <v>58</v>
      </c>
      <c r="AG765" s="1" t="s">
        <v>58</v>
      </c>
      <c r="AH765" s="1" t="s">
        <v>58</v>
      </c>
      <c r="AI765" s="1" t="s">
        <v>58</v>
      </c>
      <c r="AJ765" s="1" t="s">
        <v>58</v>
      </c>
      <c r="AK765" s="1">
        <v>1</v>
      </c>
      <c r="AL765" s="1" t="s">
        <v>93</v>
      </c>
      <c r="AM765" s="1" t="s">
        <v>62</v>
      </c>
      <c r="AN765" s="1">
        <v>0.65900000000000003</v>
      </c>
      <c r="AO765" s="1">
        <v>5.45</v>
      </c>
      <c r="AP765" s="1" t="s">
        <v>6852</v>
      </c>
      <c r="AQ765" s="1" t="s">
        <v>95</v>
      </c>
      <c r="AR765" s="1" t="s">
        <v>95</v>
      </c>
      <c r="AS765" s="1">
        <v>5.45</v>
      </c>
      <c r="AT765" s="1">
        <v>1254</v>
      </c>
      <c r="AU765" s="1">
        <v>26.9</v>
      </c>
      <c r="AV765" s="1">
        <v>0.93500000000000005</v>
      </c>
      <c r="AW765" s="1" t="s">
        <v>62</v>
      </c>
      <c r="AX765" s="1" t="s">
        <v>6853</v>
      </c>
      <c r="AY765" s="1" t="s">
        <v>129</v>
      </c>
      <c r="AZ765" s="1" t="s">
        <v>9388</v>
      </c>
      <c r="BA765" s="1" t="s">
        <v>6854</v>
      </c>
      <c r="BB765" s="1" t="s">
        <v>9389</v>
      </c>
      <c r="BC765" s="1" t="s">
        <v>58</v>
      </c>
      <c r="BD765" s="1" t="s">
        <v>6855</v>
      </c>
    </row>
    <row r="766" spans="1:56" x14ac:dyDescent="0.2">
      <c r="A766" s="1" t="s">
        <v>6910</v>
      </c>
      <c r="B766" s="1">
        <v>17</v>
      </c>
      <c r="C766" s="1" t="s">
        <v>70</v>
      </c>
      <c r="D766" s="1" t="s">
        <v>45</v>
      </c>
      <c r="E766" s="1">
        <v>6.6670000000000002E-3</v>
      </c>
      <c r="F766" s="1">
        <v>1.316E-2</v>
      </c>
      <c r="G766" s="1">
        <v>1.7730000000000001E-3</v>
      </c>
      <c r="H766" s="1">
        <v>2.2620000000000001E-3</v>
      </c>
      <c r="I766" s="1">
        <v>1.8519999999999998E-2</v>
      </c>
      <c r="J766" s="1">
        <v>6.6670000000000002E-3</v>
      </c>
      <c r="K766" s="1" t="s">
        <v>47</v>
      </c>
      <c r="L766" s="1" t="s">
        <v>48</v>
      </c>
      <c r="M766" s="1" t="s">
        <v>6911</v>
      </c>
      <c r="N766" s="1" t="s">
        <v>6912</v>
      </c>
      <c r="O766" s="1" t="s">
        <v>51</v>
      </c>
      <c r="P766" s="1" t="s">
        <v>6913</v>
      </c>
      <c r="Q766" s="1" t="s">
        <v>6914</v>
      </c>
      <c r="R766" s="1" t="s">
        <v>6915</v>
      </c>
      <c r="S766" s="1" t="s">
        <v>6916</v>
      </c>
      <c r="T766" s="1" t="s">
        <v>6917</v>
      </c>
      <c r="U766" s="1" t="s">
        <v>6918</v>
      </c>
      <c r="V766" s="1" t="s">
        <v>58</v>
      </c>
      <c r="W766" s="1" t="s">
        <v>58</v>
      </c>
      <c r="X766" s="1" t="s">
        <v>58</v>
      </c>
      <c r="Y766" s="1" t="s">
        <v>58</v>
      </c>
      <c r="Z766" s="1" t="s">
        <v>58</v>
      </c>
      <c r="AA766" s="1" t="s">
        <v>58</v>
      </c>
      <c r="AB766" s="1" t="s">
        <v>58</v>
      </c>
      <c r="AC766" s="1" t="s">
        <v>58</v>
      </c>
      <c r="AD766" s="1" t="s">
        <v>58</v>
      </c>
      <c r="AE766" s="1" t="s">
        <v>58</v>
      </c>
      <c r="AF766" s="1" t="s">
        <v>58</v>
      </c>
      <c r="AG766" s="1" t="s">
        <v>58</v>
      </c>
      <c r="AH766" s="1" t="s">
        <v>58</v>
      </c>
      <c r="AI766" s="1" t="s">
        <v>58</v>
      </c>
      <c r="AJ766" s="1" t="s">
        <v>58</v>
      </c>
      <c r="AK766" s="1" t="s">
        <v>58</v>
      </c>
      <c r="AL766" s="1" t="s">
        <v>93</v>
      </c>
      <c r="AM766" s="1" t="s">
        <v>156</v>
      </c>
      <c r="AN766" s="1">
        <v>0.91400000000000003</v>
      </c>
      <c r="AO766" s="1">
        <v>-6.04</v>
      </c>
      <c r="AP766" s="1" t="s">
        <v>6919</v>
      </c>
      <c r="AQ766" s="1" t="s">
        <v>62</v>
      </c>
      <c r="AR766" s="1" t="s">
        <v>62</v>
      </c>
      <c r="AS766" s="1">
        <v>5.33</v>
      </c>
      <c r="AT766" s="1">
        <v>29</v>
      </c>
      <c r="AU766" s="1">
        <v>22.4</v>
      </c>
      <c r="AV766" s="1">
        <v>-1.1140000000000001</v>
      </c>
      <c r="AW766" s="1" t="s">
        <v>62</v>
      </c>
      <c r="AX766" s="1" t="s">
        <v>58</v>
      </c>
      <c r="AY766" s="1" t="s">
        <v>58</v>
      </c>
      <c r="AZ766" s="1" t="s">
        <v>58</v>
      </c>
      <c r="BA766" s="1" t="s">
        <v>58</v>
      </c>
      <c r="BB766" s="1" t="s">
        <v>58</v>
      </c>
      <c r="BC766" s="1" t="s">
        <v>58</v>
      </c>
      <c r="BD766" s="1" t="s">
        <v>58</v>
      </c>
    </row>
    <row r="767" spans="1:56" x14ac:dyDescent="0.2">
      <c r="A767" s="1" t="s">
        <v>6920</v>
      </c>
      <c r="B767" s="1">
        <v>17</v>
      </c>
      <c r="C767" s="1" t="s">
        <v>70</v>
      </c>
      <c r="D767" s="1" t="s">
        <v>46</v>
      </c>
      <c r="E767" s="1">
        <v>6.6670000000000002E-3</v>
      </c>
      <c r="F767" s="1">
        <v>1.316E-2</v>
      </c>
      <c r="G767" s="1">
        <v>1.7730000000000001E-3</v>
      </c>
      <c r="H767" s="1">
        <v>2.2620000000000001E-3</v>
      </c>
      <c r="I767" s="1">
        <v>1.8519999999999998E-2</v>
      </c>
      <c r="J767" s="1">
        <v>6.6670000000000002E-3</v>
      </c>
      <c r="K767" s="1" t="s">
        <v>47</v>
      </c>
      <c r="L767" s="1" t="s">
        <v>48</v>
      </c>
      <c r="M767" s="1" t="s">
        <v>9390</v>
      </c>
      <c r="N767" s="1" t="s">
        <v>6921</v>
      </c>
      <c r="O767" s="1" t="s">
        <v>51</v>
      </c>
      <c r="P767" s="1" t="s">
        <v>6922</v>
      </c>
      <c r="Q767" s="1" t="s">
        <v>6923</v>
      </c>
      <c r="R767" s="1" t="s">
        <v>6924</v>
      </c>
      <c r="S767" s="1" t="s">
        <v>6925</v>
      </c>
      <c r="T767" s="1" t="s">
        <v>6926</v>
      </c>
      <c r="U767" s="1" t="s">
        <v>6927</v>
      </c>
      <c r="V767" s="1" t="s">
        <v>58</v>
      </c>
      <c r="W767" s="1" t="s">
        <v>995</v>
      </c>
      <c r="X767" s="1" t="s">
        <v>58</v>
      </c>
      <c r="Y767" s="1" t="s">
        <v>58</v>
      </c>
      <c r="Z767" s="1" t="s">
        <v>58</v>
      </c>
      <c r="AA767" s="1" t="s">
        <v>58</v>
      </c>
      <c r="AB767" s="1" t="s">
        <v>58</v>
      </c>
      <c r="AC767" s="1" t="s">
        <v>58</v>
      </c>
      <c r="AD767" s="1" t="s">
        <v>58</v>
      </c>
      <c r="AE767" s="1" t="s">
        <v>58</v>
      </c>
      <c r="AF767" s="1" t="s">
        <v>58</v>
      </c>
      <c r="AG767" s="1" t="s">
        <v>58</v>
      </c>
      <c r="AH767" s="1" t="s">
        <v>58</v>
      </c>
      <c r="AI767" s="1" t="s">
        <v>58</v>
      </c>
      <c r="AJ767" s="1" t="s">
        <v>58</v>
      </c>
      <c r="AK767" s="1" t="s">
        <v>58</v>
      </c>
      <c r="AL767" s="1" t="s">
        <v>58</v>
      </c>
      <c r="AM767" s="1" t="s">
        <v>58</v>
      </c>
      <c r="AN767" s="1" t="s">
        <v>58</v>
      </c>
      <c r="AO767" s="1" t="s">
        <v>58</v>
      </c>
      <c r="AP767" s="1" t="s">
        <v>58</v>
      </c>
      <c r="AQ767" s="1" t="s">
        <v>58</v>
      </c>
      <c r="AR767" s="1" t="s">
        <v>58</v>
      </c>
      <c r="AS767" s="1" t="s">
        <v>58</v>
      </c>
      <c r="AT767" s="1" t="s">
        <v>58</v>
      </c>
      <c r="AU767" s="1" t="s">
        <v>58</v>
      </c>
      <c r="AV767" s="1" t="s">
        <v>58</v>
      </c>
      <c r="AW767" s="1" t="s">
        <v>58</v>
      </c>
      <c r="AX767" s="1" t="s">
        <v>58</v>
      </c>
      <c r="AY767" s="1" t="s">
        <v>58</v>
      </c>
      <c r="AZ767" s="1" t="s">
        <v>58</v>
      </c>
      <c r="BA767" s="1" t="s">
        <v>58</v>
      </c>
      <c r="BB767" s="1" t="s">
        <v>58</v>
      </c>
      <c r="BC767" s="1" t="s">
        <v>58</v>
      </c>
      <c r="BD767" s="1" t="s">
        <v>58</v>
      </c>
    </row>
    <row r="768" spans="1:56" x14ac:dyDescent="0.2">
      <c r="A768" s="1" t="s">
        <v>6941</v>
      </c>
      <c r="B768" s="1">
        <v>17</v>
      </c>
      <c r="C768" s="1" t="s">
        <v>64</v>
      </c>
      <c r="D768" s="1" t="s">
        <v>70</v>
      </c>
      <c r="E768" s="1">
        <v>6.6670000000000002E-3</v>
      </c>
      <c r="F768" s="1">
        <v>0</v>
      </c>
      <c r="G768" s="1">
        <v>1.7730000000000001E-3</v>
      </c>
      <c r="H768" s="1">
        <v>0</v>
      </c>
      <c r="I768" s="1">
        <v>0</v>
      </c>
      <c r="J768" s="1">
        <v>6.6670000000000002E-3</v>
      </c>
      <c r="K768" s="1" t="s">
        <v>47</v>
      </c>
      <c r="L768" s="1" t="s">
        <v>48</v>
      </c>
      <c r="M768" s="1" t="s">
        <v>6942</v>
      </c>
      <c r="N768" s="1" t="s">
        <v>6943</v>
      </c>
      <c r="O768" s="1" t="s">
        <v>51</v>
      </c>
      <c r="P768" s="1" t="s">
        <v>6944</v>
      </c>
      <c r="Q768" s="1" t="s">
        <v>6945</v>
      </c>
      <c r="R768" s="1" t="s">
        <v>6946</v>
      </c>
      <c r="S768" s="1" t="s">
        <v>6947</v>
      </c>
      <c r="T768" s="1" t="s">
        <v>6948</v>
      </c>
      <c r="U768" s="1" t="s">
        <v>6949</v>
      </c>
      <c r="V768" s="1" t="s">
        <v>58</v>
      </c>
      <c r="W768" s="1" t="s">
        <v>58</v>
      </c>
      <c r="X768" s="1" t="s">
        <v>58</v>
      </c>
      <c r="Y768" s="1" t="s">
        <v>58</v>
      </c>
      <c r="Z768" s="1">
        <v>3.212E-4</v>
      </c>
      <c r="AA768" s="1">
        <v>3.5942499999999998E-3</v>
      </c>
      <c r="AB768" s="1">
        <v>0.99640600000000001</v>
      </c>
      <c r="AC768" s="1" t="s">
        <v>653</v>
      </c>
      <c r="AD768" s="1">
        <v>0</v>
      </c>
      <c r="AE768" s="1">
        <v>1.7971199999999999E-3</v>
      </c>
      <c r="AF768" s="1" t="s">
        <v>58</v>
      </c>
      <c r="AG768" s="1" t="s">
        <v>58</v>
      </c>
      <c r="AH768" s="1" t="s">
        <v>58</v>
      </c>
      <c r="AI768" s="1" t="s">
        <v>58</v>
      </c>
      <c r="AJ768" s="1" t="s">
        <v>58</v>
      </c>
      <c r="AK768" s="1" t="s">
        <v>58</v>
      </c>
      <c r="AL768" s="1" t="s">
        <v>61</v>
      </c>
      <c r="AM768" s="1" t="s">
        <v>234</v>
      </c>
      <c r="AN768" s="1">
        <v>0.999</v>
      </c>
      <c r="AO768" s="1">
        <v>2.62</v>
      </c>
      <c r="AP768" s="1" t="s">
        <v>6950</v>
      </c>
      <c r="AQ768" s="1" t="s">
        <v>95</v>
      </c>
      <c r="AR768" s="1" t="s">
        <v>95</v>
      </c>
      <c r="AS768" s="1">
        <v>6.17</v>
      </c>
      <c r="AT768" s="1">
        <v>394</v>
      </c>
      <c r="AU768" s="1">
        <v>4.8000000000000001E-2</v>
      </c>
      <c r="AV768" s="1">
        <v>1.1990000000000001</v>
      </c>
      <c r="AW768" s="1" t="s">
        <v>64</v>
      </c>
      <c r="AX768" s="1" t="s">
        <v>6951</v>
      </c>
      <c r="AY768" s="1" t="s">
        <v>58</v>
      </c>
      <c r="AZ768" s="7">
        <v>7.0299999999999998E-3</v>
      </c>
      <c r="BA768" s="1">
        <v>80.962491150000005</v>
      </c>
      <c r="BB768" s="1">
        <v>0.53282312200000004</v>
      </c>
      <c r="BC768" s="1" t="s">
        <v>58</v>
      </c>
      <c r="BD768" s="1">
        <v>3.3147199999999999</v>
      </c>
    </row>
    <row r="769" spans="1:56" x14ac:dyDescent="0.2">
      <c r="A769" s="1" t="s">
        <v>6954</v>
      </c>
      <c r="B769" s="1">
        <v>17</v>
      </c>
      <c r="C769" s="1" t="s">
        <v>45</v>
      </c>
      <c r="D769" s="1" t="s">
        <v>64</v>
      </c>
      <c r="E769" s="1">
        <v>6.6670000000000002E-3</v>
      </c>
      <c r="F769" s="1">
        <v>0</v>
      </c>
      <c r="G769" s="1">
        <v>7.0920000000000002E-3</v>
      </c>
      <c r="H769" s="1">
        <v>0</v>
      </c>
      <c r="I769" s="1">
        <v>0</v>
      </c>
      <c r="J769" s="1">
        <v>6.6670000000000002E-3</v>
      </c>
      <c r="K769" s="1" t="s">
        <v>47</v>
      </c>
      <c r="L769" s="1" t="s">
        <v>48</v>
      </c>
      <c r="M769" s="1" t="s">
        <v>6955</v>
      </c>
      <c r="N769" s="1" t="s">
        <v>6956</v>
      </c>
      <c r="O769" s="1" t="s">
        <v>51</v>
      </c>
      <c r="P769" s="1" t="s">
        <v>6957</v>
      </c>
      <c r="Q769" s="1" t="s">
        <v>6958</v>
      </c>
      <c r="R769" s="1" t="s">
        <v>6959</v>
      </c>
      <c r="S769" s="1" t="s">
        <v>6960</v>
      </c>
      <c r="T769" s="1" t="s">
        <v>6961</v>
      </c>
      <c r="U769" s="1" t="s">
        <v>6962</v>
      </c>
      <c r="V769" s="1" t="s">
        <v>58</v>
      </c>
      <c r="W769" s="1" t="s">
        <v>58</v>
      </c>
      <c r="X769" s="1" t="s">
        <v>58</v>
      </c>
      <c r="Y769" s="1" t="s">
        <v>58</v>
      </c>
      <c r="Z769" s="1">
        <v>4.6899999999999997E-3</v>
      </c>
      <c r="AA769" s="1">
        <v>4.79233E-3</v>
      </c>
      <c r="AB769" s="1">
        <v>0.99520799999999998</v>
      </c>
      <c r="AC769" s="1" t="s">
        <v>1214</v>
      </c>
      <c r="AD769" s="1">
        <v>0</v>
      </c>
      <c r="AE769" s="1">
        <v>2.39617E-3</v>
      </c>
      <c r="AF769" s="1" t="s">
        <v>58</v>
      </c>
      <c r="AG769" s="1" t="s">
        <v>58</v>
      </c>
      <c r="AH769" s="1" t="s">
        <v>58</v>
      </c>
      <c r="AI769" s="1" t="s">
        <v>58</v>
      </c>
      <c r="AJ769" s="1" t="s">
        <v>58</v>
      </c>
      <c r="AK769" s="1" t="s">
        <v>58</v>
      </c>
      <c r="AL769" s="1" t="s">
        <v>61</v>
      </c>
      <c r="AM769" s="1" t="s">
        <v>431</v>
      </c>
      <c r="AN769" s="1">
        <v>0.49199999999999999</v>
      </c>
      <c r="AO769" s="1">
        <v>-3.17</v>
      </c>
      <c r="AP769" s="1" t="s">
        <v>6963</v>
      </c>
      <c r="AQ769" s="1" t="s">
        <v>95</v>
      </c>
      <c r="AR769" s="1" t="s">
        <v>95</v>
      </c>
      <c r="AS769" s="1">
        <v>5.55</v>
      </c>
      <c r="AT769" s="8">
        <v>505503445516</v>
      </c>
      <c r="AU769" s="1">
        <v>0.71499999999999997</v>
      </c>
      <c r="AV769" s="1">
        <v>-0.441</v>
      </c>
      <c r="AW769" s="1" t="s">
        <v>6964</v>
      </c>
      <c r="AX769" s="1" t="s">
        <v>6965</v>
      </c>
      <c r="AY769" s="1" t="s">
        <v>61</v>
      </c>
      <c r="AZ769" s="1" t="s">
        <v>58</v>
      </c>
      <c r="BA769" s="1">
        <v>54.15782024</v>
      </c>
      <c r="BB769" s="1">
        <v>9.1730419999999993E-3</v>
      </c>
      <c r="BC769" s="1" t="s">
        <v>58</v>
      </c>
      <c r="BD769" s="1">
        <v>4.2199999999999998E-3</v>
      </c>
    </row>
    <row r="770" spans="1:56" x14ac:dyDescent="0.2">
      <c r="A770" s="1" t="s">
        <v>6977</v>
      </c>
      <c r="B770" s="1">
        <v>17</v>
      </c>
      <c r="C770" s="1" t="s">
        <v>64</v>
      </c>
      <c r="D770" s="1" t="s">
        <v>45</v>
      </c>
      <c r="E770" s="1">
        <v>6.6670000000000002E-3</v>
      </c>
      <c r="F770" s="1">
        <v>4.3860000000000001E-3</v>
      </c>
      <c r="G770" s="1">
        <v>3.5460000000000001E-3</v>
      </c>
      <c r="H770" s="1">
        <v>0</v>
      </c>
      <c r="I770" s="1">
        <v>1.8519999999999998E-2</v>
      </c>
      <c r="J770" s="1">
        <v>6.6670000000000002E-3</v>
      </c>
      <c r="K770" s="1" t="s">
        <v>47</v>
      </c>
      <c r="L770" s="1" t="s">
        <v>48</v>
      </c>
      <c r="M770" s="1" t="s">
        <v>6978</v>
      </c>
      <c r="N770" s="1" t="s">
        <v>6979</v>
      </c>
      <c r="O770" s="1" t="s">
        <v>51</v>
      </c>
      <c r="P770" s="1" t="s">
        <v>6980</v>
      </c>
      <c r="Q770" s="1" t="s">
        <v>6673</v>
      </c>
      <c r="R770" s="1" t="s">
        <v>6981</v>
      </c>
      <c r="S770" s="1" t="s">
        <v>6982</v>
      </c>
      <c r="T770" s="1" t="s">
        <v>6983</v>
      </c>
      <c r="U770" s="1" t="s">
        <v>6984</v>
      </c>
      <c r="V770" s="1" t="s">
        <v>58</v>
      </c>
      <c r="W770" s="1" t="s">
        <v>58</v>
      </c>
      <c r="X770" s="1" t="s">
        <v>58</v>
      </c>
      <c r="Y770" s="1" t="s">
        <v>58</v>
      </c>
      <c r="Z770" s="7">
        <v>4.9419999999999998E-5</v>
      </c>
      <c r="AA770" s="1">
        <v>7.9872199999999997E-4</v>
      </c>
      <c r="AB770" s="1">
        <v>0.99920100000000001</v>
      </c>
      <c r="AC770" s="1" t="s">
        <v>110</v>
      </c>
      <c r="AD770" s="1">
        <v>0</v>
      </c>
      <c r="AE770" s="1">
        <v>3.9936099999999999E-4</v>
      </c>
      <c r="AF770" s="1" t="s">
        <v>58</v>
      </c>
      <c r="AG770" s="1" t="s">
        <v>58</v>
      </c>
      <c r="AH770" s="1" t="s">
        <v>58</v>
      </c>
      <c r="AI770" s="1" t="s">
        <v>58</v>
      </c>
      <c r="AJ770" s="1" t="s">
        <v>58</v>
      </c>
      <c r="AK770" s="1" t="s">
        <v>58</v>
      </c>
      <c r="AL770" s="1" t="s">
        <v>93</v>
      </c>
      <c r="AM770" s="1" t="s">
        <v>156</v>
      </c>
      <c r="AN770" s="1">
        <v>1</v>
      </c>
      <c r="AO770" s="1">
        <v>6.16</v>
      </c>
      <c r="AP770" s="1" t="s">
        <v>6985</v>
      </c>
      <c r="AQ770" s="1" t="s">
        <v>1215</v>
      </c>
      <c r="AR770" s="1" t="s">
        <v>62</v>
      </c>
      <c r="AS770" s="1">
        <v>6.16</v>
      </c>
      <c r="AT770" s="8">
        <v>406407407</v>
      </c>
      <c r="AU770" s="1">
        <v>24.6</v>
      </c>
      <c r="AV770" s="1">
        <v>0.93500000000000005</v>
      </c>
      <c r="AW770" s="1" t="s">
        <v>1541</v>
      </c>
      <c r="AX770" s="1" t="s">
        <v>6986</v>
      </c>
      <c r="AY770" s="1" t="s">
        <v>58</v>
      </c>
      <c r="AZ770" s="7">
        <v>0.13400000000000001</v>
      </c>
      <c r="BA770" s="1">
        <v>6.0627506489999998</v>
      </c>
      <c r="BB770" s="1">
        <v>-1.1684298719999999</v>
      </c>
      <c r="BC770" s="1" t="s">
        <v>58</v>
      </c>
      <c r="BD770" s="1">
        <v>3.3549199999999999</v>
      </c>
    </row>
    <row r="771" spans="1:56" x14ac:dyDescent="0.2">
      <c r="A771" s="1" t="s">
        <v>6987</v>
      </c>
      <c r="B771" s="1">
        <v>17</v>
      </c>
      <c r="C771" s="1" t="s">
        <v>64</v>
      </c>
      <c r="D771" s="1" t="s">
        <v>45</v>
      </c>
      <c r="E771" s="1">
        <v>6.6670000000000002E-3</v>
      </c>
      <c r="F771" s="1">
        <v>0</v>
      </c>
      <c r="G771" s="1">
        <v>1.7730000000000001E-3</v>
      </c>
      <c r="H771" s="1">
        <v>0</v>
      </c>
      <c r="I771" s="1">
        <v>1.8519999999999998E-2</v>
      </c>
      <c r="J771" s="1">
        <v>6.6670000000000002E-3</v>
      </c>
      <c r="K771" s="1" t="s">
        <v>47</v>
      </c>
      <c r="L771" s="1" t="s">
        <v>48</v>
      </c>
      <c r="M771" s="1" t="s">
        <v>6988</v>
      </c>
      <c r="N771" s="1" t="s">
        <v>6989</v>
      </c>
      <c r="O771" s="1" t="s">
        <v>51</v>
      </c>
      <c r="P771" s="1" t="s">
        <v>6990</v>
      </c>
      <c r="Q771" s="1" t="s">
        <v>6991</v>
      </c>
      <c r="R771" s="1" t="s">
        <v>6992</v>
      </c>
      <c r="S771" s="1" t="s">
        <v>6993</v>
      </c>
      <c r="T771" s="1" t="s">
        <v>6994</v>
      </c>
      <c r="U771" s="1" t="s">
        <v>6995</v>
      </c>
      <c r="V771" s="1" t="s">
        <v>58</v>
      </c>
      <c r="W771" s="1" t="s">
        <v>58</v>
      </c>
      <c r="X771" s="1" t="s">
        <v>58</v>
      </c>
      <c r="Y771" s="1" t="s">
        <v>58</v>
      </c>
      <c r="Z771" s="1" t="s">
        <v>58</v>
      </c>
      <c r="AA771" s="1" t="s">
        <v>58</v>
      </c>
      <c r="AB771" s="1" t="s">
        <v>58</v>
      </c>
      <c r="AC771" s="1" t="s">
        <v>58</v>
      </c>
      <c r="AD771" s="1" t="s">
        <v>58</v>
      </c>
      <c r="AE771" s="1" t="s">
        <v>58</v>
      </c>
      <c r="AF771" s="1" t="s">
        <v>58</v>
      </c>
      <c r="AG771" s="1" t="s">
        <v>58</v>
      </c>
      <c r="AH771" s="1" t="s">
        <v>58</v>
      </c>
      <c r="AI771" s="1" t="s">
        <v>58</v>
      </c>
      <c r="AJ771" s="1" t="s">
        <v>58</v>
      </c>
      <c r="AK771" s="1" t="s">
        <v>58</v>
      </c>
      <c r="AL771" s="1" t="s">
        <v>61</v>
      </c>
      <c r="AM771" s="1" t="s">
        <v>102</v>
      </c>
      <c r="AN771" s="1">
        <v>1</v>
      </c>
      <c r="AO771" s="1">
        <v>3.45</v>
      </c>
      <c r="AP771" s="1" t="s">
        <v>58</v>
      </c>
      <c r="AQ771" s="1" t="s">
        <v>58</v>
      </c>
      <c r="AR771" s="1" t="s">
        <v>58</v>
      </c>
      <c r="AS771" s="1">
        <v>3.45</v>
      </c>
      <c r="AT771" s="1" t="s">
        <v>58</v>
      </c>
      <c r="AU771" s="1">
        <v>15.13</v>
      </c>
      <c r="AV771" s="1">
        <v>0.81299999999999994</v>
      </c>
      <c r="AW771" s="1" t="s">
        <v>1250</v>
      </c>
      <c r="AX771" s="1" t="s">
        <v>6996</v>
      </c>
      <c r="AY771" s="1" t="s">
        <v>58</v>
      </c>
      <c r="AZ771" s="7">
        <v>0.23599999999999999</v>
      </c>
      <c r="BA771" s="1">
        <v>49.758197690000003</v>
      </c>
      <c r="BB771" s="1">
        <v>-5.1293829999999999E-2</v>
      </c>
      <c r="BC771" s="1" t="s">
        <v>58</v>
      </c>
      <c r="BD771" s="1">
        <v>0.56098999999999999</v>
      </c>
    </row>
    <row r="772" spans="1:56" x14ac:dyDescent="0.2">
      <c r="A772" s="1" t="s">
        <v>6997</v>
      </c>
      <c r="B772" s="1">
        <v>17</v>
      </c>
      <c r="C772" s="1" t="s">
        <v>46</v>
      </c>
      <c r="D772" s="1" t="s">
        <v>70</v>
      </c>
      <c r="E772" s="1">
        <v>6.6670000000000002E-3</v>
      </c>
      <c r="F772" s="1">
        <v>0</v>
      </c>
      <c r="G772" s="1">
        <v>1.7730000000000001E-3</v>
      </c>
      <c r="H772" s="1">
        <v>0</v>
      </c>
      <c r="I772" s="1">
        <v>0</v>
      </c>
      <c r="J772" s="1">
        <v>6.6670000000000002E-3</v>
      </c>
      <c r="K772" s="1" t="s">
        <v>47</v>
      </c>
      <c r="L772" s="1" t="s">
        <v>48</v>
      </c>
      <c r="M772" s="1" t="s">
        <v>6998</v>
      </c>
      <c r="N772" s="1" t="s">
        <v>6999</v>
      </c>
      <c r="O772" s="1" t="s">
        <v>51</v>
      </c>
      <c r="P772" s="1" t="s">
        <v>7000</v>
      </c>
      <c r="Q772" s="1" t="s">
        <v>7001</v>
      </c>
      <c r="R772" s="1" t="s">
        <v>7002</v>
      </c>
      <c r="S772" s="1" t="s">
        <v>7003</v>
      </c>
      <c r="T772" s="1" t="s">
        <v>7004</v>
      </c>
      <c r="U772" s="1" t="s">
        <v>7005</v>
      </c>
      <c r="V772" s="1" t="s">
        <v>58</v>
      </c>
      <c r="W772" s="1" t="s">
        <v>58</v>
      </c>
      <c r="X772" s="1" t="s">
        <v>58</v>
      </c>
      <c r="Y772" s="1" t="s">
        <v>58</v>
      </c>
      <c r="Z772" s="1">
        <v>3.724E-4</v>
      </c>
      <c r="AA772" s="1">
        <v>1.9968099999999999E-3</v>
      </c>
      <c r="AB772" s="1">
        <v>0.99800299999999997</v>
      </c>
      <c r="AC772" s="1" t="s">
        <v>101</v>
      </c>
      <c r="AD772" s="1">
        <v>0</v>
      </c>
      <c r="AE772" s="1">
        <v>9.9840299999999992E-4</v>
      </c>
      <c r="AF772" s="1" t="s">
        <v>58</v>
      </c>
      <c r="AG772" s="1" t="s">
        <v>58</v>
      </c>
      <c r="AH772" s="1" t="s">
        <v>58</v>
      </c>
      <c r="AI772" s="1" t="s">
        <v>58</v>
      </c>
      <c r="AJ772" s="1" t="s">
        <v>58</v>
      </c>
      <c r="AK772" s="1" t="s">
        <v>58</v>
      </c>
      <c r="AL772" s="1" t="s">
        <v>93</v>
      </c>
      <c r="AM772" s="1" t="s">
        <v>156</v>
      </c>
      <c r="AN772" s="1">
        <v>0.79700000000000004</v>
      </c>
      <c r="AO772" s="1">
        <v>1.5</v>
      </c>
      <c r="AP772" s="1" t="s">
        <v>7006</v>
      </c>
      <c r="AQ772" s="1" t="s">
        <v>95</v>
      </c>
      <c r="AR772" s="1" t="s">
        <v>95</v>
      </c>
      <c r="AS772" s="1">
        <v>5.2</v>
      </c>
      <c r="AT772" s="1">
        <v>402</v>
      </c>
      <c r="AU772" s="1">
        <v>17.989999999999998</v>
      </c>
      <c r="AV772" s="1">
        <v>0.20200000000000001</v>
      </c>
      <c r="AW772" s="1" t="s">
        <v>62</v>
      </c>
      <c r="AX772" s="1" t="s">
        <v>7007</v>
      </c>
      <c r="AY772" s="1" t="s">
        <v>58</v>
      </c>
      <c r="AZ772" s="7">
        <v>0.17599999999999999</v>
      </c>
      <c r="BA772" s="1">
        <v>99.345364470000007</v>
      </c>
      <c r="BB772" s="1">
        <v>3.2011394119999999</v>
      </c>
      <c r="BC772" s="1" t="s">
        <v>58</v>
      </c>
      <c r="BD772" s="1">
        <v>29.111129999999999</v>
      </c>
    </row>
    <row r="773" spans="1:56" x14ac:dyDescent="0.2">
      <c r="A773" s="1" t="s">
        <v>7008</v>
      </c>
      <c r="B773" s="1">
        <v>17</v>
      </c>
      <c r="C773" s="1" t="s">
        <v>64</v>
      </c>
      <c r="D773" s="1" t="s">
        <v>46</v>
      </c>
      <c r="E773" s="1">
        <v>6.6670000000000002E-3</v>
      </c>
      <c r="F773" s="1">
        <v>4.3860000000000001E-3</v>
      </c>
      <c r="G773" s="1">
        <v>1.7730000000000001E-3</v>
      </c>
      <c r="H773" s="1">
        <v>0</v>
      </c>
      <c r="I773" s="1">
        <v>0</v>
      </c>
      <c r="J773" s="1">
        <v>6.6670000000000002E-3</v>
      </c>
      <c r="K773" s="1" t="s">
        <v>47</v>
      </c>
      <c r="L773" s="1" t="s">
        <v>48</v>
      </c>
      <c r="M773" s="1" t="s">
        <v>9391</v>
      </c>
      <c r="N773" s="1" t="s">
        <v>7009</v>
      </c>
      <c r="O773" s="1" t="s">
        <v>51</v>
      </c>
      <c r="P773" s="1" t="s">
        <v>7010</v>
      </c>
      <c r="Q773" s="1" t="s">
        <v>1597</v>
      </c>
      <c r="R773" s="1" t="s">
        <v>7011</v>
      </c>
      <c r="S773" s="1" t="s">
        <v>7012</v>
      </c>
      <c r="T773" s="1" t="s">
        <v>7013</v>
      </c>
      <c r="U773" s="1" t="s">
        <v>7014</v>
      </c>
      <c r="V773" s="1" t="s">
        <v>58</v>
      </c>
      <c r="W773" s="1" t="s">
        <v>58</v>
      </c>
      <c r="X773" s="1" t="s">
        <v>58</v>
      </c>
      <c r="Y773" s="1" t="s">
        <v>58</v>
      </c>
      <c r="Z773" s="1">
        <v>1.816E-4</v>
      </c>
      <c r="AA773" s="1">
        <v>2.39617E-3</v>
      </c>
      <c r="AB773" s="1">
        <v>0.99760400000000005</v>
      </c>
      <c r="AC773" s="1" t="s">
        <v>88</v>
      </c>
      <c r="AD773" s="1">
        <v>0</v>
      </c>
      <c r="AE773" s="1">
        <v>1.19808E-3</v>
      </c>
      <c r="AF773" s="1" t="s">
        <v>58</v>
      </c>
      <c r="AG773" s="1" t="s">
        <v>58</v>
      </c>
      <c r="AH773" s="1" t="s">
        <v>58</v>
      </c>
      <c r="AI773" s="1" t="s">
        <v>58</v>
      </c>
      <c r="AJ773" s="1" t="s">
        <v>58</v>
      </c>
      <c r="AK773" s="1" t="s">
        <v>58</v>
      </c>
      <c r="AL773" s="1" t="s">
        <v>58</v>
      </c>
      <c r="AM773" s="1" t="s">
        <v>61</v>
      </c>
      <c r="AN773" s="1">
        <v>1.9E-2</v>
      </c>
      <c r="AO773" s="1">
        <v>0.59199999999999997</v>
      </c>
      <c r="AP773" s="1" t="s">
        <v>7015</v>
      </c>
      <c r="AQ773" s="1" t="s">
        <v>95</v>
      </c>
      <c r="AR773" s="1" t="s">
        <v>127</v>
      </c>
      <c r="AS773" s="1">
        <v>2.7</v>
      </c>
      <c r="AT773" s="1">
        <v>18</v>
      </c>
      <c r="AU773" s="1">
        <v>13.28</v>
      </c>
      <c r="AV773" s="1">
        <v>0.78700000000000003</v>
      </c>
      <c r="AW773" s="1" t="s">
        <v>570</v>
      </c>
      <c r="AX773" s="1" t="s">
        <v>58</v>
      </c>
      <c r="AY773" s="1" t="s">
        <v>58</v>
      </c>
      <c r="AZ773" s="1" t="s">
        <v>58</v>
      </c>
      <c r="BA773" s="1">
        <v>72.935833919999993</v>
      </c>
      <c r="BB773" s="1">
        <v>0.32349655799999999</v>
      </c>
      <c r="BC773" s="1" t="s">
        <v>58</v>
      </c>
      <c r="BD773" s="1">
        <v>10.57314</v>
      </c>
    </row>
    <row r="774" spans="1:56" x14ac:dyDescent="0.2">
      <c r="A774" s="1" t="s">
        <v>7017</v>
      </c>
      <c r="B774" s="1">
        <v>17</v>
      </c>
      <c r="C774" s="1" t="s">
        <v>70</v>
      </c>
      <c r="D774" s="1" t="s">
        <v>45</v>
      </c>
      <c r="E774" s="1">
        <v>6.6670000000000002E-3</v>
      </c>
      <c r="F774" s="1">
        <v>0</v>
      </c>
      <c r="G774" s="1">
        <v>1.7730000000000001E-3</v>
      </c>
      <c r="H774" s="1">
        <v>2.2620000000000001E-3</v>
      </c>
      <c r="I774" s="1">
        <v>0</v>
      </c>
      <c r="J774" s="1">
        <v>6.6670000000000002E-3</v>
      </c>
      <c r="K774" s="1" t="s">
        <v>47</v>
      </c>
      <c r="L774" s="1" t="s">
        <v>48</v>
      </c>
      <c r="M774" s="1" t="s">
        <v>7018</v>
      </c>
      <c r="N774" s="1" t="s">
        <v>7019</v>
      </c>
      <c r="O774" s="1" t="s">
        <v>51</v>
      </c>
      <c r="P774" s="1" t="s">
        <v>7020</v>
      </c>
      <c r="Q774" s="1" t="s">
        <v>7021</v>
      </c>
      <c r="R774" s="1" t="s">
        <v>7022</v>
      </c>
      <c r="S774" s="1" t="s">
        <v>7023</v>
      </c>
      <c r="T774" s="1" t="s">
        <v>7024</v>
      </c>
      <c r="U774" s="1" t="s">
        <v>7025</v>
      </c>
      <c r="V774" s="1" t="s">
        <v>58</v>
      </c>
      <c r="W774" s="1" t="s">
        <v>58</v>
      </c>
      <c r="X774" s="1" t="s">
        <v>58</v>
      </c>
      <c r="Y774" s="1" t="s">
        <v>58</v>
      </c>
      <c r="Z774" s="1">
        <v>1.7459999999999999E-3</v>
      </c>
      <c r="AA774" s="1">
        <v>7.9872199999999997E-4</v>
      </c>
      <c r="AB774" s="1">
        <v>0.99920100000000001</v>
      </c>
      <c r="AC774" s="1" t="s">
        <v>110</v>
      </c>
      <c r="AD774" s="1">
        <v>0</v>
      </c>
      <c r="AE774" s="1">
        <v>3.9936099999999999E-4</v>
      </c>
      <c r="AF774" s="1" t="s">
        <v>58</v>
      </c>
      <c r="AG774" s="1" t="s">
        <v>58</v>
      </c>
      <c r="AH774" s="1" t="s">
        <v>58</v>
      </c>
      <c r="AI774" s="1" t="s">
        <v>58</v>
      </c>
      <c r="AJ774" s="1" t="s">
        <v>58</v>
      </c>
      <c r="AK774" s="1" t="s">
        <v>58</v>
      </c>
      <c r="AL774" s="1" t="s">
        <v>60</v>
      </c>
      <c r="AM774" s="1" t="s">
        <v>147</v>
      </c>
      <c r="AN774" s="1">
        <v>1E-3</v>
      </c>
      <c r="AO774" s="1">
        <v>-1.24</v>
      </c>
      <c r="AP774" s="1" t="s">
        <v>7026</v>
      </c>
      <c r="AQ774" s="1" t="s">
        <v>95</v>
      </c>
      <c r="AR774" s="1" t="s">
        <v>95</v>
      </c>
      <c r="AS774" s="1">
        <v>4.75</v>
      </c>
      <c r="AT774" s="1">
        <v>175</v>
      </c>
      <c r="AU774" s="1">
        <v>1.198</v>
      </c>
      <c r="AV774" s="1">
        <v>-3.4000000000000002E-2</v>
      </c>
      <c r="AW774" s="1" t="s">
        <v>64</v>
      </c>
      <c r="AX774" s="1" t="s">
        <v>7027</v>
      </c>
      <c r="AY774" s="1" t="s">
        <v>58</v>
      </c>
      <c r="AZ774" s="1" t="s">
        <v>58</v>
      </c>
      <c r="BA774" s="1" t="s">
        <v>58</v>
      </c>
      <c r="BB774" s="1" t="s">
        <v>58</v>
      </c>
      <c r="BC774" s="1" t="s">
        <v>58</v>
      </c>
      <c r="BD774" s="1">
        <v>6.1108000000000002</v>
      </c>
    </row>
    <row r="775" spans="1:56" x14ac:dyDescent="0.2">
      <c r="A775" s="1" t="s">
        <v>7051</v>
      </c>
      <c r="B775" s="1">
        <v>17</v>
      </c>
      <c r="C775" s="1" t="s">
        <v>70</v>
      </c>
      <c r="D775" s="1" t="s">
        <v>46</v>
      </c>
      <c r="E775" s="1">
        <v>6.6670000000000002E-3</v>
      </c>
      <c r="F775" s="1">
        <v>0</v>
      </c>
      <c r="G775" s="1">
        <v>1.7730000000000001E-3</v>
      </c>
      <c r="H775" s="1">
        <v>0</v>
      </c>
      <c r="I775" s="1">
        <v>0</v>
      </c>
      <c r="J775" s="1">
        <v>6.6670000000000002E-3</v>
      </c>
      <c r="K775" s="1" t="s">
        <v>47</v>
      </c>
      <c r="L775" s="1" t="s">
        <v>48</v>
      </c>
      <c r="M775" s="1" t="s">
        <v>7042</v>
      </c>
      <c r="N775" s="1" t="s">
        <v>7043</v>
      </c>
      <c r="O775" s="1" t="s">
        <v>51</v>
      </c>
      <c r="P775" s="1" t="s">
        <v>7044</v>
      </c>
      <c r="Q775" s="1" t="s">
        <v>7052</v>
      </c>
      <c r="R775" s="1" t="s">
        <v>7053</v>
      </c>
      <c r="S775" s="1" t="s">
        <v>7054</v>
      </c>
      <c r="T775" s="1" t="s">
        <v>7055</v>
      </c>
      <c r="U775" s="1" t="s">
        <v>7056</v>
      </c>
      <c r="V775" s="1" t="s">
        <v>58</v>
      </c>
      <c r="W775" s="1" t="s">
        <v>58</v>
      </c>
      <c r="X775" s="1" t="s">
        <v>58</v>
      </c>
      <c r="Y775" s="1" t="s">
        <v>58</v>
      </c>
      <c r="Z775" s="1">
        <v>1.2400000000000001E-4</v>
      </c>
      <c r="AA775" s="1">
        <v>3.9936099999999999E-4</v>
      </c>
      <c r="AB775" s="1">
        <v>0.99960099999999996</v>
      </c>
      <c r="AC775" s="1" t="s">
        <v>74</v>
      </c>
      <c r="AD775" s="1">
        <v>0</v>
      </c>
      <c r="AE775" s="1">
        <v>1.99681E-4</v>
      </c>
      <c r="AF775" s="1" t="s">
        <v>58</v>
      </c>
      <c r="AG775" s="1" t="s">
        <v>58</v>
      </c>
      <c r="AH775" s="1" t="s">
        <v>58</v>
      </c>
      <c r="AI775" s="1" t="s">
        <v>58</v>
      </c>
      <c r="AJ775" s="1" t="s">
        <v>58</v>
      </c>
      <c r="AK775" s="1" t="s">
        <v>58</v>
      </c>
      <c r="AL775" s="1" t="s">
        <v>93</v>
      </c>
      <c r="AM775" s="1" t="s">
        <v>156</v>
      </c>
      <c r="AN775" s="1">
        <v>0.39700000000000002</v>
      </c>
      <c r="AO775" s="1">
        <v>4.22</v>
      </c>
      <c r="AP775" s="1" t="s">
        <v>7045</v>
      </c>
      <c r="AQ775" s="1" t="s">
        <v>95</v>
      </c>
      <c r="AR775" s="1" t="s">
        <v>127</v>
      </c>
      <c r="AS775" s="1">
        <v>4.22</v>
      </c>
      <c r="AT775" s="1">
        <v>71</v>
      </c>
      <c r="AU775" s="1">
        <v>15.98</v>
      </c>
      <c r="AV775" s="1">
        <v>0.90200000000000002</v>
      </c>
      <c r="AW775" s="1" t="s">
        <v>785</v>
      </c>
      <c r="AX775" s="1" t="s">
        <v>7046</v>
      </c>
      <c r="AY775" s="1" t="s">
        <v>77</v>
      </c>
      <c r="AZ775" s="7">
        <v>5.7200000000000003E-3</v>
      </c>
      <c r="BA775" s="1">
        <v>13.67657466</v>
      </c>
      <c r="BB775" s="1">
        <v>-0.75164994200000002</v>
      </c>
      <c r="BC775" s="1" t="s">
        <v>78</v>
      </c>
      <c r="BD775" s="1">
        <v>4.4560599999999999</v>
      </c>
    </row>
    <row r="776" spans="1:56" x14ac:dyDescent="0.2">
      <c r="A776" s="1" t="s">
        <v>7057</v>
      </c>
      <c r="B776" s="1">
        <v>17</v>
      </c>
      <c r="C776" s="1" t="s">
        <v>45</v>
      </c>
      <c r="D776" s="1" t="s">
        <v>64</v>
      </c>
      <c r="E776" s="1">
        <v>6.6670000000000002E-3</v>
      </c>
      <c r="F776" s="1">
        <v>4.3860000000000001E-3</v>
      </c>
      <c r="G776" s="1">
        <v>1.7730000000000001E-3</v>
      </c>
      <c r="H776" s="1">
        <v>0</v>
      </c>
      <c r="I776" s="1">
        <v>0</v>
      </c>
      <c r="J776" s="1">
        <v>6.6670000000000002E-3</v>
      </c>
      <c r="K776" s="1" t="s">
        <v>47</v>
      </c>
      <c r="L776" s="1" t="s">
        <v>48</v>
      </c>
      <c r="M776" s="1" t="s">
        <v>7058</v>
      </c>
      <c r="N776" s="1" t="s">
        <v>7059</v>
      </c>
      <c r="O776" s="1" t="s">
        <v>51</v>
      </c>
      <c r="P776" s="1" t="s">
        <v>7060</v>
      </c>
      <c r="Q776" s="1" t="s">
        <v>3888</v>
      </c>
      <c r="R776" s="1" t="s">
        <v>7061</v>
      </c>
      <c r="S776" s="1" t="s">
        <v>7062</v>
      </c>
      <c r="T776" s="1" t="s">
        <v>7063</v>
      </c>
      <c r="U776" s="1" t="s">
        <v>7064</v>
      </c>
      <c r="V776" s="1" t="s">
        <v>58</v>
      </c>
      <c r="W776" s="1" t="s">
        <v>58</v>
      </c>
      <c r="X776" s="1" t="s">
        <v>58</v>
      </c>
      <c r="Y776" s="1" t="s">
        <v>58</v>
      </c>
      <c r="Z776" s="7">
        <v>9.0610000000000002E-5</v>
      </c>
      <c r="AA776" s="1">
        <v>1.9968099999999999E-3</v>
      </c>
      <c r="AB776" s="1">
        <v>0.99800299999999997</v>
      </c>
      <c r="AC776" s="1" t="s">
        <v>101</v>
      </c>
      <c r="AD776" s="1">
        <v>0</v>
      </c>
      <c r="AE776" s="1">
        <v>9.9840299999999992E-4</v>
      </c>
      <c r="AF776" s="1" t="s">
        <v>58</v>
      </c>
      <c r="AG776" s="1" t="s">
        <v>58</v>
      </c>
      <c r="AH776" s="1" t="s">
        <v>58</v>
      </c>
      <c r="AI776" s="1" t="s">
        <v>58</v>
      </c>
      <c r="AJ776" s="1" t="s">
        <v>58</v>
      </c>
      <c r="AK776" s="1" t="s">
        <v>58</v>
      </c>
      <c r="AL776" s="1" t="s">
        <v>60</v>
      </c>
      <c r="AM776" s="1" t="s">
        <v>94</v>
      </c>
      <c r="AN776" s="1">
        <v>0.98799999999999999</v>
      </c>
      <c r="AO776" s="1">
        <v>0.30399999999999999</v>
      </c>
      <c r="AP776" s="1" t="s">
        <v>7065</v>
      </c>
      <c r="AQ776" s="1" t="s">
        <v>95</v>
      </c>
      <c r="AR776" s="1" t="s">
        <v>95</v>
      </c>
      <c r="AS776" s="1">
        <v>6.07</v>
      </c>
      <c r="AT776" s="8">
        <v>367367409</v>
      </c>
      <c r="AU776" s="1">
        <v>0.30199999999999999</v>
      </c>
      <c r="AV776" s="1">
        <v>-0.224</v>
      </c>
      <c r="AW776" s="1" t="s">
        <v>96</v>
      </c>
      <c r="AX776" s="1" t="s">
        <v>7066</v>
      </c>
      <c r="AY776" s="1" t="s">
        <v>58</v>
      </c>
      <c r="AZ776" s="1" t="s">
        <v>58</v>
      </c>
      <c r="BA776" s="1">
        <v>23.69072895</v>
      </c>
      <c r="BB776" s="1">
        <v>-0.45925944800000001</v>
      </c>
      <c r="BC776" s="1" t="s">
        <v>58</v>
      </c>
      <c r="BD776" s="1">
        <v>12.55095</v>
      </c>
    </row>
    <row r="777" spans="1:56" x14ac:dyDescent="0.2">
      <c r="A777" s="1" t="s">
        <v>7067</v>
      </c>
      <c r="B777" s="1">
        <v>17</v>
      </c>
      <c r="C777" s="1" t="s">
        <v>46</v>
      </c>
      <c r="D777" s="1" t="s">
        <v>70</v>
      </c>
      <c r="E777" s="1">
        <v>6.6670000000000002E-3</v>
      </c>
      <c r="F777" s="1">
        <v>4.3860000000000001E-3</v>
      </c>
      <c r="G777" s="1">
        <v>1.7730000000000001E-3</v>
      </c>
      <c r="H777" s="1">
        <v>0</v>
      </c>
      <c r="I777" s="1">
        <v>1.8519999999999998E-2</v>
      </c>
      <c r="J777" s="1">
        <v>6.6670000000000002E-3</v>
      </c>
      <c r="K777" s="1" t="s">
        <v>47</v>
      </c>
      <c r="L777" s="1" t="s">
        <v>48</v>
      </c>
      <c r="M777" s="1" t="s">
        <v>7068</v>
      </c>
      <c r="N777" s="1" t="s">
        <v>7069</v>
      </c>
      <c r="O777" s="1" t="s">
        <v>51</v>
      </c>
      <c r="P777" s="1" t="s">
        <v>7073</v>
      </c>
      <c r="Q777" s="1" t="s">
        <v>7070</v>
      </c>
      <c r="R777" s="1" t="s">
        <v>7074</v>
      </c>
      <c r="S777" s="1" t="s">
        <v>7075</v>
      </c>
      <c r="T777" s="1" t="s">
        <v>7076</v>
      </c>
      <c r="U777" s="1" t="s">
        <v>7077</v>
      </c>
      <c r="V777" s="1" t="s">
        <v>58</v>
      </c>
      <c r="W777" s="1" t="s">
        <v>58</v>
      </c>
      <c r="X777" s="1" t="s">
        <v>58</v>
      </c>
      <c r="Y777" s="1" t="s">
        <v>58</v>
      </c>
      <c r="Z777" s="1">
        <v>3.8709999999999998E-4</v>
      </c>
      <c r="AA777" s="1">
        <v>1.9968099999999999E-3</v>
      </c>
      <c r="AB777" s="1">
        <v>0.99800299999999997</v>
      </c>
      <c r="AC777" s="1" t="s">
        <v>101</v>
      </c>
      <c r="AD777" s="1">
        <v>0</v>
      </c>
      <c r="AE777" s="1">
        <v>9.9840299999999992E-4</v>
      </c>
      <c r="AF777" s="1" t="s">
        <v>58</v>
      </c>
      <c r="AG777" s="1" t="s">
        <v>58</v>
      </c>
      <c r="AH777" s="1" t="s">
        <v>58</v>
      </c>
      <c r="AI777" s="1" t="s">
        <v>58</v>
      </c>
      <c r="AJ777" s="1" t="s">
        <v>58</v>
      </c>
      <c r="AK777" s="1" t="s">
        <v>58</v>
      </c>
      <c r="AL777" s="1" t="s">
        <v>60</v>
      </c>
      <c r="AM777" s="1" t="s">
        <v>156</v>
      </c>
      <c r="AN777" s="1">
        <v>0.998</v>
      </c>
      <c r="AO777" s="1">
        <v>4.46</v>
      </c>
      <c r="AP777" s="1" t="s">
        <v>7071</v>
      </c>
      <c r="AQ777" s="1" t="s">
        <v>95</v>
      </c>
      <c r="AR777" s="1" t="s">
        <v>95</v>
      </c>
      <c r="AS777" s="1">
        <v>5.55</v>
      </c>
      <c r="AT777" s="1">
        <v>86</v>
      </c>
      <c r="AU777" s="1">
        <v>13.28</v>
      </c>
      <c r="AV777" s="1">
        <v>1.085</v>
      </c>
      <c r="AW777" s="1" t="s">
        <v>5705</v>
      </c>
      <c r="AX777" s="1" t="s">
        <v>7072</v>
      </c>
      <c r="AY777" s="1" t="s">
        <v>58</v>
      </c>
      <c r="AZ777" s="7">
        <v>0.372</v>
      </c>
      <c r="BA777" s="1">
        <v>80.20169851</v>
      </c>
      <c r="BB777" s="1">
        <v>0.50895760999999995</v>
      </c>
      <c r="BC777" s="1" t="s">
        <v>58</v>
      </c>
      <c r="BD777" s="1">
        <v>3.4096000000000002</v>
      </c>
    </row>
    <row r="778" spans="1:56" x14ac:dyDescent="0.2">
      <c r="A778" s="1" t="s">
        <v>7078</v>
      </c>
      <c r="B778" s="1">
        <v>17</v>
      </c>
      <c r="C778" s="1" t="s">
        <v>70</v>
      </c>
      <c r="D778" s="1" t="s">
        <v>46</v>
      </c>
      <c r="E778" s="1">
        <v>6.6670000000000002E-3</v>
      </c>
      <c r="F778" s="1">
        <v>0</v>
      </c>
      <c r="G778" s="1">
        <v>1.7730000000000001E-3</v>
      </c>
      <c r="H778" s="1">
        <v>0</v>
      </c>
      <c r="I778" s="1">
        <v>0</v>
      </c>
      <c r="J778" s="1">
        <v>6.6670000000000002E-3</v>
      </c>
      <c r="K778" s="1" t="s">
        <v>47</v>
      </c>
      <c r="L778" s="1" t="s">
        <v>48</v>
      </c>
      <c r="M778" s="1" t="s">
        <v>7079</v>
      </c>
      <c r="N778" s="1" t="s">
        <v>7080</v>
      </c>
      <c r="O778" s="1" t="s">
        <v>51</v>
      </c>
      <c r="P778" s="1" t="s">
        <v>7081</v>
      </c>
      <c r="Q778" s="1" t="s">
        <v>7082</v>
      </c>
      <c r="R778" s="1" t="s">
        <v>7083</v>
      </c>
      <c r="S778" s="1" t="s">
        <v>7084</v>
      </c>
      <c r="T778" s="1" t="s">
        <v>7085</v>
      </c>
      <c r="U778" s="1" t="s">
        <v>7086</v>
      </c>
      <c r="V778" s="1" t="s">
        <v>58</v>
      </c>
      <c r="W778" s="1" t="s">
        <v>58</v>
      </c>
      <c r="X778" s="1" t="s">
        <v>58</v>
      </c>
      <c r="Y778" s="1" t="s">
        <v>58</v>
      </c>
      <c r="Z778" s="1" t="s">
        <v>58</v>
      </c>
      <c r="AA778" s="1" t="s">
        <v>58</v>
      </c>
      <c r="AB778" s="1" t="s">
        <v>58</v>
      </c>
      <c r="AC778" s="1" t="s">
        <v>58</v>
      </c>
      <c r="AD778" s="1" t="s">
        <v>58</v>
      </c>
      <c r="AE778" s="1" t="s">
        <v>58</v>
      </c>
      <c r="AF778" s="1" t="s">
        <v>58</v>
      </c>
      <c r="AG778" s="1" t="s">
        <v>58</v>
      </c>
      <c r="AH778" s="1" t="s">
        <v>58</v>
      </c>
      <c r="AI778" s="1" t="s">
        <v>58</v>
      </c>
      <c r="AJ778" s="1" t="s">
        <v>58</v>
      </c>
      <c r="AK778" s="1" t="s">
        <v>58</v>
      </c>
      <c r="AL778" s="1" t="s">
        <v>61</v>
      </c>
      <c r="AM778" s="1" t="s">
        <v>132</v>
      </c>
      <c r="AN778" s="1">
        <v>1.4999999999999999E-2</v>
      </c>
      <c r="AO778" s="1">
        <v>-6.61</v>
      </c>
      <c r="AP778" s="1" t="s">
        <v>7087</v>
      </c>
      <c r="AQ778" s="1" t="s">
        <v>95</v>
      </c>
      <c r="AR778" s="1" t="s">
        <v>95</v>
      </c>
      <c r="AS778" s="1">
        <v>4.32</v>
      </c>
      <c r="AT778" s="1">
        <v>388</v>
      </c>
      <c r="AU778" s="1">
        <v>2E-3</v>
      </c>
      <c r="AV778" s="1">
        <v>-3.6999999999999998E-2</v>
      </c>
      <c r="AW778" s="1" t="s">
        <v>1089</v>
      </c>
      <c r="AX778" s="1" t="s">
        <v>7088</v>
      </c>
      <c r="AY778" s="1" t="s">
        <v>58</v>
      </c>
      <c r="AZ778" s="1" t="s">
        <v>9393</v>
      </c>
      <c r="BA778" s="1" t="s">
        <v>7089</v>
      </c>
      <c r="BB778" s="1" t="s">
        <v>9394</v>
      </c>
      <c r="BC778" s="1" t="s">
        <v>58</v>
      </c>
      <c r="BD778" s="1" t="s">
        <v>7090</v>
      </c>
    </row>
    <row r="779" spans="1:56" x14ac:dyDescent="0.2">
      <c r="A779" s="1" t="s">
        <v>7091</v>
      </c>
      <c r="B779" s="1">
        <v>17</v>
      </c>
      <c r="C779" s="1" t="s">
        <v>70</v>
      </c>
      <c r="D779" s="1" t="s">
        <v>45</v>
      </c>
      <c r="E779" s="1">
        <v>6.6670000000000002E-3</v>
      </c>
      <c r="F779" s="1">
        <v>0</v>
      </c>
      <c r="G779" s="1">
        <v>1.7730000000000001E-3</v>
      </c>
      <c r="H779" s="1">
        <v>2.2620000000000001E-3</v>
      </c>
      <c r="I779" s="1">
        <v>0</v>
      </c>
      <c r="J779" s="1">
        <v>6.6670000000000002E-3</v>
      </c>
      <c r="K779" s="1" t="s">
        <v>47</v>
      </c>
      <c r="L779" s="1" t="s">
        <v>48</v>
      </c>
      <c r="M779" s="1" t="s">
        <v>7092</v>
      </c>
      <c r="N779" s="1" t="s">
        <v>7093</v>
      </c>
      <c r="O779" s="1" t="s">
        <v>51</v>
      </c>
      <c r="P779" s="1" t="s">
        <v>7094</v>
      </c>
      <c r="Q779" s="1" t="s">
        <v>7095</v>
      </c>
      <c r="R779" s="1" t="s">
        <v>7096</v>
      </c>
      <c r="S779" s="1" t="s">
        <v>7097</v>
      </c>
      <c r="T779" s="1" t="s">
        <v>7098</v>
      </c>
      <c r="U779" s="1" t="s">
        <v>7099</v>
      </c>
      <c r="V779" s="1" t="s">
        <v>58</v>
      </c>
      <c r="W779" s="1" t="s">
        <v>58</v>
      </c>
      <c r="X779" s="1" t="s">
        <v>58</v>
      </c>
      <c r="Y779" s="1" t="s">
        <v>58</v>
      </c>
      <c r="Z779" s="1">
        <v>5.6010000000000001E-4</v>
      </c>
      <c r="AA779" s="1">
        <v>2.7955300000000001E-3</v>
      </c>
      <c r="AB779" s="1">
        <v>0.99720399999999998</v>
      </c>
      <c r="AC779" s="1" t="s">
        <v>443</v>
      </c>
      <c r="AD779" s="1">
        <v>0</v>
      </c>
      <c r="AE779" s="1">
        <v>1.3977600000000001E-3</v>
      </c>
      <c r="AF779" s="1" t="s">
        <v>58</v>
      </c>
      <c r="AG779" s="1" t="s">
        <v>58</v>
      </c>
      <c r="AH779" s="1" t="s">
        <v>58</v>
      </c>
      <c r="AI779" s="1" t="s">
        <v>58</v>
      </c>
      <c r="AJ779" s="1" t="s">
        <v>58</v>
      </c>
      <c r="AK779" s="1" t="s">
        <v>58</v>
      </c>
      <c r="AL779" s="1" t="s">
        <v>93</v>
      </c>
      <c r="AM779" s="1" t="s">
        <v>67</v>
      </c>
      <c r="AN779" s="1">
        <v>1</v>
      </c>
      <c r="AO779" s="1">
        <v>5.5</v>
      </c>
      <c r="AP779" s="1" t="s">
        <v>7100</v>
      </c>
      <c r="AQ779" s="1" t="s">
        <v>62</v>
      </c>
      <c r="AR779" s="1" t="s">
        <v>62</v>
      </c>
      <c r="AS779" s="1">
        <v>5.5</v>
      </c>
      <c r="AT779" s="1">
        <v>817</v>
      </c>
      <c r="AU779" s="1">
        <v>25.7</v>
      </c>
      <c r="AV779" s="1">
        <v>0.93500000000000005</v>
      </c>
      <c r="AW779" s="1" t="s">
        <v>1250</v>
      </c>
      <c r="AX779" s="1" t="s">
        <v>7101</v>
      </c>
      <c r="AY779" s="1" t="s">
        <v>61</v>
      </c>
      <c r="AZ779" s="7">
        <v>4.3700000000000003E-2</v>
      </c>
      <c r="BA779" s="1">
        <v>86.960368009999996</v>
      </c>
      <c r="BB779" s="1">
        <v>0.77153311800000002</v>
      </c>
      <c r="BC779" s="1" t="s">
        <v>58</v>
      </c>
      <c r="BD779" s="1">
        <v>10.50775</v>
      </c>
    </row>
    <row r="780" spans="1:56" x14ac:dyDescent="0.2">
      <c r="A780" s="1" t="s">
        <v>7102</v>
      </c>
      <c r="B780" s="1">
        <v>17</v>
      </c>
      <c r="C780" s="1" t="s">
        <v>70</v>
      </c>
      <c r="D780" s="1" t="s">
        <v>46</v>
      </c>
      <c r="E780" s="1">
        <v>6.6670000000000002E-3</v>
      </c>
      <c r="F780" s="1">
        <v>0</v>
      </c>
      <c r="G780" s="1">
        <v>1.7730000000000001E-3</v>
      </c>
      <c r="H780" s="1">
        <v>0</v>
      </c>
      <c r="I780" s="1">
        <v>0</v>
      </c>
      <c r="J780" s="1">
        <v>6.6670000000000002E-3</v>
      </c>
      <c r="K780" s="1" t="s">
        <v>47</v>
      </c>
      <c r="L780" s="1" t="s">
        <v>48</v>
      </c>
      <c r="M780" s="1" t="s">
        <v>7103</v>
      </c>
      <c r="N780" s="1" t="s">
        <v>7104</v>
      </c>
      <c r="O780" s="1" t="s">
        <v>51</v>
      </c>
      <c r="P780" s="1" t="s">
        <v>7105</v>
      </c>
      <c r="Q780" s="1" t="s">
        <v>7106</v>
      </c>
      <c r="R780" s="1" t="s">
        <v>7107</v>
      </c>
      <c r="S780" s="1" t="s">
        <v>7108</v>
      </c>
      <c r="T780" s="1" t="s">
        <v>7109</v>
      </c>
      <c r="U780" s="1" t="s">
        <v>7110</v>
      </c>
      <c r="V780" s="1" t="s">
        <v>58</v>
      </c>
      <c r="W780" s="1" t="s">
        <v>58</v>
      </c>
      <c r="X780" s="1" t="s">
        <v>58</v>
      </c>
      <c r="Y780" s="1" t="s">
        <v>58</v>
      </c>
      <c r="Z780" s="1">
        <v>1.5650000000000001E-4</v>
      </c>
      <c r="AA780" s="1" t="s">
        <v>58</v>
      </c>
      <c r="AB780" s="1" t="s">
        <v>58</v>
      </c>
      <c r="AC780" s="1" t="s">
        <v>58</v>
      </c>
      <c r="AD780" s="1" t="s">
        <v>58</v>
      </c>
      <c r="AE780" s="1" t="s">
        <v>58</v>
      </c>
      <c r="AF780" s="1" t="s">
        <v>58</v>
      </c>
      <c r="AG780" s="1" t="s">
        <v>58</v>
      </c>
      <c r="AH780" s="1" t="s">
        <v>58</v>
      </c>
      <c r="AI780" s="1" t="s">
        <v>58</v>
      </c>
      <c r="AJ780" s="1" t="s">
        <v>58</v>
      </c>
      <c r="AK780" s="1" t="s">
        <v>58</v>
      </c>
      <c r="AL780" s="1" t="s">
        <v>93</v>
      </c>
      <c r="AM780" s="1" t="s">
        <v>2175</v>
      </c>
      <c r="AN780" s="1">
        <v>5.5E-2</v>
      </c>
      <c r="AO780" s="1">
        <v>3.08</v>
      </c>
      <c r="AP780" s="1" t="s">
        <v>7111</v>
      </c>
      <c r="AQ780" s="1" t="s">
        <v>127</v>
      </c>
      <c r="AR780" s="1" t="s">
        <v>62</v>
      </c>
      <c r="AS780" s="1">
        <v>4.0599999999999996</v>
      </c>
      <c r="AT780" s="1">
        <v>30</v>
      </c>
      <c r="AU780" s="1">
        <v>22.1</v>
      </c>
      <c r="AV780" s="1">
        <v>3.6999999999999998E-2</v>
      </c>
      <c r="AW780" s="1" t="s">
        <v>64</v>
      </c>
      <c r="AX780" s="1" t="s">
        <v>7112</v>
      </c>
      <c r="AY780" s="1" t="s">
        <v>58</v>
      </c>
      <c r="AZ780" s="7">
        <v>0.85399999999999998</v>
      </c>
      <c r="BA780" s="1">
        <v>35.987261150000002</v>
      </c>
      <c r="BB780" s="1">
        <v>-0.24788902400000001</v>
      </c>
      <c r="BC780" s="1" t="s">
        <v>58</v>
      </c>
      <c r="BD780" s="1">
        <v>0.83852000000000004</v>
      </c>
    </row>
    <row r="781" spans="1:56" x14ac:dyDescent="0.2">
      <c r="A781" s="1" t="s">
        <v>7113</v>
      </c>
      <c r="B781" s="1">
        <v>17</v>
      </c>
      <c r="C781" s="1" t="s">
        <v>70</v>
      </c>
      <c r="D781" s="1" t="s">
        <v>45</v>
      </c>
      <c r="E781" s="1">
        <v>6.6670000000000002E-3</v>
      </c>
      <c r="F781" s="1">
        <v>4.3860000000000001E-3</v>
      </c>
      <c r="G781" s="1">
        <v>1.7730000000000001E-3</v>
      </c>
      <c r="H781" s="1">
        <v>0</v>
      </c>
      <c r="I781" s="1">
        <v>1.8519999999999998E-2</v>
      </c>
      <c r="J781" s="1">
        <v>6.6670000000000002E-3</v>
      </c>
      <c r="K781" s="1" t="s">
        <v>47</v>
      </c>
      <c r="L781" s="1" t="s">
        <v>48</v>
      </c>
      <c r="M781" s="1" t="s">
        <v>7114</v>
      </c>
      <c r="N781" s="1" t="s">
        <v>7115</v>
      </c>
      <c r="O781" s="1" t="s">
        <v>51</v>
      </c>
      <c r="P781" s="1" t="s">
        <v>7116</v>
      </c>
      <c r="Q781" s="1" t="s">
        <v>7117</v>
      </c>
      <c r="R781" s="1" t="s">
        <v>7118</v>
      </c>
      <c r="S781" s="1" t="s">
        <v>7119</v>
      </c>
      <c r="T781" s="1" t="s">
        <v>7120</v>
      </c>
      <c r="U781" s="1" t="s">
        <v>7121</v>
      </c>
      <c r="V781" s="1" t="s">
        <v>58</v>
      </c>
      <c r="W781" s="1" t="s">
        <v>58</v>
      </c>
      <c r="X781" s="1" t="s">
        <v>58</v>
      </c>
      <c r="Y781" s="1" t="s">
        <v>58</v>
      </c>
      <c r="Z781" s="1">
        <v>2.4709999999999999E-4</v>
      </c>
      <c r="AA781" s="1">
        <v>1.9968099999999999E-3</v>
      </c>
      <c r="AB781" s="1">
        <v>0.99800299999999997</v>
      </c>
      <c r="AC781" s="1" t="s">
        <v>101</v>
      </c>
      <c r="AD781" s="1">
        <v>0</v>
      </c>
      <c r="AE781" s="1">
        <v>9.9840299999999992E-4</v>
      </c>
      <c r="AF781" s="1" t="s">
        <v>58</v>
      </c>
      <c r="AG781" s="1" t="s">
        <v>58</v>
      </c>
      <c r="AH781" s="1" t="s">
        <v>58</v>
      </c>
      <c r="AI781" s="1" t="s">
        <v>58</v>
      </c>
      <c r="AJ781" s="1" t="s">
        <v>58</v>
      </c>
      <c r="AK781" s="1" t="s">
        <v>58</v>
      </c>
      <c r="AL781" s="1" t="s">
        <v>93</v>
      </c>
      <c r="AM781" s="1" t="s">
        <v>164</v>
      </c>
      <c r="AN781" s="1">
        <v>0.96099999999999997</v>
      </c>
      <c r="AO781" s="1">
        <v>4.8099999999999996</v>
      </c>
      <c r="AP781" s="1" t="s">
        <v>7122</v>
      </c>
      <c r="AQ781" s="1" t="s">
        <v>1053</v>
      </c>
      <c r="AR781" s="1" t="s">
        <v>62</v>
      </c>
      <c r="AS781" s="1">
        <v>4.8099999999999996</v>
      </c>
      <c r="AT781" s="1">
        <v>2</v>
      </c>
      <c r="AU781" s="1">
        <v>33</v>
      </c>
      <c r="AV781" s="1">
        <v>0.93500000000000005</v>
      </c>
      <c r="AW781" s="1" t="s">
        <v>7123</v>
      </c>
      <c r="AX781" s="1" t="s">
        <v>7124</v>
      </c>
      <c r="AY781" s="1" t="s">
        <v>58</v>
      </c>
      <c r="AZ781" s="7">
        <v>0.61299999999999999</v>
      </c>
      <c r="BA781" s="1">
        <v>63.617598489999999</v>
      </c>
      <c r="BB781" s="1">
        <v>0.13599108700000001</v>
      </c>
      <c r="BC781" s="1" t="s">
        <v>58</v>
      </c>
      <c r="BD781" s="1">
        <v>3.1200399999999999</v>
      </c>
    </row>
    <row r="782" spans="1:56" x14ac:dyDescent="0.2">
      <c r="A782" s="1" t="s">
        <v>7125</v>
      </c>
      <c r="B782" s="1">
        <v>17</v>
      </c>
      <c r="C782" s="1" t="s">
        <v>70</v>
      </c>
      <c r="D782" s="1" t="s">
        <v>46</v>
      </c>
      <c r="E782" s="1">
        <v>6.6670000000000002E-3</v>
      </c>
      <c r="F782" s="1">
        <v>0</v>
      </c>
      <c r="G782" s="1">
        <v>1.7730000000000001E-3</v>
      </c>
      <c r="H782" s="1">
        <v>0</v>
      </c>
      <c r="I782" s="1">
        <v>1.8519999999999998E-2</v>
      </c>
      <c r="J782" s="1">
        <v>6.6670000000000002E-3</v>
      </c>
      <c r="K782" s="1" t="s">
        <v>47</v>
      </c>
      <c r="L782" s="1" t="s">
        <v>48</v>
      </c>
      <c r="M782" s="1" t="s">
        <v>7126</v>
      </c>
      <c r="N782" s="1" t="s">
        <v>7127</v>
      </c>
      <c r="O782" s="1" t="s">
        <v>51</v>
      </c>
      <c r="P782" s="1" t="s">
        <v>7128</v>
      </c>
      <c r="Q782" s="1" t="s">
        <v>7129</v>
      </c>
      <c r="R782" s="1" t="s">
        <v>7130</v>
      </c>
      <c r="S782" s="1" t="s">
        <v>7131</v>
      </c>
      <c r="T782" s="1" t="s">
        <v>7132</v>
      </c>
      <c r="U782" s="1" t="s">
        <v>7133</v>
      </c>
      <c r="V782" s="1" t="s">
        <v>58</v>
      </c>
      <c r="W782" s="1" t="s">
        <v>58</v>
      </c>
      <c r="X782" s="1" t="s">
        <v>58</v>
      </c>
      <c r="Y782" s="1" t="s">
        <v>58</v>
      </c>
      <c r="Z782" s="7">
        <v>2.4709999999999999E-5</v>
      </c>
      <c r="AA782" s="1" t="s">
        <v>58</v>
      </c>
      <c r="AB782" s="1" t="s">
        <v>58</v>
      </c>
      <c r="AC782" s="1" t="s">
        <v>58</v>
      </c>
      <c r="AD782" s="1" t="s">
        <v>58</v>
      </c>
      <c r="AE782" s="1" t="s">
        <v>58</v>
      </c>
      <c r="AF782" s="1" t="s">
        <v>58</v>
      </c>
      <c r="AG782" s="1" t="s">
        <v>58</v>
      </c>
      <c r="AH782" s="1" t="s">
        <v>58</v>
      </c>
      <c r="AI782" s="1" t="s">
        <v>58</v>
      </c>
      <c r="AJ782" s="1" t="s">
        <v>58</v>
      </c>
      <c r="AK782" s="1" t="s">
        <v>58</v>
      </c>
      <c r="AL782" s="1" t="s">
        <v>60</v>
      </c>
      <c r="AM782" s="1" t="s">
        <v>62</v>
      </c>
      <c r="AN782" s="1">
        <v>1</v>
      </c>
      <c r="AO782" s="1">
        <v>5.24</v>
      </c>
      <c r="AP782" s="1" t="s">
        <v>7134</v>
      </c>
      <c r="AQ782" s="1" t="s">
        <v>62</v>
      </c>
      <c r="AR782" s="1" t="s">
        <v>62</v>
      </c>
      <c r="AS782" s="1">
        <v>5.24</v>
      </c>
      <c r="AT782" s="1">
        <v>185</v>
      </c>
      <c r="AU782" s="1">
        <v>32</v>
      </c>
      <c r="AV782" s="1">
        <v>1.048</v>
      </c>
      <c r="AW782" s="1" t="s">
        <v>680</v>
      </c>
      <c r="AX782" s="1" t="s">
        <v>7135</v>
      </c>
      <c r="AY782" s="1" t="s">
        <v>58</v>
      </c>
      <c r="AZ782" s="7">
        <v>0.623</v>
      </c>
      <c r="BA782" s="1">
        <v>83.775654639999999</v>
      </c>
      <c r="BB782" s="1">
        <v>0.63760443600000005</v>
      </c>
      <c r="BC782" s="1" t="s">
        <v>58</v>
      </c>
      <c r="BD782" s="1">
        <v>3.3414799999999998</v>
      </c>
    </row>
    <row r="783" spans="1:56" x14ac:dyDescent="0.2">
      <c r="A783" s="1" t="s">
        <v>7136</v>
      </c>
      <c r="B783" s="1">
        <v>17</v>
      </c>
      <c r="C783" s="1" t="s">
        <v>46</v>
      </c>
      <c r="D783" s="1" t="s">
        <v>70</v>
      </c>
      <c r="E783" s="1">
        <v>6.6670000000000002E-3</v>
      </c>
      <c r="F783" s="1">
        <v>0</v>
      </c>
      <c r="G783" s="1">
        <v>1.7730000000000001E-3</v>
      </c>
      <c r="H783" s="1">
        <v>0</v>
      </c>
      <c r="I783" s="1">
        <v>1.8519999999999998E-2</v>
      </c>
      <c r="J783" s="1">
        <v>6.6670000000000002E-3</v>
      </c>
      <c r="K783" s="1" t="s">
        <v>47</v>
      </c>
      <c r="L783" s="1" t="s">
        <v>48</v>
      </c>
      <c r="M783" s="1" t="s">
        <v>7137</v>
      </c>
      <c r="N783" s="1" t="s">
        <v>7138</v>
      </c>
      <c r="O783" s="1" t="s">
        <v>51</v>
      </c>
      <c r="P783" s="1" t="s">
        <v>7139</v>
      </c>
      <c r="Q783" s="1" t="s">
        <v>7140</v>
      </c>
      <c r="R783" s="1" t="s">
        <v>7141</v>
      </c>
      <c r="S783" s="1" t="s">
        <v>7142</v>
      </c>
      <c r="T783" s="1" t="s">
        <v>7143</v>
      </c>
      <c r="U783" s="1" t="s">
        <v>7144</v>
      </c>
      <c r="V783" s="1" t="s">
        <v>58</v>
      </c>
      <c r="W783" s="1" t="s">
        <v>58</v>
      </c>
      <c r="X783" s="1" t="s">
        <v>58</v>
      </c>
      <c r="Y783" s="1" t="s">
        <v>58</v>
      </c>
      <c r="Z783" s="1">
        <v>8.072E-4</v>
      </c>
      <c r="AA783" s="1">
        <v>7.9872199999999997E-4</v>
      </c>
      <c r="AB783" s="1">
        <v>0.99920100000000001</v>
      </c>
      <c r="AC783" s="1" t="s">
        <v>110</v>
      </c>
      <c r="AD783" s="1">
        <v>0</v>
      </c>
      <c r="AE783" s="1">
        <v>3.9936099999999999E-4</v>
      </c>
      <c r="AF783" s="1" t="s">
        <v>58</v>
      </c>
      <c r="AG783" s="1" t="s">
        <v>58</v>
      </c>
      <c r="AH783" s="1" t="s">
        <v>58</v>
      </c>
      <c r="AI783" s="1" t="s">
        <v>58</v>
      </c>
      <c r="AJ783" s="1" t="s">
        <v>58</v>
      </c>
      <c r="AK783" s="1" t="s">
        <v>58</v>
      </c>
      <c r="AL783" s="1" t="s">
        <v>93</v>
      </c>
      <c r="AM783" s="1" t="s">
        <v>156</v>
      </c>
      <c r="AN783" s="1">
        <v>1</v>
      </c>
      <c r="AO783" s="1">
        <v>6.07</v>
      </c>
      <c r="AP783" s="1" t="s">
        <v>7145</v>
      </c>
      <c r="AQ783" s="1" t="s">
        <v>127</v>
      </c>
      <c r="AR783" s="1" t="s">
        <v>127</v>
      </c>
      <c r="AS783" s="1">
        <v>6.07</v>
      </c>
      <c r="AT783" s="1">
        <v>184</v>
      </c>
      <c r="AU783" s="1">
        <v>23.9</v>
      </c>
      <c r="AV783" s="1">
        <v>1.1990000000000001</v>
      </c>
      <c r="AW783" s="1" t="s">
        <v>309</v>
      </c>
      <c r="AX783" s="1" t="s">
        <v>7146</v>
      </c>
      <c r="AY783" s="1" t="s">
        <v>58</v>
      </c>
      <c r="AZ783" s="7">
        <v>0.61299999999999999</v>
      </c>
      <c r="BA783" s="1">
        <v>86.081623019999995</v>
      </c>
      <c r="BB783" s="1">
        <v>0.72761005000000001</v>
      </c>
      <c r="BC783" s="1" t="s">
        <v>58</v>
      </c>
      <c r="BD783" s="1">
        <v>3.4374400000000001</v>
      </c>
    </row>
    <row r="784" spans="1:56" x14ac:dyDescent="0.2">
      <c r="A784" s="1" t="s">
        <v>7147</v>
      </c>
      <c r="B784" s="1">
        <v>17</v>
      </c>
      <c r="C784" s="1" t="s">
        <v>45</v>
      </c>
      <c r="D784" s="1" t="s">
        <v>46</v>
      </c>
      <c r="E784" s="1">
        <v>6.6670000000000002E-3</v>
      </c>
      <c r="F784" s="1">
        <v>0</v>
      </c>
      <c r="G784" s="1">
        <v>1.7730000000000001E-3</v>
      </c>
      <c r="H784" s="1">
        <v>2.2620000000000001E-3</v>
      </c>
      <c r="I784" s="1">
        <v>0</v>
      </c>
      <c r="J784" s="1">
        <v>6.6670000000000002E-3</v>
      </c>
      <c r="K784" s="1" t="s">
        <v>47</v>
      </c>
      <c r="L784" s="1" t="s">
        <v>48</v>
      </c>
      <c r="M784" s="1" t="s">
        <v>7148</v>
      </c>
      <c r="N784" s="1" t="s">
        <v>7149</v>
      </c>
      <c r="O784" s="1" t="s">
        <v>51</v>
      </c>
      <c r="P784" s="1" t="s">
        <v>7150</v>
      </c>
      <c r="Q784" s="1" t="s">
        <v>7151</v>
      </c>
      <c r="R784" s="1" t="s">
        <v>7152</v>
      </c>
      <c r="S784" s="1" t="s">
        <v>7153</v>
      </c>
      <c r="T784" s="1" t="s">
        <v>7154</v>
      </c>
      <c r="U784" s="1" t="s">
        <v>7155</v>
      </c>
      <c r="V784" s="1" t="s">
        <v>58</v>
      </c>
      <c r="W784" s="1" t="s">
        <v>58</v>
      </c>
      <c r="X784" s="1" t="s">
        <v>58</v>
      </c>
      <c r="Y784" s="1" t="s">
        <v>58</v>
      </c>
      <c r="Z784" s="7">
        <v>2.4709999999999999E-5</v>
      </c>
      <c r="AA784" s="1">
        <v>3.9936099999999999E-4</v>
      </c>
      <c r="AB784" s="1">
        <v>0.99960099999999996</v>
      </c>
      <c r="AC784" s="1" t="s">
        <v>74</v>
      </c>
      <c r="AD784" s="1">
        <v>0</v>
      </c>
      <c r="AE784" s="1">
        <v>1.99681E-4</v>
      </c>
      <c r="AF784" s="1" t="s">
        <v>58</v>
      </c>
      <c r="AG784" s="1" t="s">
        <v>58</v>
      </c>
      <c r="AH784" s="1" t="s">
        <v>58</v>
      </c>
      <c r="AI784" s="1" t="s">
        <v>58</v>
      </c>
      <c r="AJ784" s="1" t="s">
        <v>58</v>
      </c>
      <c r="AK784" s="1" t="s">
        <v>58</v>
      </c>
      <c r="AL784" s="1" t="s">
        <v>60</v>
      </c>
      <c r="AM784" s="1" t="s">
        <v>234</v>
      </c>
      <c r="AN784" s="1">
        <v>0.63900000000000001</v>
      </c>
      <c r="AO784" s="1">
        <v>4.45</v>
      </c>
      <c r="AP784" s="1" t="s">
        <v>7156</v>
      </c>
      <c r="AQ784" s="1" t="s">
        <v>95</v>
      </c>
      <c r="AR784" s="1" t="s">
        <v>95</v>
      </c>
      <c r="AS784" s="1">
        <v>5.43</v>
      </c>
      <c r="AT784" s="1">
        <v>163</v>
      </c>
      <c r="AU784" s="1">
        <v>3.3879999999999999</v>
      </c>
      <c r="AV784" s="1">
        <v>0.95299999999999996</v>
      </c>
      <c r="AW784" s="1" t="s">
        <v>64</v>
      </c>
      <c r="AX784" s="1" t="s">
        <v>7157</v>
      </c>
      <c r="AY784" s="1" t="s">
        <v>58</v>
      </c>
      <c r="AZ784" s="7">
        <v>0.65400000000000003</v>
      </c>
      <c r="BA784" s="1">
        <v>55.69120075</v>
      </c>
      <c r="BB784" s="1">
        <v>2.2122106999999998E-2</v>
      </c>
      <c r="BC784" s="1" t="s">
        <v>58</v>
      </c>
      <c r="BD784" s="1">
        <v>4.5278999999999998</v>
      </c>
    </row>
    <row r="785" spans="1:56" x14ac:dyDescent="0.2">
      <c r="A785" s="1" t="s">
        <v>7167</v>
      </c>
      <c r="B785" s="1">
        <v>17</v>
      </c>
      <c r="C785" s="1" t="s">
        <v>64</v>
      </c>
      <c r="D785" s="1" t="s">
        <v>45</v>
      </c>
      <c r="E785" s="1">
        <v>6.6670000000000002E-3</v>
      </c>
      <c r="F785" s="1">
        <v>0</v>
      </c>
      <c r="G785" s="1">
        <v>3.5460000000000001E-3</v>
      </c>
      <c r="H785" s="1">
        <v>0</v>
      </c>
      <c r="I785" s="1">
        <v>0</v>
      </c>
      <c r="J785" s="1">
        <v>6.6670000000000002E-3</v>
      </c>
      <c r="K785" s="1" t="s">
        <v>47</v>
      </c>
      <c r="L785" s="1" t="s">
        <v>48</v>
      </c>
      <c r="M785" s="1" t="s">
        <v>7168</v>
      </c>
      <c r="N785" s="1" t="s">
        <v>7169</v>
      </c>
      <c r="O785" s="1" t="s">
        <v>51</v>
      </c>
      <c r="P785" s="1" t="s">
        <v>7170</v>
      </c>
      <c r="Q785" s="1" t="s">
        <v>7171</v>
      </c>
      <c r="R785" s="1" t="s">
        <v>7172</v>
      </c>
      <c r="S785" s="1" t="s">
        <v>7173</v>
      </c>
      <c r="T785" s="1" t="s">
        <v>7174</v>
      </c>
      <c r="U785" s="1" t="s">
        <v>7175</v>
      </c>
      <c r="V785" s="1" t="s">
        <v>58</v>
      </c>
      <c r="W785" s="1" t="s">
        <v>58</v>
      </c>
      <c r="X785" s="1" t="s">
        <v>58</v>
      </c>
      <c r="Y785" s="1" t="s">
        <v>58</v>
      </c>
      <c r="Z785" s="7">
        <v>1.647E-5</v>
      </c>
      <c r="AA785" s="1" t="s">
        <v>58</v>
      </c>
      <c r="AB785" s="1" t="s">
        <v>58</v>
      </c>
      <c r="AC785" s="1" t="s">
        <v>58</v>
      </c>
      <c r="AD785" s="1" t="s">
        <v>58</v>
      </c>
      <c r="AE785" s="1" t="s">
        <v>58</v>
      </c>
      <c r="AF785" s="1" t="s">
        <v>58</v>
      </c>
      <c r="AG785" s="1" t="s">
        <v>58</v>
      </c>
      <c r="AH785" s="1" t="s">
        <v>58</v>
      </c>
      <c r="AI785" s="1" t="s">
        <v>58</v>
      </c>
      <c r="AJ785" s="1" t="s">
        <v>58</v>
      </c>
      <c r="AK785" s="1" t="s">
        <v>58</v>
      </c>
      <c r="AL785" s="1" t="s">
        <v>93</v>
      </c>
      <c r="AM785" s="1" t="s">
        <v>67</v>
      </c>
      <c r="AN785" s="1">
        <v>0.96499999999999997</v>
      </c>
      <c r="AO785" s="1">
        <v>-1.54</v>
      </c>
      <c r="AP785" s="1" t="s">
        <v>58</v>
      </c>
      <c r="AQ785" s="1" t="s">
        <v>62</v>
      </c>
      <c r="AR785" s="1" t="s">
        <v>62</v>
      </c>
      <c r="AS785" s="1">
        <v>5.48</v>
      </c>
      <c r="AT785" s="8">
        <v>315304</v>
      </c>
      <c r="AU785" s="1">
        <v>32</v>
      </c>
      <c r="AV785" s="1">
        <v>0.104</v>
      </c>
      <c r="AW785" s="1" t="s">
        <v>853</v>
      </c>
      <c r="AX785" s="1" t="s">
        <v>7176</v>
      </c>
      <c r="AY785" s="1" t="s">
        <v>58</v>
      </c>
      <c r="AZ785" s="7">
        <v>0.503</v>
      </c>
      <c r="BA785" s="1">
        <v>9.7546591179999993</v>
      </c>
      <c r="BB785" s="1">
        <v>-0.92588968699999996</v>
      </c>
      <c r="BC785" s="1" t="s">
        <v>58</v>
      </c>
      <c r="BD785" s="1">
        <v>8.9809999999999999</v>
      </c>
    </row>
    <row r="786" spans="1:56" x14ac:dyDescent="0.2">
      <c r="A786" s="1" t="s">
        <v>7177</v>
      </c>
      <c r="B786" s="1">
        <v>17</v>
      </c>
      <c r="C786" s="1" t="s">
        <v>70</v>
      </c>
      <c r="D786" s="1" t="s">
        <v>46</v>
      </c>
      <c r="E786" s="1">
        <v>6.6670000000000002E-3</v>
      </c>
      <c r="F786" s="1">
        <v>8.7720000000000003E-3</v>
      </c>
      <c r="G786" s="1">
        <v>1.7730000000000001E-3</v>
      </c>
      <c r="H786" s="1">
        <v>3.3939999999999999E-3</v>
      </c>
      <c r="I786" s="1">
        <v>0</v>
      </c>
      <c r="J786" s="1">
        <v>6.6670000000000002E-3</v>
      </c>
      <c r="K786" s="1" t="s">
        <v>47</v>
      </c>
      <c r="L786" s="1" t="s">
        <v>48</v>
      </c>
      <c r="M786" s="1" t="s">
        <v>7178</v>
      </c>
      <c r="N786" s="1" t="s">
        <v>7179</v>
      </c>
      <c r="O786" s="1" t="s">
        <v>51</v>
      </c>
      <c r="P786" s="1" t="s">
        <v>7180</v>
      </c>
      <c r="Q786" s="1" t="s">
        <v>7181</v>
      </c>
      <c r="R786" s="1" t="s">
        <v>7182</v>
      </c>
      <c r="S786" s="1" t="s">
        <v>7183</v>
      </c>
      <c r="T786" s="1" t="s">
        <v>7184</v>
      </c>
      <c r="U786" s="1" t="s">
        <v>7185</v>
      </c>
      <c r="V786" s="1" t="s">
        <v>58</v>
      </c>
      <c r="W786" s="1" t="s">
        <v>58</v>
      </c>
      <c r="X786" s="1" t="s">
        <v>58</v>
      </c>
      <c r="Y786" s="1" t="s">
        <v>58</v>
      </c>
      <c r="Z786" s="1">
        <v>1.4E-3</v>
      </c>
      <c r="AA786" s="1" t="s">
        <v>58</v>
      </c>
      <c r="AB786" s="1" t="s">
        <v>58</v>
      </c>
      <c r="AC786" s="1" t="s">
        <v>58</v>
      </c>
      <c r="AD786" s="1" t="s">
        <v>58</v>
      </c>
      <c r="AE786" s="1" t="s">
        <v>58</v>
      </c>
      <c r="AF786" s="1" t="s">
        <v>58</v>
      </c>
      <c r="AG786" s="1" t="s">
        <v>58</v>
      </c>
      <c r="AH786" s="1" t="s">
        <v>58</v>
      </c>
      <c r="AI786" s="1" t="s">
        <v>58</v>
      </c>
      <c r="AJ786" s="1" t="s">
        <v>58</v>
      </c>
      <c r="AK786" s="1" t="s">
        <v>58</v>
      </c>
      <c r="AL786" s="1" t="s">
        <v>93</v>
      </c>
      <c r="AM786" s="1" t="s">
        <v>156</v>
      </c>
      <c r="AN786" s="1">
        <v>1</v>
      </c>
      <c r="AO786" s="1">
        <v>4.57</v>
      </c>
      <c r="AP786" s="1" t="s">
        <v>7186</v>
      </c>
      <c r="AQ786" s="1" t="s">
        <v>62</v>
      </c>
      <c r="AR786" s="1" t="s">
        <v>62</v>
      </c>
      <c r="AS786" s="1">
        <v>4.57</v>
      </c>
      <c r="AT786" s="1">
        <v>488</v>
      </c>
      <c r="AU786" s="1">
        <v>32</v>
      </c>
      <c r="AV786" s="1">
        <v>1.048</v>
      </c>
      <c r="AW786" s="1" t="s">
        <v>309</v>
      </c>
      <c r="AX786" s="1" t="s">
        <v>7187</v>
      </c>
      <c r="AY786" s="1" t="s">
        <v>58</v>
      </c>
      <c r="AZ786" s="7">
        <v>0.89900000000000002</v>
      </c>
      <c r="BA786" s="1">
        <v>67.498230710000001</v>
      </c>
      <c r="BB786" s="1">
        <v>0.20576936700000001</v>
      </c>
      <c r="BC786" s="1" t="s">
        <v>58</v>
      </c>
      <c r="BD786" s="1">
        <v>4.9718499999999999</v>
      </c>
    </row>
    <row r="787" spans="1:56" x14ac:dyDescent="0.2">
      <c r="A787" s="1" t="s">
        <v>7188</v>
      </c>
      <c r="B787" s="1">
        <v>17</v>
      </c>
      <c r="C787" s="1" t="s">
        <v>45</v>
      </c>
      <c r="D787" s="1" t="s">
        <v>64</v>
      </c>
      <c r="E787" s="1">
        <v>6.6670000000000002E-3</v>
      </c>
      <c r="F787" s="1">
        <v>4.3860000000000001E-3</v>
      </c>
      <c r="G787" s="1">
        <v>3.5460000000000001E-3</v>
      </c>
      <c r="H787" s="1">
        <v>3.3939999999999999E-3</v>
      </c>
      <c r="I787" s="1">
        <v>0</v>
      </c>
      <c r="J787" s="1">
        <v>6.6670000000000002E-3</v>
      </c>
      <c r="K787" s="1" t="s">
        <v>47</v>
      </c>
      <c r="L787" s="1" t="s">
        <v>48</v>
      </c>
      <c r="M787" s="1" t="s">
        <v>7189</v>
      </c>
      <c r="N787" s="1" t="s">
        <v>7190</v>
      </c>
      <c r="O787" s="1" t="s">
        <v>51</v>
      </c>
      <c r="P787" s="1" t="s">
        <v>7191</v>
      </c>
      <c r="Q787" s="1" t="s">
        <v>7192</v>
      </c>
      <c r="R787" s="1" t="s">
        <v>7193</v>
      </c>
      <c r="S787" s="1" t="s">
        <v>7194</v>
      </c>
      <c r="T787" s="1" t="s">
        <v>7195</v>
      </c>
      <c r="U787" s="1" t="s">
        <v>7196</v>
      </c>
      <c r="V787" s="1" t="s">
        <v>58</v>
      </c>
      <c r="W787" s="1" t="s">
        <v>58</v>
      </c>
      <c r="X787" s="1" t="s">
        <v>58</v>
      </c>
      <c r="Y787" s="1" t="s">
        <v>58</v>
      </c>
      <c r="Z787" s="1" t="s">
        <v>58</v>
      </c>
      <c r="AA787" s="1" t="s">
        <v>58</v>
      </c>
      <c r="AB787" s="1" t="s">
        <v>58</v>
      </c>
      <c r="AC787" s="1" t="s">
        <v>58</v>
      </c>
      <c r="AD787" s="1" t="s">
        <v>58</v>
      </c>
      <c r="AE787" s="1" t="s">
        <v>58</v>
      </c>
      <c r="AF787" s="1" t="s">
        <v>58</v>
      </c>
      <c r="AG787" s="1" t="s">
        <v>58</v>
      </c>
      <c r="AH787" s="1" t="s">
        <v>58</v>
      </c>
      <c r="AI787" s="1" t="s">
        <v>58</v>
      </c>
      <c r="AJ787" s="1" t="s">
        <v>58</v>
      </c>
      <c r="AK787" s="1" t="s">
        <v>58</v>
      </c>
      <c r="AL787" s="1" t="s">
        <v>93</v>
      </c>
      <c r="AM787" s="1" t="s">
        <v>156</v>
      </c>
      <c r="AN787" s="1">
        <v>1</v>
      </c>
      <c r="AO787" s="1">
        <v>3.98</v>
      </c>
      <c r="AP787" s="1" t="s">
        <v>58</v>
      </c>
      <c r="AQ787" s="1" t="s">
        <v>127</v>
      </c>
      <c r="AR787" s="1" t="s">
        <v>62</v>
      </c>
      <c r="AS787" s="1">
        <v>5.07</v>
      </c>
      <c r="AT787" s="1">
        <v>3010</v>
      </c>
      <c r="AU787" s="1">
        <v>24.8</v>
      </c>
      <c r="AV787" s="1">
        <v>1.0609999999999999</v>
      </c>
      <c r="AW787" s="1" t="s">
        <v>58</v>
      </c>
      <c r="AX787" s="1" t="s">
        <v>7197</v>
      </c>
      <c r="AY787" s="1" t="s">
        <v>58</v>
      </c>
      <c r="AZ787" s="1" t="s">
        <v>58</v>
      </c>
      <c r="BA787" s="1" t="s">
        <v>58</v>
      </c>
      <c r="BB787" s="1" t="s">
        <v>58</v>
      </c>
      <c r="BC787" s="1" t="s">
        <v>58</v>
      </c>
      <c r="BD787" s="1">
        <v>20.218109999999999</v>
      </c>
    </row>
    <row r="788" spans="1:56" x14ac:dyDescent="0.2">
      <c r="A788" s="1" t="s">
        <v>7202</v>
      </c>
      <c r="B788" s="1">
        <v>17</v>
      </c>
      <c r="C788" s="1" t="s">
        <v>64</v>
      </c>
      <c r="D788" s="1" t="s">
        <v>45</v>
      </c>
      <c r="E788" s="1">
        <v>6.6670000000000002E-3</v>
      </c>
      <c r="F788" s="1">
        <v>8.7720000000000003E-3</v>
      </c>
      <c r="G788" s="1">
        <v>1.7730000000000001E-3</v>
      </c>
      <c r="H788" s="1">
        <v>3.3939999999999999E-3</v>
      </c>
      <c r="I788" s="1">
        <v>0</v>
      </c>
      <c r="J788" s="1">
        <v>6.6670000000000002E-3</v>
      </c>
      <c r="K788" s="1" t="s">
        <v>47</v>
      </c>
      <c r="L788" s="1" t="s">
        <v>48</v>
      </c>
      <c r="M788" s="1" t="s">
        <v>7198</v>
      </c>
      <c r="N788" s="1" t="s">
        <v>7199</v>
      </c>
      <c r="O788" s="1" t="s">
        <v>51</v>
      </c>
      <c r="P788" s="1" t="s">
        <v>7200</v>
      </c>
      <c r="Q788" s="1" t="s">
        <v>7203</v>
      </c>
      <c r="R788" s="1" t="s">
        <v>7204</v>
      </c>
      <c r="S788" s="1" t="s">
        <v>7205</v>
      </c>
      <c r="T788" s="1" t="s">
        <v>7206</v>
      </c>
      <c r="U788" s="1" t="s">
        <v>7207</v>
      </c>
      <c r="V788" s="1" t="s">
        <v>58</v>
      </c>
      <c r="W788" s="1" t="s">
        <v>58</v>
      </c>
      <c r="X788" s="1" t="s">
        <v>58</v>
      </c>
      <c r="Y788" s="1" t="s">
        <v>58</v>
      </c>
      <c r="Z788" s="7">
        <v>2.4709999999999999E-5</v>
      </c>
      <c r="AA788" s="1" t="s">
        <v>58</v>
      </c>
      <c r="AB788" s="1" t="s">
        <v>58</v>
      </c>
      <c r="AC788" s="1" t="s">
        <v>58</v>
      </c>
      <c r="AD788" s="1" t="s">
        <v>58</v>
      </c>
      <c r="AE788" s="1" t="s">
        <v>58</v>
      </c>
      <c r="AF788" s="1" t="s">
        <v>58</v>
      </c>
      <c r="AG788" s="1" t="s">
        <v>58</v>
      </c>
      <c r="AH788" s="1" t="s">
        <v>58</v>
      </c>
      <c r="AI788" s="1" t="s">
        <v>58</v>
      </c>
      <c r="AJ788" s="1" t="s">
        <v>58</v>
      </c>
      <c r="AK788" s="1">
        <v>1</v>
      </c>
      <c r="AL788" s="1" t="s">
        <v>93</v>
      </c>
      <c r="AM788" s="1" t="s">
        <v>132</v>
      </c>
      <c r="AN788" s="1">
        <v>2.8000000000000001E-2</v>
      </c>
      <c r="AO788" s="1">
        <v>-0.73699999999999999</v>
      </c>
      <c r="AP788" s="1" t="s">
        <v>7208</v>
      </c>
      <c r="AQ788" s="1" t="s">
        <v>205</v>
      </c>
      <c r="AR788" s="1" t="s">
        <v>62</v>
      </c>
      <c r="AS788" s="1">
        <v>5.68</v>
      </c>
      <c r="AT788" s="8">
        <v>38261850</v>
      </c>
      <c r="AU788" s="1">
        <v>24.4</v>
      </c>
      <c r="AV788" s="1">
        <v>-0.79200000000000004</v>
      </c>
      <c r="AW788" s="1" t="s">
        <v>309</v>
      </c>
      <c r="AX788" s="1" t="s">
        <v>7201</v>
      </c>
      <c r="AY788" s="1" t="s">
        <v>58</v>
      </c>
      <c r="AZ788" s="7">
        <v>0.20799999999999999</v>
      </c>
      <c r="BA788" s="1">
        <v>97.652748290000005</v>
      </c>
      <c r="BB788" s="1">
        <v>1.993454751</v>
      </c>
      <c r="BC788" s="1" t="s">
        <v>78</v>
      </c>
      <c r="BD788" s="1">
        <v>12.456099999999999</v>
      </c>
    </row>
    <row r="789" spans="1:56" x14ac:dyDescent="0.2">
      <c r="A789" s="1" t="s">
        <v>7209</v>
      </c>
      <c r="B789" s="1">
        <v>17</v>
      </c>
      <c r="C789" s="1" t="s">
        <v>45</v>
      </c>
      <c r="D789" s="1" t="s">
        <v>64</v>
      </c>
      <c r="E789" s="1">
        <v>6.6670000000000002E-3</v>
      </c>
      <c r="F789" s="1">
        <v>0</v>
      </c>
      <c r="G789" s="1">
        <v>3.5460000000000001E-3</v>
      </c>
      <c r="H789" s="1">
        <v>0</v>
      </c>
      <c r="I789" s="1">
        <v>1.8519999999999998E-2</v>
      </c>
      <c r="J789" s="1">
        <v>6.6670000000000002E-3</v>
      </c>
      <c r="K789" s="1" t="s">
        <v>47</v>
      </c>
      <c r="L789" s="1" t="s">
        <v>48</v>
      </c>
      <c r="M789" s="1" t="s">
        <v>7198</v>
      </c>
      <c r="N789" s="1" t="s">
        <v>7199</v>
      </c>
      <c r="O789" s="1" t="s">
        <v>51</v>
      </c>
      <c r="P789" s="1" t="s">
        <v>7200</v>
      </c>
      <c r="Q789" s="1" t="s">
        <v>7210</v>
      </c>
      <c r="R789" s="1" t="s">
        <v>7211</v>
      </c>
      <c r="S789" s="1" t="s">
        <v>7212</v>
      </c>
      <c r="T789" s="1" t="s">
        <v>7213</v>
      </c>
      <c r="U789" s="1" t="s">
        <v>7214</v>
      </c>
      <c r="V789" s="1" t="s">
        <v>58</v>
      </c>
      <c r="W789" s="1" t="s">
        <v>58</v>
      </c>
      <c r="X789" s="1" t="s">
        <v>58</v>
      </c>
      <c r="Y789" s="1" t="s">
        <v>58</v>
      </c>
      <c r="Z789" s="1">
        <v>7.1659999999999996E-4</v>
      </c>
      <c r="AA789" s="1">
        <v>4.79233E-3</v>
      </c>
      <c r="AB789" s="1">
        <v>0.99520799999999998</v>
      </c>
      <c r="AC789" s="1" t="s">
        <v>1214</v>
      </c>
      <c r="AD789" s="1">
        <v>0</v>
      </c>
      <c r="AE789" s="1">
        <v>2.39617E-3</v>
      </c>
      <c r="AF789" s="1" t="s">
        <v>58</v>
      </c>
      <c r="AG789" s="1" t="s">
        <v>58</v>
      </c>
      <c r="AH789" s="1" t="s">
        <v>58</v>
      </c>
      <c r="AI789" s="1" t="s">
        <v>58</v>
      </c>
      <c r="AJ789" s="1" t="s">
        <v>58</v>
      </c>
      <c r="AK789" s="1" t="s">
        <v>58</v>
      </c>
      <c r="AL789" s="1" t="s">
        <v>60</v>
      </c>
      <c r="AM789" s="1" t="s">
        <v>132</v>
      </c>
      <c r="AN789" s="1">
        <v>0</v>
      </c>
      <c r="AO789" s="1">
        <v>0.23499999999999999</v>
      </c>
      <c r="AP789" s="1" t="s">
        <v>7208</v>
      </c>
      <c r="AQ789" s="1" t="s">
        <v>95</v>
      </c>
      <c r="AR789" s="1" t="s">
        <v>95</v>
      </c>
      <c r="AS789" s="1">
        <v>5.5</v>
      </c>
      <c r="AT789" s="8">
        <v>45842608</v>
      </c>
      <c r="AU789" s="1">
        <v>8.0000000000000002E-3</v>
      </c>
      <c r="AV789" s="1">
        <v>-0.70499999999999996</v>
      </c>
      <c r="AW789" s="1" t="s">
        <v>1089</v>
      </c>
      <c r="AX789" s="1" t="s">
        <v>7201</v>
      </c>
      <c r="AY789" s="1" t="s">
        <v>58</v>
      </c>
      <c r="AZ789" s="7">
        <v>0.20799999999999999</v>
      </c>
      <c r="BA789" s="1">
        <v>97.652748290000005</v>
      </c>
      <c r="BB789" s="1">
        <v>1.993454751</v>
      </c>
      <c r="BC789" s="1" t="s">
        <v>78</v>
      </c>
      <c r="BD789" s="1">
        <v>12.456099999999999</v>
      </c>
    </row>
    <row r="790" spans="1:56" x14ac:dyDescent="0.2">
      <c r="A790" s="1" t="s">
        <v>7215</v>
      </c>
      <c r="B790" s="1">
        <v>17</v>
      </c>
      <c r="C790" s="1" t="s">
        <v>45</v>
      </c>
      <c r="D790" s="1" t="s">
        <v>64</v>
      </c>
      <c r="E790" s="1">
        <v>6.6670000000000002E-3</v>
      </c>
      <c r="F790" s="1">
        <v>0</v>
      </c>
      <c r="G790" s="1">
        <v>1.7730000000000001E-3</v>
      </c>
      <c r="H790" s="1">
        <v>0</v>
      </c>
      <c r="I790" s="1">
        <v>1.8519999999999998E-2</v>
      </c>
      <c r="J790" s="1">
        <v>6.6670000000000002E-3</v>
      </c>
      <c r="K790" s="1" t="s">
        <v>47</v>
      </c>
      <c r="L790" s="1" t="s">
        <v>48</v>
      </c>
      <c r="M790" s="1" t="s">
        <v>7216</v>
      </c>
      <c r="N790" s="1" t="s">
        <v>7217</v>
      </c>
      <c r="O790" s="1" t="s">
        <v>51</v>
      </c>
      <c r="P790" s="1" t="s">
        <v>7218</v>
      </c>
      <c r="Q790" s="1" t="s">
        <v>7219</v>
      </c>
      <c r="R790" s="1" t="s">
        <v>7220</v>
      </c>
      <c r="S790" s="1" t="s">
        <v>7221</v>
      </c>
      <c r="T790" s="1" t="s">
        <v>7222</v>
      </c>
      <c r="U790" s="1" t="s">
        <v>7223</v>
      </c>
      <c r="V790" s="1" t="s">
        <v>58</v>
      </c>
      <c r="W790" s="1" t="s">
        <v>58</v>
      </c>
      <c r="X790" s="1" t="s">
        <v>58</v>
      </c>
      <c r="Y790" s="1" t="s">
        <v>58</v>
      </c>
      <c r="Z790" s="7">
        <v>5.7750000000000001E-5</v>
      </c>
      <c r="AA790" s="1">
        <v>3.9936099999999999E-4</v>
      </c>
      <c r="AB790" s="1">
        <v>0.99960099999999996</v>
      </c>
      <c r="AC790" s="1" t="s">
        <v>74</v>
      </c>
      <c r="AD790" s="1">
        <v>0</v>
      </c>
      <c r="AE790" s="1">
        <v>1.99681E-4</v>
      </c>
      <c r="AF790" s="1" t="s">
        <v>58</v>
      </c>
      <c r="AG790" s="1" t="s">
        <v>58</v>
      </c>
      <c r="AH790" s="1" t="s">
        <v>58</v>
      </c>
      <c r="AI790" s="1" t="s">
        <v>58</v>
      </c>
      <c r="AJ790" s="1" t="s">
        <v>58</v>
      </c>
      <c r="AK790" s="1" t="s">
        <v>58</v>
      </c>
      <c r="AL790" s="1" t="s">
        <v>60</v>
      </c>
      <c r="AM790" s="1" t="s">
        <v>61</v>
      </c>
      <c r="AN790" s="1">
        <v>2.7E-2</v>
      </c>
      <c r="AO790" s="1">
        <v>-4.28</v>
      </c>
      <c r="AP790" s="1" t="s">
        <v>7224</v>
      </c>
      <c r="AQ790" s="1" t="s">
        <v>95</v>
      </c>
      <c r="AR790" s="1" t="s">
        <v>95</v>
      </c>
      <c r="AS790" s="1">
        <v>4.0999999999999996</v>
      </c>
      <c r="AT790" s="1">
        <v>1806</v>
      </c>
      <c r="AU790" s="1">
        <v>0.79300000000000004</v>
      </c>
      <c r="AV790" s="1">
        <v>-0.70299999999999996</v>
      </c>
      <c r="AW790" s="1" t="s">
        <v>64</v>
      </c>
      <c r="AX790" s="1" t="s">
        <v>7225</v>
      </c>
      <c r="AY790" s="1" t="s">
        <v>77</v>
      </c>
      <c r="AZ790" s="7">
        <v>2.7900000000000001E-2</v>
      </c>
      <c r="BA790" s="1">
        <v>0.37744751100000001</v>
      </c>
      <c r="BB790" s="1">
        <v>-3.3931187930000002</v>
      </c>
      <c r="BC790" s="1" t="s">
        <v>58</v>
      </c>
      <c r="BD790" s="1">
        <v>5.9148699999999996</v>
      </c>
    </row>
    <row r="791" spans="1:56" x14ac:dyDescent="0.2">
      <c r="A791" s="1" t="s">
        <v>7244</v>
      </c>
      <c r="B791" s="1">
        <v>18</v>
      </c>
      <c r="C791" s="1" t="s">
        <v>70</v>
      </c>
      <c r="D791" s="1" t="s">
        <v>46</v>
      </c>
      <c r="E791" s="1">
        <v>6.6670000000000002E-3</v>
      </c>
      <c r="F791" s="1">
        <v>0</v>
      </c>
      <c r="G791" s="1">
        <v>1.7730000000000001E-3</v>
      </c>
      <c r="H791" s="1">
        <v>0</v>
      </c>
      <c r="I791" s="1">
        <v>0</v>
      </c>
      <c r="J791" s="1">
        <v>6.6670000000000002E-3</v>
      </c>
      <c r="K791" s="1" t="s">
        <v>47</v>
      </c>
      <c r="L791" s="1" t="s">
        <v>48</v>
      </c>
      <c r="M791" s="1" t="s">
        <v>7237</v>
      </c>
      <c r="N791" s="1" t="s">
        <v>7238</v>
      </c>
      <c r="O791" s="1" t="s">
        <v>51</v>
      </c>
      <c r="P791" s="1" t="s">
        <v>7239</v>
      </c>
      <c r="Q791" s="1" t="s">
        <v>7245</v>
      </c>
      <c r="R791" s="1" t="s">
        <v>7246</v>
      </c>
      <c r="S791" s="1" t="s">
        <v>7247</v>
      </c>
      <c r="T791" s="1" t="s">
        <v>7248</v>
      </c>
      <c r="U791" s="1" t="s">
        <v>7249</v>
      </c>
      <c r="V791" s="1" t="s">
        <v>58</v>
      </c>
      <c r="W791" s="1" t="s">
        <v>58</v>
      </c>
      <c r="X791" s="1" t="s">
        <v>58</v>
      </c>
      <c r="Y791" s="1" t="s">
        <v>58</v>
      </c>
      <c r="Z791" s="7">
        <v>8.2360000000000004E-5</v>
      </c>
      <c r="AA791" s="1">
        <v>7.9872199999999997E-4</v>
      </c>
      <c r="AB791" s="1">
        <v>0.99920100000000001</v>
      </c>
      <c r="AC791" s="1" t="s">
        <v>110</v>
      </c>
      <c r="AD791" s="1">
        <v>0</v>
      </c>
      <c r="AE791" s="1">
        <v>3.9936099999999999E-4</v>
      </c>
      <c r="AF791" s="1" t="s">
        <v>58</v>
      </c>
      <c r="AG791" s="1" t="s">
        <v>58</v>
      </c>
      <c r="AH791" s="1" t="s">
        <v>58</v>
      </c>
      <c r="AI791" s="1" t="s">
        <v>58</v>
      </c>
      <c r="AJ791" s="1" t="s">
        <v>58</v>
      </c>
      <c r="AK791" s="1">
        <v>2</v>
      </c>
      <c r="AL791" s="1" t="s">
        <v>93</v>
      </c>
      <c r="AM791" s="1" t="s">
        <v>156</v>
      </c>
      <c r="AN791" s="1">
        <v>0.877</v>
      </c>
      <c r="AO791" s="1">
        <v>5.65</v>
      </c>
      <c r="AP791" s="1" t="s">
        <v>7250</v>
      </c>
      <c r="AQ791" s="1" t="s">
        <v>363</v>
      </c>
      <c r="AR791" s="1" t="s">
        <v>62</v>
      </c>
      <c r="AS791" s="1">
        <v>5.65</v>
      </c>
      <c r="AT791" s="8">
        <v>891872</v>
      </c>
      <c r="AU791" s="1">
        <v>31</v>
      </c>
      <c r="AV791" s="1">
        <v>1.048</v>
      </c>
      <c r="AW791" s="1" t="s">
        <v>62</v>
      </c>
      <c r="AX791" s="1" t="s">
        <v>7240</v>
      </c>
      <c r="AY791" s="1" t="s">
        <v>972</v>
      </c>
      <c r="AZ791" s="1" t="s">
        <v>9324</v>
      </c>
      <c r="BA791" s="1" t="s">
        <v>7241</v>
      </c>
      <c r="BB791" s="1" t="s">
        <v>7242</v>
      </c>
      <c r="BC791" s="1" t="s">
        <v>58</v>
      </c>
      <c r="BD791" s="1" t="s">
        <v>7243</v>
      </c>
    </row>
    <row r="792" spans="1:56" x14ac:dyDescent="0.2">
      <c r="A792" s="1" t="s">
        <v>7251</v>
      </c>
      <c r="B792" s="1">
        <v>18</v>
      </c>
      <c r="C792" s="1" t="s">
        <v>46</v>
      </c>
      <c r="D792" s="1" t="s">
        <v>70</v>
      </c>
      <c r="E792" s="1">
        <v>6.6670000000000002E-3</v>
      </c>
      <c r="F792" s="1">
        <v>0</v>
      </c>
      <c r="G792" s="1">
        <v>1.7730000000000001E-3</v>
      </c>
      <c r="H792" s="1">
        <v>2.2620000000000001E-3</v>
      </c>
      <c r="I792" s="1">
        <v>0</v>
      </c>
      <c r="J792" s="1">
        <v>6.6670000000000002E-3</v>
      </c>
      <c r="K792" s="1" t="s">
        <v>47</v>
      </c>
      <c r="L792" s="1" t="s">
        <v>48</v>
      </c>
      <c r="M792" s="1" t="s">
        <v>7252</v>
      </c>
      <c r="N792" s="1" t="s">
        <v>7253</v>
      </c>
      <c r="O792" s="1" t="s">
        <v>51</v>
      </c>
      <c r="P792" s="1" t="s">
        <v>7254</v>
      </c>
      <c r="Q792" s="1" t="s">
        <v>7255</v>
      </c>
      <c r="R792" s="1" t="s">
        <v>7256</v>
      </c>
      <c r="S792" s="1" t="s">
        <v>7257</v>
      </c>
      <c r="T792" s="1" t="s">
        <v>7258</v>
      </c>
      <c r="U792" s="1" t="s">
        <v>7259</v>
      </c>
      <c r="V792" s="1" t="s">
        <v>58</v>
      </c>
      <c r="W792" s="1" t="s">
        <v>58</v>
      </c>
      <c r="X792" s="1" t="s">
        <v>58</v>
      </c>
      <c r="Y792" s="1" t="s">
        <v>58</v>
      </c>
      <c r="Z792" s="1">
        <v>1.0430000000000001E-3</v>
      </c>
      <c r="AA792" s="1">
        <v>7.5878600000000001E-3</v>
      </c>
      <c r="AB792" s="1">
        <v>0.99241199999999996</v>
      </c>
      <c r="AC792" s="1" t="s">
        <v>2446</v>
      </c>
      <c r="AD792" s="1">
        <v>0</v>
      </c>
      <c r="AE792" s="1">
        <v>3.79393E-3</v>
      </c>
      <c r="AF792" s="1">
        <v>2</v>
      </c>
      <c r="AG792" s="1" t="s">
        <v>122</v>
      </c>
      <c r="AH792" s="1" t="s">
        <v>123</v>
      </c>
      <c r="AI792" s="1" t="s">
        <v>124</v>
      </c>
      <c r="AJ792" s="1" t="s">
        <v>58</v>
      </c>
      <c r="AK792" s="1" t="s">
        <v>58</v>
      </c>
      <c r="AL792" s="1" t="s">
        <v>61</v>
      </c>
      <c r="AM792" s="1" t="s">
        <v>156</v>
      </c>
      <c r="AN792" s="1">
        <v>0.998</v>
      </c>
      <c r="AO792" s="1">
        <v>3.39</v>
      </c>
      <c r="AP792" s="1" t="s">
        <v>7260</v>
      </c>
      <c r="AQ792" s="1" t="s">
        <v>62</v>
      </c>
      <c r="AR792" s="1" t="s">
        <v>62</v>
      </c>
      <c r="AS792" s="1">
        <v>5.95</v>
      </c>
      <c r="AT792" s="1">
        <v>89</v>
      </c>
      <c r="AU792" s="1">
        <v>25.3</v>
      </c>
      <c r="AV792" s="1">
        <v>1.1990000000000001</v>
      </c>
      <c r="AW792" s="1" t="s">
        <v>309</v>
      </c>
      <c r="AX792" s="1" t="s">
        <v>7261</v>
      </c>
      <c r="AY792" s="1" t="s">
        <v>77</v>
      </c>
      <c r="AZ792" s="7">
        <v>0.78300000000000003</v>
      </c>
      <c r="BA792" s="1">
        <v>98.319179050000002</v>
      </c>
      <c r="BB792" s="1">
        <v>2.2966803260000002</v>
      </c>
      <c r="BC792" s="1" t="s">
        <v>78</v>
      </c>
      <c r="BD792" s="1">
        <v>8.8992400000000007</v>
      </c>
    </row>
    <row r="793" spans="1:56" x14ac:dyDescent="0.2">
      <c r="A793" s="1" t="s">
        <v>7267</v>
      </c>
      <c r="B793" s="1">
        <v>18</v>
      </c>
      <c r="C793" s="1" t="s">
        <v>70</v>
      </c>
      <c r="D793" s="1" t="s">
        <v>45</v>
      </c>
      <c r="E793" s="1">
        <v>6.6670000000000002E-3</v>
      </c>
      <c r="F793" s="1">
        <v>0</v>
      </c>
      <c r="G793" s="1">
        <v>3.5460000000000001E-3</v>
      </c>
      <c r="H793" s="1">
        <v>1.139E-3</v>
      </c>
      <c r="I793" s="1">
        <v>0</v>
      </c>
      <c r="J793" s="1">
        <v>6.6670000000000002E-3</v>
      </c>
      <c r="K793" s="1" t="s">
        <v>47</v>
      </c>
      <c r="L793" s="1" t="s">
        <v>48</v>
      </c>
      <c r="M793" s="1" t="s">
        <v>7268</v>
      </c>
      <c r="N793" s="1" t="s">
        <v>7269</v>
      </c>
      <c r="O793" s="1" t="s">
        <v>51</v>
      </c>
      <c r="P793" s="1" t="s">
        <v>7270</v>
      </c>
      <c r="Q793" s="1" t="s">
        <v>7271</v>
      </c>
      <c r="R793" s="1" t="s">
        <v>7272</v>
      </c>
      <c r="S793" s="1" t="s">
        <v>7273</v>
      </c>
      <c r="T793" s="1" t="s">
        <v>7274</v>
      </c>
      <c r="U793" s="1" t="s">
        <v>7275</v>
      </c>
      <c r="V793" s="1" t="s">
        <v>58</v>
      </c>
      <c r="W793" s="1" t="s">
        <v>58</v>
      </c>
      <c r="X793" s="1" t="s">
        <v>58</v>
      </c>
      <c r="Y793" s="1" t="s">
        <v>58</v>
      </c>
      <c r="Z793" s="1" t="s">
        <v>58</v>
      </c>
      <c r="AA793" s="1" t="s">
        <v>58</v>
      </c>
      <c r="AB793" s="1" t="s">
        <v>58</v>
      </c>
      <c r="AC793" s="1" t="s">
        <v>58</v>
      </c>
      <c r="AD793" s="1" t="s">
        <v>58</v>
      </c>
      <c r="AE793" s="1" t="s">
        <v>58</v>
      </c>
      <c r="AF793" s="1" t="s">
        <v>58</v>
      </c>
      <c r="AG793" s="1" t="s">
        <v>58</v>
      </c>
      <c r="AH793" s="1" t="s">
        <v>58</v>
      </c>
      <c r="AI793" s="1" t="s">
        <v>58</v>
      </c>
      <c r="AJ793" s="1" t="s">
        <v>58</v>
      </c>
      <c r="AK793" s="1" t="s">
        <v>58</v>
      </c>
      <c r="AL793" s="1" t="s">
        <v>60</v>
      </c>
      <c r="AM793" s="1" t="s">
        <v>147</v>
      </c>
      <c r="AN793" s="1">
        <v>0.94099999999999995</v>
      </c>
      <c r="AO793" s="1">
        <v>2.83</v>
      </c>
      <c r="AP793" s="1" t="s">
        <v>7276</v>
      </c>
      <c r="AQ793" s="1" t="s">
        <v>95</v>
      </c>
      <c r="AR793" s="1" t="s">
        <v>95</v>
      </c>
      <c r="AS793" s="1">
        <v>3.71</v>
      </c>
      <c r="AT793" s="1">
        <v>313</v>
      </c>
      <c r="AU793" s="1">
        <v>24.2</v>
      </c>
      <c r="AV793" s="1">
        <v>0.61</v>
      </c>
      <c r="AW793" s="1" t="s">
        <v>680</v>
      </c>
      <c r="AX793" s="1" t="s">
        <v>7277</v>
      </c>
      <c r="AY793" s="1" t="s">
        <v>58</v>
      </c>
      <c r="AZ793" s="1" t="s">
        <v>58</v>
      </c>
      <c r="BA793" s="1" t="s">
        <v>58</v>
      </c>
      <c r="BB793" s="1" t="s">
        <v>58</v>
      </c>
      <c r="BC793" s="1" t="s">
        <v>58</v>
      </c>
      <c r="BD793" s="1">
        <v>4.1360799999999998</v>
      </c>
    </row>
    <row r="794" spans="1:56" x14ac:dyDescent="0.2">
      <c r="A794" s="1" t="s">
        <v>7304</v>
      </c>
      <c r="B794" s="1">
        <v>18</v>
      </c>
      <c r="C794" s="1" t="s">
        <v>64</v>
      </c>
      <c r="D794" s="1" t="s">
        <v>45</v>
      </c>
      <c r="E794" s="1">
        <v>6.6670000000000002E-3</v>
      </c>
      <c r="F794" s="1">
        <v>0</v>
      </c>
      <c r="G794" s="1">
        <v>5.3189999999999999E-3</v>
      </c>
      <c r="H794" s="1">
        <v>2.2620000000000001E-3</v>
      </c>
      <c r="I794" s="1">
        <v>1.8519999999999998E-2</v>
      </c>
      <c r="J794" s="1">
        <v>6.6670000000000002E-3</v>
      </c>
      <c r="K794" s="1" t="s">
        <v>47</v>
      </c>
      <c r="L794" s="1" t="s">
        <v>48</v>
      </c>
      <c r="M794" s="1" t="s">
        <v>7305</v>
      </c>
      <c r="N794" s="1" t="s">
        <v>7306</v>
      </c>
      <c r="O794" s="1" t="s">
        <v>51</v>
      </c>
      <c r="P794" s="1" t="s">
        <v>7307</v>
      </c>
      <c r="Q794" s="1" t="s">
        <v>7308</v>
      </c>
      <c r="R794" s="1" t="s">
        <v>7309</v>
      </c>
      <c r="S794" s="1" t="s">
        <v>7310</v>
      </c>
      <c r="T794" s="1" t="s">
        <v>7311</v>
      </c>
      <c r="U794" s="1" t="s">
        <v>7312</v>
      </c>
      <c r="V794" s="1" t="s">
        <v>58</v>
      </c>
      <c r="W794" s="1" t="s">
        <v>58</v>
      </c>
      <c r="X794" s="1" t="s">
        <v>58</v>
      </c>
      <c r="Y794" s="1" t="s">
        <v>58</v>
      </c>
      <c r="Z794" s="1" t="s">
        <v>58</v>
      </c>
      <c r="AA794" s="1" t="s">
        <v>58</v>
      </c>
      <c r="AB794" s="1" t="s">
        <v>58</v>
      </c>
      <c r="AC794" s="1" t="s">
        <v>58</v>
      </c>
      <c r="AD794" s="1" t="s">
        <v>58</v>
      </c>
      <c r="AE794" s="1" t="s">
        <v>58</v>
      </c>
      <c r="AF794" s="1" t="s">
        <v>58</v>
      </c>
      <c r="AG794" s="1" t="s">
        <v>58</v>
      </c>
      <c r="AH794" s="1" t="s">
        <v>58</v>
      </c>
      <c r="AI794" s="1" t="s">
        <v>58</v>
      </c>
      <c r="AJ794" s="1" t="s">
        <v>58</v>
      </c>
      <c r="AK794" s="1" t="s">
        <v>58</v>
      </c>
      <c r="AL794" s="1" t="s">
        <v>58</v>
      </c>
      <c r="AM794" s="1" t="s">
        <v>61</v>
      </c>
      <c r="AN794" s="1">
        <v>0.995</v>
      </c>
      <c r="AO794" s="1">
        <v>1.39</v>
      </c>
      <c r="AP794" s="1" t="s">
        <v>7313</v>
      </c>
      <c r="AQ794" s="1" t="s">
        <v>95</v>
      </c>
      <c r="AR794" s="1" t="s">
        <v>95</v>
      </c>
      <c r="AS794" s="1">
        <v>4.74</v>
      </c>
      <c r="AT794" s="1">
        <v>438</v>
      </c>
      <c r="AU794" s="1">
        <v>11.49</v>
      </c>
      <c r="AV794" s="1">
        <v>-0.30199999999999999</v>
      </c>
      <c r="AW794" s="1" t="s">
        <v>64</v>
      </c>
      <c r="AX794" s="1" t="s">
        <v>7314</v>
      </c>
      <c r="AY794" s="1" t="s">
        <v>58</v>
      </c>
      <c r="AZ794" s="1" t="s">
        <v>58</v>
      </c>
      <c r="BA794" s="1" t="s">
        <v>58</v>
      </c>
      <c r="BB794" s="1" t="s">
        <v>58</v>
      </c>
      <c r="BC794" s="1" t="s">
        <v>58</v>
      </c>
      <c r="BD794" s="1">
        <v>3.6144599999999998</v>
      </c>
    </row>
    <row r="795" spans="1:56" x14ac:dyDescent="0.2">
      <c r="A795" s="1" t="s">
        <v>7315</v>
      </c>
      <c r="B795" s="1">
        <v>18</v>
      </c>
      <c r="C795" s="1" t="s">
        <v>70</v>
      </c>
      <c r="D795" s="1" t="s">
        <v>46</v>
      </c>
      <c r="E795" s="1">
        <v>6.6670000000000002E-3</v>
      </c>
      <c r="F795" s="1">
        <v>0</v>
      </c>
      <c r="G795" s="1">
        <v>1.7730000000000001E-3</v>
      </c>
      <c r="H795" s="1">
        <v>2.2620000000000001E-3</v>
      </c>
      <c r="I795" s="1">
        <v>0</v>
      </c>
      <c r="J795" s="1">
        <v>6.6670000000000002E-3</v>
      </c>
      <c r="K795" s="1" t="s">
        <v>47</v>
      </c>
      <c r="L795" s="1" t="s">
        <v>48</v>
      </c>
      <c r="M795" s="1" t="s">
        <v>7316</v>
      </c>
      <c r="N795" s="1" t="s">
        <v>7317</v>
      </c>
      <c r="O795" s="1" t="s">
        <v>51</v>
      </c>
      <c r="P795" s="1" t="s">
        <v>7318</v>
      </c>
      <c r="Q795" s="1" t="s">
        <v>7319</v>
      </c>
      <c r="R795" s="1" t="s">
        <v>7320</v>
      </c>
      <c r="S795" s="1" t="s">
        <v>7321</v>
      </c>
      <c r="T795" s="1" t="s">
        <v>7322</v>
      </c>
      <c r="U795" s="1" t="s">
        <v>7323</v>
      </c>
      <c r="V795" s="1" t="s">
        <v>58</v>
      </c>
      <c r="W795" s="1" t="s">
        <v>58</v>
      </c>
      <c r="X795" s="1" t="s">
        <v>58</v>
      </c>
      <c r="Y795" s="1" t="s">
        <v>58</v>
      </c>
      <c r="Z795" s="1">
        <v>8.4409999999999997E-4</v>
      </c>
      <c r="AA795" s="1">
        <v>1.11821E-2</v>
      </c>
      <c r="AB795" s="1">
        <v>0.98881799999999997</v>
      </c>
      <c r="AC795" s="1" t="s">
        <v>7324</v>
      </c>
      <c r="AD795" s="1">
        <v>0</v>
      </c>
      <c r="AE795" s="1">
        <v>5.5910500000000002E-3</v>
      </c>
      <c r="AF795" s="1" t="s">
        <v>58</v>
      </c>
      <c r="AG795" s="1" t="s">
        <v>58</v>
      </c>
      <c r="AH795" s="1" t="s">
        <v>58</v>
      </c>
      <c r="AI795" s="1" t="s">
        <v>58</v>
      </c>
      <c r="AJ795" s="1" t="s">
        <v>58</v>
      </c>
      <c r="AK795" s="1" t="s">
        <v>58</v>
      </c>
      <c r="AL795" s="1" t="s">
        <v>60</v>
      </c>
      <c r="AM795" s="1" t="s">
        <v>147</v>
      </c>
      <c r="AN795" s="1">
        <v>5.7000000000000002E-2</v>
      </c>
      <c r="AO795" s="1">
        <v>2.2999999999999998</v>
      </c>
      <c r="AP795" s="1" t="s">
        <v>7325</v>
      </c>
      <c r="AQ795" s="1" t="s">
        <v>95</v>
      </c>
      <c r="AR795" s="1" t="s">
        <v>95</v>
      </c>
      <c r="AS795" s="1">
        <v>5.07</v>
      </c>
      <c r="AT795" s="1">
        <v>1510</v>
      </c>
      <c r="AU795" s="1">
        <v>5.6020000000000003</v>
      </c>
      <c r="AV795" s="1">
        <v>-0.40899999999999997</v>
      </c>
      <c r="AW795" s="1" t="s">
        <v>680</v>
      </c>
      <c r="AX795" s="1" t="s">
        <v>7326</v>
      </c>
      <c r="AY795" s="1" t="s">
        <v>58</v>
      </c>
      <c r="AZ795" s="7">
        <v>0.16500000000000001</v>
      </c>
      <c r="BA795" s="1">
        <v>3.349846662</v>
      </c>
      <c r="BB795" s="1">
        <v>-1.5325143939999999</v>
      </c>
      <c r="BC795" s="1" t="s">
        <v>58</v>
      </c>
      <c r="BD795" s="1">
        <v>5.01532</v>
      </c>
    </row>
    <row r="796" spans="1:56" x14ac:dyDescent="0.2">
      <c r="A796" s="1" t="s">
        <v>7327</v>
      </c>
      <c r="B796" s="1">
        <v>19</v>
      </c>
      <c r="C796" s="1" t="s">
        <v>46</v>
      </c>
      <c r="D796" s="1" t="s">
        <v>45</v>
      </c>
      <c r="E796" s="1">
        <v>6.6670000000000002E-3</v>
      </c>
      <c r="F796" s="1">
        <v>0</v>
      </c>
      <c r="G796" s="1">
        <v>1.7730000000000001E-3</v>
      </c>
      <c r="H796" s="1">
        <v>0</v>
      </c>
      <c r="I796" s="1">
        <v>0</v>
      </c>
      <c r="J796" s="1">
        <v>6.6670000000000002E-3</v>
      </c>
      <c r="K796" s="1" t="s">
        <v>47</v>
      </c>
      <c r="L796" s="1" t="s">
        <v>48</v>
      </c>
      <c r="M796" s="1" t="s">
        <v>7328</v>
      </c>
      <c r="N796" s="1" t="s">
        <v>7329</v>
      </c>
      <c r="O796" s="1" t="s">
        <v>51</v>
      </c>
      <c r="P796" s="1" t="s">
        <v>7330</v>
      </c>
      <c r="Q796" s="1" t="s">
        <v>7331</v>
      </c>
      <c r="R796" s="1" t="s">
        <v>7332</v>
      </c>
      <c r="S796" s="1" t="s">
        <v>7333</v>
      </c>
      <c r="T796" s="1" t="s">
        <v>7334</v>
      </c>
      <c r="U796" s="1" t="s">
        <v>7335</v>
      </c>
      <c r="V796" s="1" t="s">
        <v>58</v>
      </c>
      <c r="W796" s="1" t="s">
        <v>58</v>
      </c>
      <c r="X796" s="1" t="s">
        <v>58</v>
      </c>
      <c r="Y796" s="1" t="s">
        <v>58</v>
      </c>
      <c r="Z796" s="1">
        <v>6.0289999999999996E-3</v>
      </c>
      <c r="AA796" s="1">
        <v>1.4376999999999999E-2</v>
      </c>
      <c r="AB796" s="1">
        <v>0.98482400000000003</v>
      </c>
      <c r="AC796" s="1" t="s">
        <v>7336</v>
      </c>
      <c r="AD796" s="1">
        <v>7.9872199999999997E-4</v>
      </c>
      <c r="AE796" s="1">
        <v>7.9872199999999997E-3</v>
      </c>
      <c r="AF796" s="1">
        <v>2</v>
      </c>
      <c r="AG796" s="1" t="s">
        <v>7337</v>
      </c>
      <c r="AH796" s="1" t="s">
        <v>7338</v>
      </c>
      <c r="AI796" s="1" t="s">
        <v>124</v>
      </c>
      <c r="AJ796" s="1" t="s">
        <v>58</v>
      </c>
      <c r="AK796" s="1" t="s">
        <v>58</v>
      </c>
      <c r="AL796" s="1" t="s">
        <v>61</v>
      </c>
      <c r="AM796" s="1" t="s">
        <v>132</v>
      </c>
      <c r="AN796" s="1">
        <v>1E-3</v>
      </c>
      <c r="AO796" s="1">
        <v>2.15</v>
      </c>
      <c r="AP796" s="1" t="s">
        <v>7339</v>
      </c>
      <c r="AQ796" s="1" t="s">
        <v>95</v>
      </c>
      <c r="AR796" s="1" t="s">
        <v>95</v>
      </c>
      <c r="AS796" s="1">
        <v>5.39</v>
      </c>
      <c r="AT796" s="1">
        <v>120</v>
      </c>
      <c r="AU796" s="1">
        <v>8.5579999999999998</v>
      </c>
      <c r="AV796" s="1">
        <v>6.9000000000000006E-2</v>
      </c>
      <c r="AW796" s="1" t="s">
        <v>2445</v>
      </c>
      <c r="AX796" s="1" t="s">
        <v>7340</v>
      </c>
      <c r="AY796" s="1" t="s">
        <v>77</v>
      </c>
      <c r="AZ796" s="7">
        <v>4.7199999999999999E-2</v>
      </c>
      <c r="BA796" s="1">
        <v>3.3262561919999998</v>
      </c>
      <c r="BB796" s="1">
        <v>-1.541497103</v>
      </c>
      <c r="BC796" s="1" t="s">
        <v>78</v>
      </c>
      <c r="BD796" s="1">
        <v>3.2419799999999999</v>
      </c>
    </row>
    <row r="797" spans="1:56" x14ac:dyDescent="0.2">
      <c r="A797" s="1" t="s">
        <v>7341</v>
      </c>
      <c r="B797" s="1">
        <v>19</v>
      </c>
      <c r="C797" s="1" t="s">
        <v>70</v>
      </c>
      <c r="D797" s="1" t="s">
        <v>64</v>
      </c>
      <c r="E797" s="1">
        <v>6.6670000000000002E-3</v>
      </c>
      <c r="F797" s="1">
        <v>8.7720000000000003E-3</v>
      </c>
      <c r="G797" s="1">
        <v>3.5460000000000001E-3</v>
      </c>
      <c r="H797" s="1">
        <v>0</v>
      </c>
      <c r="I797" s="1">
        <v>0</v>
      </c>
      <c r="J797" s="1">
        <v>6.6670000000000002E-3</v>
      </c>
      <c r="K797" s="1" t="s">
        <v>47</v>
      </c>
      <c r="L797" s="1" t="s">
        <v>48</v>
      </c>
      <c r="M797" s="1" t="s">
        <v>7342</v>
      </c>
      <c r="N797" s="1" t="s">
        <v>7343</v>
      </c>
      <c r="O797" s="1" t="s">
        <v>51</v>
      </c>
      <c r="P797" s="1" t="s">
        <v>7344</v>
      </c>
      <c r="Q797" s="1" t="s">
        <v>7345</v>
      </c>
      <c r="R797" s="1" t="s">
        <v>7346</v>
      </c>
      <c r="S797" s="1" t="s">
        <v>7347</v>
      </c>
      <c r="T797" s="1" t="s">
        <v>7348</v>
      </c>
      <c r="U797" s="1" t="s">
        <v>7349</v>
      </c>
      <c r="V797" s="1" t="s">
        <v>58</v>
      </c>
      <c r="W797" s="1" t="s">
        <v>58</v>
      </c>
      <c r="X797" s="1" t="s">
        <v>58</v>
      </c>
      <c r="Y797" s="1" t="s">
        <v>58</v>
      </c>
      <c r="Z797" s="1" t="s">
        <v>58</v>
      </c>
      <c r="AA797" s="1" t="s">
        <v>58</v>
      </c>
      <c r="AB797" s="1" t="s">
        <v>58</v>
      </c>
      <c r="AC797" s="1" t="s">
        <v>58</v>
      </c>
      <c r="AD797" s="1" t="s">
        <v>58</v>
      </c>
      <c r="AE797" s="1" t="s">
        <v>58</v>
      </c>
      <c r="AF797" s="1" t="s">
        <v>58</v>
      </c>
      <c r="AG797" s="1" t="s">
        <v>58</v>
      </c>
      <c r="AH797" s="1" t="s">
        <v>58</v>
      </c>
      <c r="AI797" s="1" t="s">
        <v>58</v>
      </c>
      <c r="AJ797" s="1" t="s">
        <v>58</v>
      </c>
      <c r="AK797" s="1" t="s">
        <v>58</v>
      </c>
      <c r="AL797" s="1" t="s">
        <v>60</v>
      </c>
      <c r="AM797" s="1" t="s">
        <v>61</v>
      </c>
      <c r="AN797" s="1">
        <v>7.0000000000000007E-2</v>
      </c>
      <c r="AO797" s="1">
        <v>-8.51</v>
      </c>
      <c r="AP797" s="1" t="s">
        <v>7350</v>
      </c>
      <c r="AQ797" s="1" t="s">
        <v>95</v>
      </c>
      <c r="AR797" s="1" t="s">
        <v>127</v>
      </c>
      <c r="AS797" s="1">
        <v>5.63</v>
      </c>
      <c r="AT797" s="1">
        <v>266</v>
      </c>
      <c r="AU797" s="1">
        <v>14.68</v>
      </c>
      <c r="AV797" s="1">
        <v>-0.51</v>
      </c>
      <c r="AW797" s="1" t="s">
        <v>58</v>
      </c>
      <c r="AX797" s="1" t="s">
        <v>7351</v>
      </c>
      <c r="AY797" s="1" t="s">
        <v>77</v>
      </c>
      <c r="AZ797" s="1" t="s">
        <v>9401</v>
      </c>
      <c r="BA797" s="1" t="s">
        <v>7352</v>
      </c>
      <c r="BB797" s="1">
        <f>-0.402212257/-1.541497103</f>
        <v>0.26092313518931082</v>
      </c>
      <c r="BC797" s="1" t="s">
        <v>78</v>
      </c>
      <c r="BD797" s="1" t="s">
        <v>7353</v>
      </c>
    </row>
    <row r="798" spans="1:56" x14ac:dyDescent="0.2">
      <c r="A798" s="1" t="s">
        <v>7365</v>
      </c>
      <c r="B798" s="1">
        <v>19</v>
      </c>
      <c r="C798" s="1" t="s">
        <v>70</v>
      </c>
      <c r="D798" s="1" t="s">
        <v>46</v>
      </c>
      <c r="E798" s="1">
        <v>6.6670000000000002E-3</v>
      </c>
      <c r="F798" s="1">
        <v>0</v>
      </c>
      <c r="G798" s="1">
        <v>1.7730000000000001E-3</v>
      </c>
      <c r="H798" s="1">
        <v>0</v>
      </c>
      <c r="I798" s="1">
        <v>0</v>
      </c>
      <c r="J798" s="1">
        <v>6.6670000000000002E-3</v>
      </c>
      <c r="K798" s="1" t="s">
        <v>47</v>
      </c>
      <c r="L798" s="1" t="s">
        <v>48</v>
      </c>
      <c r="M798" s="1" t="s">
        <v>7366</v>
      </c>
      <c r="N798" s="1" t="s">
        <v>7367</v>
      </c>
      <c r="O798" s="1" t="s">
        <v>51</v>
      </c>
      <c r="P798" s="1" t="s">
        <v>7368</v>
      </c>
      <c r="Q798" s="1" t="s">
        <v>7369</v>
      </c>
      <c r="R798" s="1" t="s">
        <v>7370</v>
      </c>
      <c r="S798" s="1" t="s">
        <v>7371</v>
      </c>
      <c r="T798" s="1" t="s">
        <v>7372</v>
      </c>
      <c r="U798" s="1" t="s">
        <v>7373</v>
      </c>
      <c r="V798" s="1" t="s">
        <v>58</v>
      </c>
      <c r="W798" s="1" t="s">
        <v>58</v>
      </c>
      <c r="X798" s="1" t="s">
        <v>58</v>
      </c>
      <c r="Y798" s="1" t="s">
        <v>58</v>
      </c>
      <c r="Z798" s="7">
        <v>8.2369999999999992E-6</v>
      </c>
      <c r="AA798" s="1" t="s">
        <v>58</v>
      </c>
      <c r="AB798" s="1" t="s">
        <v>58</v>
      </c>
      <c r="AC798" s="1" t="s">
        <v>58</v>
      </c>
      <c r="AD798" s="1" t="s">
        <v>58</v>
      </c>
      <c r="AE798" s="1" t="s">
        <v>58</v>
      </c>
      <c r="AF798" s="1" t="s">
        <v>58</v>
      </c>
      <c r="AG798" s="1" t="s">
        <v>58</v>
      </c>
      <c r="AH798" s="1" t="s">
        <v>58</v>
      </c>
      <c r="AI798" s="1" t="s">
        <v>58</v>
      </c>
      <c r="AJ798" s="1" t="s">
        <v>58</v>
      </c>
      <c r="AK798" s="1" t="s">
        <v>58</v>
      </c>
      <c r="AL798" s="1" t="s">
        <v>93</v>
      </c>
      <c r="AM798" s="1" t="s">
        <v>234</v>
      </c>
      <c r="AN798" s="1">
        <v>2E-3</v>
      </c>
      <c r="AO798" s="1">
        <v>0.63200000000000001</v>
      </c>
      <c r="AP798" s="1" t="s">
        <v>7374</v>
      </c>
      <c r="AQ798" s="1" t="s">
        <v>127</v>
      </c>
      <c r="AR798" s="1" t="s">
        <v>62</v>
      </c>
      <c r="AS798" s="1">
        <v>0.63200000000000001</v>
      </c>
      <c r="AT798" s="1">
        <v>383</v>
      </c>
      <c r="AU798" s="1">
        <v>25.8</v>
      </c>
      <c r="AV798" s="1">
        <v>0.47599999999999998</v>
      </c>
      <c r="AW798" s="1" t="s">
        <v>62</v>
      </c>
      <c r="AX798" s="1" t="s">
        <v>58</v>
      </c>
      <c r="AY798" s="1" t="s">
        <v>58</v>
      </c>
      <c r="AZ798" s="7">
        <v>0.751</v>
      </c>
      <c r="BA798" s="1">
        <v>61.907289460000001</v>
      </c>
      <c r="BB798" s="1">
        <v>0.108486928</v>
      </c>
      <c r="BC798" s="1" t="s">
        <v>58</v>
      </c>
      <c r="BD798" s="1">
        <v>1.2250300000000001</v>
      </c>
    </row>
    <row r="799" spans="1:56" x14ac:dyDescent="0.2">
      <c r="A799" s="1" t="s">
        <v>7375</v>
      </c>
      <c r="B799" s="1">
        <v>19</v>
      </c>
      <c r="C799" s="1" t="s">
        <v>64</v>
      </c>
      <c r="D799" s="1" t="s">
        <v>70</v>
      </c>
      <c r="E799" s="1">
        <v>6.6670000000000002E-3</v>
      </c>
      <c r="F799" s="1">
        <v>0</v>
      </c>
      <c r="G799" s="1">
        <v>1.7730000000000001E-3</v>
      </c>
      <c r="H799" s="1">
        <v>5.6559999999999996E-3</v>
      </c>
      <c r="I799" s="1">
        <v>1.8519999999999998E-2</v>
      </c>
      <c r="J799" s="1">
        <v>6.6670000000000002E-3</v>
      </c>
      <c r="K799" s="1" t="s">
        <v>47</v>
      </c>
      <c r="L799" s="1" t="s">
        <v>48</v>
      </c>
      <c r="M799" s="1" t="s">
        <v>7376</v>
      </c>
      <c r="N799" s="1" t="s">
        <v>7377</v>
      </c>
      <c r="O799" s="1" t="s">
        <v>51</v>
      </c>
      <c r="P799" s="1" t="s">
        <v>7378</v>
      </c>
      <c r="Q799" s="1" t="s">
        <v>7379</v>
      </c>
      <c r="R799" s="1" t="s">
        <v>7380</v>
      </c>
      <c r="S799" s="1" t="s">
        <v>7381</v>
      </c>
      <c r="T799" s="1" t="s">
        <v>7382</v>
      </c>
      <c r="U799" s="1" t="s">
        <v>7383</v>
      </c>
      <c r="V799" s="1" t="s">
        <v>58</v>
      </c>
      <c r="W799" s="1" t="s">
        <v>58</v>
      </c>
      <c r="X799" s="1" t="s">
        <v>58</v>
      </c>
      <c r="Y799" s="1" t="s">
        <v>58</v>
      </c>
      <c r="Z799" s="1" t="s">
        <v>58</v>
      </c>
      <c r="AA799" s="1" t="s">
        <v>58</v>
      </c>
      <c r="AB799" s="1" t="s">
        <v>58</v>
      </c>
      <c r="AC799" s="1" t="s">
        <v>58</v>
      </c>
      <c r="AD799" s="1" t="s">
        <v>58</v>
      </c>
      <c r="AE799" s="1" t="s">
        <v>58</v>
      </c>
      <c r="AF799" s="1" t="s">
        <v>58</v>
      </c>
      <c r="AG799" s="1" t="s">
        <v>58</v>
      </c>
      <c r="AH799" s="1" t="s">
        <v>58</v>
      </c>
      <c r="AI799" s="1" t="s">
        <v>58</v>
      </c>
      <c r="AJ799" s="1" t="s">
        <v>58</v>
      </c>
      <c r="AK799" s="1" t="s">
        <v>58</v>
      </c>
      <c r="AL799" s="1" t="s">
        <v>61</v>
      </c>
      <c r="AM799" s="1" t="s">
        <v>147</v>
      </c>
      <c r="AN799" s="1">
        <v>2E-3</v>
      </c>
      <c r="AO799" s="1">
        <v>-1.73</v>
      </c>
      <c r="AP799" s="1" t="s">
        <v>7384</v>
      </c>
      <c r="AQ799" s="1" t="s">
        <v>95</v>
      </c>
      <c r="AR799" s="1" t="s">
        <v>95</v>
      </c>
      <c r="AS799" s="1">
        <v>1.22</v>
      </c>
      <c r="AT799" s="1">
        <v>451</v>
      </c>
      <c r="AU799" s="1">
        <v>13.46</v>
      </c>
      <c r="AV799" s="1">
        <v>-0.16600000000000001</v>
      </c>
      <c r="AW799" s="1" t="s">
        <v>62</v>
      </c>
      <c r="AX799" s="1" t="s">
        <v>58</v>
      </c>
      <c r="AY799" s="1" t="s">
        <v>58</v>
      </c>
      <c r="AZ799" s="7">
        <v>0.69399999999999995</v>
      </c>
      <c r="BA799" s="1">
        <v>84.052842650000002</v>
      </c>
      <c r="BB799" s="1">
        <v>0.64305662500000005</v>
      </c>
      <c r="BC799" s="1" t="s">
        <v>58</v>
      </c>
      <c r="BD799" s="1">
        <v>2.0621200000000002</v>
      </c>
    </row>
    <row r="800" spans="1:56" x14ac:dyDescent="0.2">
      <c r="A800" s="1" t="s">
        <v>7385</v>
      </c>
      <c r="B800" s="1">
        <v>19</v>
      </c>
      <c r="C800" s="1" t="s">
        <v>46</v>
      </c>
      <c r="D800" s="1" t="s">
        <v>45</v>
      </c>
      <c r="E800" s="1">
        <v>6.6670000000000002E-3</v>
      </c>
      <c r="F800" s="1">
        <v>0</v>
      </c>
      <c r="G800" s="1">
        <v>1.7730000000000001E-3</v>
      </c>
      <c r="H800" s="1">
        <v>4.5250000000000004E-3</v>
      </c>
      <c r="I800" s="1">
        <v>1.8519999999999998E-2</v>
      </c>
      <c r="J800" s="1">
        <v>6.6670000000000002E-3</v>
      </c>
      <c r="K800" s="1" t="s">
        <v>47</v>
      </c>
      <c r="L800" s="1" t="s">
        <v>48</v>
      </c>
      <c r="M800" s="1" t="s">
        <v>7376</v>
      </c>
      <c r="N800" s="1" t="s">
        <v>7377</v>
      </c>
      <c r="O800" s="1" t="s">
        <v>51</v>
      </c>
      <c r="P800" s="1" t="s">
        <v>7378</v>
      </c>
      <c r="Q800" s="1" t="s">
        <v>7386</v>
      </c>
      <c r="R800" s="1" t="s">
        <v>7387</v>
      </c>
      <c r="S800" s="1" t="s">
        <v>7388</v>
      </c>
      <c r="T800" s="1" t="s">
        <v>7389</v>
      </c>
      <c r="U800" s="1" t="s">
        <v>7390</v>
      </c>
      <c r="V800" s="1" t="s">
        <v>58</v>
      </c>
      <c r="W800" s="1" t="s">
        <v>58</v>
      </c>
      <c r="X800" s="1" t="s">
        <v>58</v>
      </c>
      <c r="Y800" s="1" t="s">
        <v>58</v>
      </c>
      <c r="Z800" s="1" t="s">
        <v>58</v>
      </c>
      <c r="AA800" s="1" t="s">
        <v>58</v>
      </c>
      <c r="AB800" s="1" t="s">
        <v>58</v>
      </c>
      <c r="AC800" s="1" t="s">
        <v>58</v>
      </c>
      <c r="AD800" s="1" t="s">
        <v>58</v>
      </c>
      <c r="AE800" s="1" t="s">
        <v>58</v>
      </c>
      <c r="AF800" s="1" t="s">
        <v>58</v>
      </c>
      <c r="AG800" s="1" t="s">
        <v>58</v>
      </c>
      <c r="AH800" s="1" t="s">
        <v>58</v>
      </c>
      <c r="AI800" s="1" t="s">
        <v>58</v>
      </c>
      <c r="AJ800" s="1" t="s">
        <v>58</v>
      </c>
      <c r="AK800" s="1" t="s">
        <v>58</v>
      </c>
      <c r="AL800" s="1" t="s">
        <v>61</v>
      </c>
      <c r="AM800" s="1" t="s">
        <v>147</v>
      </c>
      <c r="AN800" s="1">
        <v>1.2999999999999999E-2</v>
      </c>
      <c r="AO800" s="1">
        <v>4.8300000000000003E-2</v>
      </c>
      <c r="AP800" s="1" t="s">
        <v>7384</v>
      </c>
      <c r="AQ800" s="1" t="s">
        <v>95</v>
      </c>
      <c r="AR800" s="1" t="s">
        <v>95</v>
      </c>
      <c r="AS800" s="1">
        <v>1.22</v>
      </c>
      <c r="AT800" s="1">
        <v>455</v>
      </c>
      <c r="AU800" s="1">
        <v>22.8</v>
      </c>
      <c r="AV800" s="1">
        <v>0.57399999999999995</v>
      </c>
      <c r="AW800" s="1" t="s">
        <v>64</v>
      </c>
      <c r="AX800" s="1" t="s">
        <v>58</v>
      </c>
      <c r="AY800" s="1" t="s">
        <v>58</v>
      </c>
      <c r="AZ800" s="7">
        <v>0.69399999999999995</v>
      </c>
      <c r="BA800" s="1">
        <v>84.052842650000002</v>
      </c>
      <c r="BB800" s="1">
        <v>0.64305662500000005</v>
      </c>
      <c r="BC800" s="1" t="s">
        <v>58</v>
      </c>
      <c r="BD800" s="1">
        <v>2.0621200000000002</v>
      </c>
    </row>
    <row r="801" spans="1:56" x14ac:dyDescent="0.2">
      <c r="A801" s="1" t="s">
        <v>7391</v>
      </c>
      <c r="B801" s="1">
        <v>19</v>
      </c>
      <c r="C801" s="1" t="s">
        <v>45</v>
      </c>
      <c r="D801" s="1" t="s">
        <v>46</v>
      </c>
      <c r="E801" s="1">
        <v>6.6670000000000002E-3</v>
      </c>
      <c r="F801" s="1">
        <v>0</v>
      </c>
      <c r="G801" s="1">
        <v>1.7730000000000001E-3</v>
      </c>
      <c r="H801" s="1">
        <v>0</v>
      </c>
      <c r="I801" s="1">
        <v>0</v>
      </c>
      <c r="J801" s="1">
        <v>6.6670000000000002E-3</v>
      </c>
      <c r="K801" s="1" t="s">
        <v>47</v>
      </c>
      <c r="L801" s="1" t="s">
        <v>48</v>
      </c>
      <c r="M801" s="1" t="s">
        <v>7392</v>
      </c>
      <c r="N801" s="1" t="s">
        <v>7393</v>
      </c>
      <c r="O801" s="1" t="s">
        <v>51</v>
      </c>
      <c r="P801" s="1" t="s">
        <v>7394</v>
      </c>
      <c r="Q801" s="1" t="s">
        <v>7395</v>
      </c>
      <c r="R801" s="1" t="s">
        <v>7396</v>
      </c>
      <c r="S801" s="1" t="s">
        <v>7397</v>
      </c>
      <c r="T801" s="1" t="s">
        <v>7398</v>
      </c>
      <c r="U801" s="1" t="s">
        <v>7399</v>
      </c>
      <c r="V801" s="1" t="s">
        <v>58</v>
      </c>
      <c r="W801" s="1" t="s">
        <v>58</v>
      </c>
      <c r="X801" s="1" t="s">
        <v>58</v>
      </c>
      <c r="Y801" s="1" t="s">
        <v>58</v>
      </c>
      <c r="Z801" s="1">
        <v>2.0589999999999999E-4</v>
      </c>
      <c r="AA801" s="1">
        <v>3.9936099999999999E-4</v>
      </c>
      <c r="AB801" s="1">
        <v>0.99960099999999996</v>
      </c>
      <c r="AC801" s="1" t="s">
        <v>74</v>
      </c>
      <c r="AD801" s="1">
        <v>0</v>
      </c>
      <c r="AE801" s="1">
        <v>1.99681E-4</v>
      </c>
      <c r="AF801" s="1" t="s">
        <v>58</v>
      </c>
      <c r="AG801" s="1" t="s">
        <v>58</v>
      </c>
      <c r="AH801" s="1" t="s">
        <v>58</v>
      </c>
      <c r="AI801" s="1" t="s">
        <v>58</v>
      </c>
      <c r="AJ801" s="1" t="s">
        <v>58</v>
      </c>
      <c r="AK801" s="1" t="s">
        <v>58</v>
      </c>
      <c r="AL801" s="1" t="s">
        <v>61</v>
      </c>
      <c r="AM801" s="1" t="s">
        <v>61</v>
      </c>
      <c r="AN801" s="1">
        <v>4.2999999999999997E-2</v>
      </c>
      <c r="AO801" s="1">
        <v>0.91400000000000003</v>
      </c>
      <c r="AP801" s="1" t="s">
        <v>7400</v>
      </c>
      <c r="AQ801" s="1" t="s">
        <v>95</v>
      </c>
      <c r="AR801" s="1" t="s">
        <v>95</v>
      </c>
      <c r="AS801" s="1">
        <v>0.91400000000000003</v>
      </c>
      <c r="AT801" s="1">
        <v>109</v>
      </c>
      <c r="AU801" s="1">
        <v>14.19</v>
      </c>
      <c r="AV801" s="1">
        <v>-2.1999999999999999E-2</v>
      </c>
      <c r="AW801" s="1" t="s">
        <v>62</v>
      </c>
      <c r="AX801" s="1" t="s">
        <v>58</v>
      </c>
      <c r="AY801" s="1" t="s">
        <v>58</v>
      </c>
      <c r="AZ801" s="7">
        <v>0.66400000000000003</v>
      </c>
      <c r="BA801" s="1">
        <v>89.242745929999998</v>
      </c>
      <c r="BB801" s="1">
        <v>0.88921410999999995</v>
      </c>
      <c r="BC801" s="1" t="s">
        <v>58</v>
      </c>
      <c r="BD801" s="1">
        <v>3.0356900000000002</v>
      </c>
    </row>
    <row r="802" spans="1:56" x14ac:dyDescent="0.2">
      <c r="A802" s="1" t="s">
        <v>7401</v>
      </c>
      <c r="B802" s="1">
        <v>19</v>
      </c>
      <c r="C802" s="1" t="s">
        <v>64</v>
      </c>
      <c r="D802" s="1" t="s">
        <v>45</v>
      </c>
      <c r="E802" s="1">
        <v>6.6670000000000002E-3</v>
      </c>
      <c r="F802" s="1">
        <v>0</v>
      </c>
      <c r="G802" s="1">
        <v>5.3189999999999999E-3</v>
      </c>
      <c r="H802" s="1">
        <v>0</v>
      </c>
      <c r="I802" s="1">
        <v>1.8519999999999998E-2</v>
      </c>
      <c r="J802" s="1">
        <v>6.6670000000000002E-3</v>
      </c>
      <c r="K802" s="1" t="s">
        <v>47</v>
      </c>
      <c r="L802" s="1" t="s">
        <v>48</v>
      </c>
      <c r="M802" s="1" t="s">
        <v>7402</v>
      </c>
      <c r="N802" s="1" t="s">
        <v>7403</v>
      </c>
      <c r="O802" s="1" t="s">
        <v>51</v>
      </c>
      <c r="P802" s="1" t="s">
        <v>7404</v>
      </c>
      <c r="Q802" s="1" t="s">
        <v>7405</v>
      </c>
      <c r="R802" s="1" t="s">
        <v>7406</v>
      </c>
      <c r="S802" s="1" t="s">
        <v>7407</v>
      </c>
      <c r="T802" s="1" t="s">
        <v>7408</v>
      </c>
      <c r="U802" s="1" t="s">
        <v>7409</v>
      </c>
      <c r="V802" s="1" t="s">
        <v>58</v>
      </c>
      <c r="W802" s="1" t="s">
        <v>58</v>
      </c>
      <c r="X802" s="1" t="s">
        <v>58</v>
      </c>
      <c r="Y802" s="1" t="s">
        <v>58</v>
      </c>
      <c r="Z802" s="1">
        <v>2.3059999999999999E-4</v>
      </c>
      <c r="AA802" s="1">
        <v>7.9872199999999997E-4</v>
      </c>
      <c r="AB802" s="1">
        <v>0.99920100000000001</v>
      </c>
      <c r="AC802" s="1" t="s">
        <v>110</v>
      </c>
      <c r="AD802" s="1">
        <v>0</v>
      </c>
      <c r="AE802" s="1">
        <v>3.9936099999999999E-4</v>
      </c>
      <c r="AF802" s="1" t="s">
        <v>58</v>
      </c>
      <c r="AG802" s="1" t="s">
        <v>58</v>
      </c>
      <c r="AH802" s="1" t="s">
        <v>58</v>
      </c>
      <c r="AI802" s="1" t="s">
        <v>58</v>
      </c>
      <c r="AJ802" s="1" t="s">
        <v>58</v>
      </c>
      <c r="AK802" s="1" t="s">
        <v>58</v>
      </c>
      <c r="AL802" s="1" t="s">
        <v>61</v>
      </c>
      <c r="AM802" s="1" t="s">
        <v>156</v>
      </c>
      <c r="AN802" s="1">
        <v>0.41</v>
      </c>
      <c r="AO802" s="1">
        <v>5.18</v>
      </c>
      <c r="AP802" s="1" t="s">
        <v>7410</v>
      </c>
      <c r="AQ802" s="1" t="s">
        <v>95</v>
      </c>
      <c r="AR802" s="1" t="s">
        <v>95</v>
      </c>
      <c r="AS802" s="1">
        <v>5.18</v>
      </c>
      <c r="AT802" s="1">
        <v>71</v>
      </c>
      <c r="AU802" s="1">
        <v>17.97</v>
      </c>
      <c r="AV802" s="1">
        <v>0.85199999999999998</v>
      </c>
      <c r="AW802" s="1" t="s">
        <v>5027</v>
      </c>
      <c r="AX802" s="1" t="s">
        <v>7411</v>
      </c>
      <c r="AY802" s="1" t="s">
        <v>58</v>
      </c>
      <c r="AZ802" s="7">
        <v>0.91800000000000004</v>
      </c>
      <c r="BA802" s="1">
        <v>20.700636939999999</v>
      </c>
      <c r="BB802" s="1">
        <v>-0.534490515</v>
      </c>
      <c r="BC802" s="1" t="s">
        <v>58</v>
      </c>
      <c r="BD802" s="1">
        <v>3.7830599999999999</v>
      </c>
    </row>
    <row r="803" spans="1:56" x14ac:dyDescent="0.2">
      <c r="A803" s="1" t="s">
        <v>7412</v>
      </c>
      <c r="B803" s="1">
        <v>19</v>
      </c>
      <c r="C803" s="1" t="s">
        <v>64</v>
      </c>
      <c r="D803" s="1" t="s">
        <v>45</v>
      </c>
      <c r="E803" s="1">
        <v>6.6670000000000002E-3</v>
      </c>
      <c r="F803" s="1">
        <v>0</v>
      </c>
      <c r="G803" s="1">
        <v>1.7730000000000001E-3</v>
      </c>
      <c r="H803" s="1">
        <v>0</v>
      </c>
      <c r="I803" s="1">
        <v>1.8519999999999998E-2</v>
      </c>
      <c r="J803" s="1">
        <v>6.6670000000000002E-3</v>
      </c>
      <c r="K803" s="1" t="s">
        <v>47</v>
      </c>
      <c r="L803" s="1" t="s">
        <v>48</v>
      </c>
      <c r="M803" s="1" t="s">
        <v>7413</v>
      </c>
      <c r="N803" s="1" t="s">
        <v>7414</v>
      </c>
      <c r="O803" s="1" t="s">
        <v>51</v>
      </c>
      <c r="P803" s="1" t="s">
        <v>7415</v>
      </c>
      <c r="Q803" s="1" t="s">
        <v>7416</v>
      </c>
      <c r="R803" s="1" t="s">
        <v>7417</v>
      </c>
      <c r="S803" s="1" t="s">
        <v>7418</v>
      </c>
      <c r="T803" s="1" t="s">
        <v>7419</v>
      </c>
      <c r="U803" s="1" t="s">
        <v>7420</v>
      </c>
      <c r="V803" s="1" t="s">
        <v>58</v>
      </c>
      <c r="W803" s="1" t="s">
        <v>58</v>
      </c>
      <c r="X803" s="1" t="s">
        <v>58</v>
      </c>
      <c r="Y803" s="1" t="s">
        <v>58</v>
      </c>
      <c r="Z803" s="7">
        <v>1.647E-5</v>
      </c>
      <c r="AA803" s="1" t="s">
        <v>58</v>
      </c>
      <c r="AB803" s="1" t="s">
        <v>58</v>
      </c>
      <c r="AC803" s="1" t="s">
        <v>58</v>
      </c>
      <c r="AD803" s="1" t="s">
        <v>58</v>
      </c>
      <c r="AE803" s="1" t="s">
        <v>58</v>
      </c>
      <c r="AF803" s="1" t="s">
        <v>58</v>
      </c>
      <c r="AG803" s="1" t="s">
        <v>58</v>
      </c>
      <c r="AH803" s="1" t="s">
        <v>58</v>
      </c>
      <c r="AI803" s="1" t="s">
        <v>58</v>
      </c>
      <c r="AJ803" s="1" t="s">
        <v>58</v>
      </c>
      <c r="AK803" s="1" t="s">
        <v>58</v>
      </c>
      <c r="AL803" s="1" t="s">
        <v>93</v>
      </c>
      <c r="AM803" s="1" t="s">
        <v>62</v>
      </c>
      <c r="AN803" s="1">
        <v>0.67</v>
      </c>
      <c r="AO803" s="1">
        <v>4.5599999999999996</v>
      </c>
      <c r="AP803" s="1" t="s">
        <v>7421</v>
      </c>
      <c r="AQ803" s="1" t="s">
        <v>95</v>
      </c>
      <c r="AR803" s="1" t="s">
        <v>62</v>
      </c>
      <c r="AS803" s="1">
        <v>5.59</v>
      </c>
      <c r="AT803" s="1">
        <v>249</v>
      </c>
      <c r="AU803" s="1">
        <v>27.3</v>
      </c>
      <c r="AV803" s="1">
        <v>0.84799999999999998</v>
      </c>
      <c r="AW803" s="1" t="s">
        <v>62</v>
      </c>
      <c r="AX803" s="1" t="s">
        <v>7422</v>
      </c>
      <c r="AY803" s="1" t="s">
        <v>58</v>
      </c>
      <c r="AZ803" s="1" t="s">
        <v>9402</v>
      </c>
      <c r="BA803" s="1" t="s">
        <v>7423</v>
      </c>
      <c r="BB803" s="1">
        <f>-0.049474214/0.314179756</f>
        <v>-0.15747104342394361</v>
      </c>
      <c r="BC803" s="1" t="s">
        <v>58</v>
      </c>
      <c r="BD803" s="1" t="s">
        <v>7424</v>
      </c>
    </row>
    <row r="804" spans="1:56" x14ac:dyDescent="0.2">
      <c r="A804" s="1" t="s">
        <v>7426</v>
      </c>
      <c r="B804" s="1">
        <v>19</v>
      </c>
      <c r="C804" s="1" t="s">
        <v>70</v>
      </c>
      <c r="D804" s="1" t="s">
        <v>46</v>
      </c>
      <c r="E804" s="1">
        <v>6.6670000000000002E-3</v>
      </c>
      <c r="F804" s="1">
        <v>0</v>
      </c>
      <c r="G804" s="1">
        <v>3.5460000000000001E-3</v>
      </c>
      <c r="H804" s="1">
        <v>0</v>
      </c>
      <c r="I804" s="1">
        <v>1.8519999999999998E-2</v>
      </c>
      <c r="J804" s="1">
        <v>1.333E-2</v>
      </c>
      <c r="K804" s="1" t="s">
        <v>47</v>
      </c>
      <c r="L804" s="1" t="s">
        <v>48</v>
      </c>
      <c r="M804" s="1" t="s">
        <v>7427</v>
      </c>
      <c r="N804" s="1" t="s">
        <v>7428</v>
      </c>
      <c r="O804" s="1" t="s">
        <v>51</v>
      </c>
      <c r="P804" s="1" t="s">
        <v>7429</v>
      </c>
      <c r="Q804" s="1" t="s">
        <v>7430</v>
      </c>
      <c r="R804" s="1" t="s">
        <v>7431</v>
      </c>
      <c r="S804" s="1" t="s">
        <v>7432</v>
      </c>
      <c r="T804" s="1" t="s">
        <v>7433</v>
      </c>
      <c r="U804" s="1" t="s">
        <v>7434</v>
      </c>
      <c r="V804" s="1" t="s">
        <v>58</v>
      </c>
      <c r="W804" s="1" t="s">
        <v>58</v>
      </c>
      <c r="X804" s="1" t="s">
        <v>58</v>
      </c>
      <c r="Y804" s="1" t="s">
        <v>58</v>
      </c>
      <c r="Z804" s="1">
        <v>7.1659999999999996E-4</v>
      </c>
      <c r="AA804" s="1">
        <v>7.9872199999999997E-4</v>
      </c>
      <c r="AB804" s="1">
        <v>0.99920100000000001</v>
      </c>
      <c r="AC804" s="1" t="s">
        <v>110</v>
      </c>
      <c r="AD804" s="1">
        <v>0</v>
      </c>
      <c r="AE804" s="1">
        <v>3.9936099999999999E-4</v>
      </c>
      <c r="AF804" s="1" t="s">
        <v>58</v>
      </c>
      <c r="AG804" s="1" t="s">
        <v>58</v>
      </c>
      <c r="AH804" s="1" t="s">
        <v>58</v>
      </c>
      <c r="AI804" s="1" t="s">
        <v>58</v>
      </c>
      <c r="AJ804" s="1" t="s">
        <v>58</v>
      </c>
      <c r="AK804" s="1" t="s">
        <v>58</v>
      </c>
      <c r="AL804" s="1" t="s">
        <v>61</v>
      </c>
      <c r="AM804" s="1" t="s">
        <v>94</v>
      </c>
      <c r="AN804" s="1">
        <v>1.2999999999999999E-2</v>
      </c>
      <c r="AO804" s="1">
        <v>-3.01</v>
      </c>
      <c r="AP804" s="1" t="s">
        <v>7435</v>
      </c>
      <c r="AQ804" s="1" t="s">
        <v>95</v>
      </c>
      <c r="AR804" s="1" t="s">
        <v>127</v>
      </c>
      <c r="AS804" s="1">
        <v>4.6399999999999997</v>
      </c>
      <c r="AT804" s="1">
        <v>124</v>
      </c>
      <c r="AU804" s="1">
        <v>12.06</v>
      </c>
      <c r="AV804" s="1">
        <v>9.8000000000000004E-2</v>
      </c>
      <c r="AW804" s="1" t="s">
        <v>7041</v>
      </c>
      <c r="AX804" s="1" t="s">
        <v>7436</v>
      </c>
      <c r="AY804" s="1" t="s">
        <v>58</v>
      </c>
      <c r="AZ804" s="7">
        <v>0.89700000000000002</v>
      </c>
      <c r="BA804" s="1">
        <v>97.770700640000001</v>
      </c>
      <c r="BB804" s="1">
        <v>2.0504153610000002</v>
      </c>
      <c r="BC804" s="1" t="s">
        <v>58</v>
      </c>
      <c r="BD804" s="1">
        <v>10.780720000000001</v>
      </c>
    </row>
    <row r="805" spans="1:56" x14ac:dyDescent="0.2">
      <c r="A805" s="1" t="s">
        <v>7437</v>
      </c>
      <c r="B805" s="1">
        <v>19</v>
      </c>
      <c r="C805" s="1" t="s">
        <v>64</v>
      </c>
      <c r="D805" s="1" t="s">
        <v>45</v>
      </c>
      <c r="E805" s="1">
        <v>6.6670000000000002E-3</v>
      </c>
      <c r="F805" s="1">
        <v>0</v>
      </c>
      <c r="G805" s="1">
        <v>1.7730000000000001E-3</v>
      </c>
      <c r="H805" s="1">
        <v>0</v>
      </c>
      <c r="I805" s="1">
        <v>0</v>
      </c>
      <c r="J805" s="1">
        <v>6.6670000000000002E-3</v>
      </c>
      <c r="K805" s="1" t="s">
        <v>47</v>
      </c>
      <c r="L805" s="1" t="s">
        <v>48</v>
      </c>
      <c r="M805" s="1" t="s">
        <v>7438</v>
      </c>
      <c r="N805" s="1" t="s">
        <v>7439</v>
      </c>
      <c r="O805" s="1" t="s">
        <v>51</v>
      </c>
      <c r="P805" s="1" t="s">
        <v>7440</v>
      </c>
      <c r="Q805" s="1" t="s">
        <v>7441</v>
      </c>
      <c r="R805" s="1" t="s">
        <v>7442</v>
      </c>
      <c r="S805" s="1" t="s">
        <v>7443</v>
      </c>
      <c r="T805" s="1" t="s">
        <v>7444</v>
      </c>
      <c r="U805" s="1" t="s">
        <v>7445</v>
      </c>
      <c r="V805" s="1" t="s">
        <v>58</v>
      </c>
      <c r="W805" s="1" t="s">
        <v>58</v>
      </c>
      <c r="X805" s="1" t="s">
        <v>58</v>
      </c>
      <c r="Y805" s="1" t="s">
        <v>58</v>
      </c>
      <c r="Z805" s="7">
        <v>1.6549999999999999E-5</v>
      </c>
      <c r="AA805" s="1" t="s">
        <v>58</v>
      </c>
      <c r="AB805" s="1" t="s">
        <v>58</v>
      </c>
      <c r="AC805" s="1" t="s">
        <v>58</v>
      </c>
      <c r="AD805" s="1" t="s">
        <v>58</v>
      </c>
      <c r="AE805" s="1" t="s">
        <v>58</v>
      </c>
      <c r="AF805" s="1" t="s">
        <v>58</v>
      </c>
      <c r="AG805" s="1" t="s">
        <v>58</v>
      </c>
      <c r="AH805" s="1" t="s">
        <v>58</v>
      </c>
      <c r="AI805" s="1" t="s">
        <v>58</v>
      </c>
      <c r="AJ805" s="1" t="s">
        <v>58</v>
      </c>
      <c r="AK805" s="1" t="s">
        <v>58</v>
      </c>
      <c r="AL805" s="1" t="s">
        <v>60</v>
      </c>
      <c r="AM805" s="1" t="s">
        <v>61</v>
      </c>
      <c r="AN805" s="1">
        <v>0.60099999999999998</v>
      </c>
      <c r="AO805" s="1">
        <v>-0.54600000000000004</v>
      </c>
      <c r="AP805" s="1" t="s">
        <v>7446</v>
      </c>
      <c r="AQ805" s="1" t="s">
        <v>95</v>
      </c>
      <c r="AR805" s="1" t="s">
        <v>95</v>
      </c>
      <c r="AS805" s="1">
        <v>4.3899999999999997</v>
      </c>
      <c r="AT805" s="1">
        <v>970</v>
      </c>
      <c r="AU805" s="1">
        <v>12.05</v>
      </c>
      <c r="AV805" s="1">
        <v>0.85199999999999998</v>
      </c>
      <c r="AW805" s="1" t="s">
        <v>64</v>
      </c>
      <c r="AX805" s="1" t="s">
        <v>7447</v>
      </c>
      <c r="AY805" s="1" t="s">
        <v>58</v>
      </c>
      <c r="AZ805" s="7">
        <v>0.49099999999999999</v>
      </c>
      <c r="BA805" s="1">
        <v>23.62585515</v>
      </c>
      <c r="BB805" s="1">
        <v>-0.462894052</v>
      </c>
      <c r="BC805" s="1" t="s">
        <v>58</v>
      </c>
      <c r="BD805" s="1">
        <v>5.5548599999999997</v>
      </c>
    </row>
    <row r="806" spans="1:56" x14ac:dyDescent="0.2">
      <c r="A806" s="1" t="s">
        <v>7452</v>
      </c>
      <c r="B806" s="1">
        <v>19</v>
      </c>
      <c r="C806" s="1" t="s">
        <v>70</v>
      </c>
      <c r="D806" s="1" t="s">
        <v>46</v>
      </c>
      <c r="E806" s="1">
        <v>6.6670000000000002E-3</v>
      </c>
      <c r="F806" s="1">
        <v>4.3860000000000001E-3</v>
      </c>
      <c r="G806" s="1">
        <v>1.7730000000000001E-3</v>
      </c>
      <c r="H806" s="1">
        <v>1.1310000000000001E-3</v>
      </c>
      <c r="I806" s="1">
        <v>1.8519999999999998E-2</v>
      </c>
      <c r="J806" s="1">
        <v>6.6670000000000002E-3</v>
      </c>
      <c r="K806" s="1" t="s">
        <v>47</v>
      </c>
      <c r="L806" s="1" t="s">
        <v>48</v>
      </c>
      <c r="M806" s="1" t="s">
        <v>7453</v>
      </c>
      <c r="N806" s="1" t="s">
        <v>7454</v>
      </c>
      <c r="O806" s="1" t="s">
        <v>51</v>
      </c>
      <c r="P806" s="1" t="s">
        <v>7455</v>
      </c>
      <c r="Q806" s="1" t="s">
        <v>7456</v>
      </c>
      <c r="R806" s="1" t="s">
        <v>7457</v>
      </c>
      <c r="S806" s="1" t="s">
        <v>7458</v>
      </c>
      <c r="T806" s="1" t="s">
        <v>7459</v>
      </c>
      <c r="U806" s="1" t="s">
        <v>7460</v>
      </c>
      <c r="V806" s="1" t="s">
        <v>58</v>
      </c>
      <c r="W806" s="1" t="s">
        <v>58</v>
      </c>
      <c r="X806" s="1" t="s">
        <v>58</v>
      </c>
      <c r="Y806" s="1" t="s">
        <v>58</v>
      </c>
      <c r="Z806" s="7">
        <v>8.2360000000000004E-6</v>
      </c>
      <c r="AA806" s="1" t="s">
        <v>58</v>
      </c>
      <c r="AB806" s="1" t="s">
        <v>58</v>
      </c>
      <c r="AC806" s="1" t="s">
        <v>58</v>
      </c>
      <c r="AD806" s="1" t="s">
        <v>58</v>
      </c>
      <c r="AE806" s="1" t="s">
        <v>58</v>
      </c>
      <c r="AF806" s="1" t="s">
        <v>58</v>
      </c>
      <c r="AG806" s="1" t="s">
        <v>58</v>
      </c>
      <c r="AH806" s="1" t="s">
        <v>58</v>
      </c>
      <c r="AI806" s="1" t="s">
        <v>58</v>
      </c>
      <c r="AJ806" s="1" t="s">
        <v>58</v>
      </c>
      <c r="AK806" s="1" t="s">
        <v>58</v>
      </c>
      <c r="AL806" s="1" t="s">
        <v>60</v>
      </c>
      <c r="AM806" s="1" t="s">
        <v>147</v>
      </c>
      <c r="AN806" s="1">
        <v>0</v>
      </c>
      <c r="AO806" s="1">
        <v>-5.48</v>
      </c>
      <c r="AP806" s="1" t="s">
        <v>7461</v>
      </c>
      <c r="AQ806" s="1" t="s">
        <v>95</v>
      </c>
      <c r="AR806" s="1" t="s">
        <v>699</v>
      </c>
      <c r="AS806" s="1">
        <v>4.59</v>
      </c>
      <c r="AT806" s="1">
        <v>110</v>
      </c>
      <c r="AU806" s="1">
        <v>8.9999999999999993E-3</v>
      </c>
      <c r="AV806" s="1">
        <v>-0.52200000000000002</v>
      </c>
      <c r="AW806" s="1" t="s">
        <v>58</v>
      </c>
      <c r="AX806" s="1" t="s">
        <v>7462</v>
      </c>
      <c r="AY806" s="1" t="s">
        <v>61</v>
      </c>
      <c r="AZ806" s="7">
        <v>0.41499999999999998</v>
      </c>
      <c r="BA806" s="1">
        <v>76.53927813</v>
      </c>
      <c r="BB806" s="1">
        <v>0.40965069599999998</v>
      </c>
      <c r="BC806" s="1" t="s">
        <v>58</v>
      </c>
      <c r="BD806" s="1">
        <v>3.7899600000000002</v>
      </c>
    </row>
    <row r="807" spans="1:56" x14ac:dyDescent="0.2">
      <c r="A807" s="1" t="s">
        <v>7463</v>
      </c>
      <c r="B807" s="1">
        <v>19</v>
      </c>
      <c r="C807" s="1" t="s">
        <v>46</v>
      </c>
      <c r="D807" s="1" t="s">
        <v>70</v>
      </c>
      <c r="E807" s="1">
        <v>6.6670000000000002E-3</v>
      </c>
      <c r="F807" s="1">
        <v>1.316E-2</v>
      </c>
      <c r="G807" s="1">
        <v>3.5460000000000001E-3</v>
      </c>
      <c r="H807" s="1">
        <v>1.1310000000000001E-3</v>
      </c>
      <c r="I807" s="1">
        <v>0</v>
      </c>
      <c r="J807" s="1">
        <v>6.6670000000000002E-3</v>
      </c>
      <c r="K807" s="1" t="s">
        <v>47</v>
      </c>
      <c r="L807" s="1" t="s">
        <v>48</v>
      </c>
      <c r="M807" s="1" t="s">
        <v>7464</v>
      </c>
      <c r="N807" s="1" t="s">
        <v>7465</v>
      </c>
      <c r="O807" s="1" t="s">
        <v>51</v>
      </c>
      <c r="P807" s="1" t="s">
        <v>7466</v>
      </c>
      <c r="Q807" s="1" t="s">
        <v>7467</v>
      </c>
      <c r="R807" s="1" t="s">
        <v>7468</v>
      </c>
      <c r="S807" s="1" t="s">
        <v>7469</v>
      </c>
      <c r="T807" s="1" t="s">
        <v>7470</v>
      </c>
      <c r="U807" s="1" t="s">
        <v>7471</v>
      </c>
      <c r="V807" s="1" t="s">
        <v>58</v>
      </c>
      <c r="W807" s="1" t="s">
        <v>58</v>
      </c>
      <c r="X807" s="1" t="s">
        <v>58</v>
      </c>
      <c r="Y807" s="1" t="s">
        <v>58</v>
      </c>
      <c r="Z807" s="7">
        <v>1.6509999999999999E-5</v>
      </c>
      <c r="AA807" s="1" t="s">
        <v>58</v>
      </c>
      <c r="AB807" s="1" t="s">
        <v>58</v>
      </c>
      <c r="AC807" s="1" t="s">
        <v>58</v>
      </c>
      <c r="AD807" s="1" t="s">
        <v>58</v>
      </c>
      <c r="AE807" s="1" t="s">
        <v>58</v>
      </c>
      <c r="AF807" s="1" t="s">
        <v>58</v>
      </c>
      <c r="AG807" s="1" t="s">
        <v>58</v>
      </c>
      <c r="AH807" s="1" t="s">
        <v>58</v>
      </c>
      <c r="AI807" s="1" t="s">
        <v>58</v>
      </c>
      <c r="AJ807" s="1" t="s">
        <v>58</v>
      </c>
      <c r="AK807" s="1" t="s">
        <v>58</v>
      </c>
      <c r="AL807" s="1" t="s">
        <v>61</v>
      </c>
      <c r="AM807" s="1" t="s">
        <v>61</v>
      </c>
      <c r="AN807" s="1">
        <v>1.6E-2</v>
      </c>
      <c r="AO807" s="1">
        <v>-3</v>
      </c>
      <c r="AP807" s="1" t="s">
        <v>7472</v>
      </c>
      <c r="AQ807" s="1" t="s">
        <v>95</v>
      </c>
      <c r="AR807" s="1" t="s">
        <v>95</v>
      </c>
      <c r="AS807" s="1">
        <v>4.3499999999999996</v>
      </c>
      <c r="AT807" s="1">
        <v>742</v>
      </c>
      <c r="AU807" s="1">
        <v>1.0589999999999999</v>
      </c>
      <c r="AV807" s="1">
        <v>-0.44</v>
      </c>
      <c r="AW807" s="1" t="s">
        <v>64</v>
      </c>
      <c r="AX807" s="1" t="s">
        <v>7473</v>
      </c>
      <c r="AY807" s="1" t="s">
        <v>58</v>
      </c>
      <c r="AZ807" s="7">
        <v>0.28499999999999998</v>
      </c>
      <c r="BA807" s="1">
        <v>3.3085633400000001</v>
      </c>
      <c r="BB807" s="1">
        <v>-1.54510635</v>
      </c>
      <c r="BC807" s="1" t="s">
        <v>58</v>
      </c>
      <c r="BD807" s="1">
        <v>4.6498999999999997</v>
      </c>
    </row>
    <row r="808" spans="1:56" x14ac:dyDescent="0.2">
      <c r="A808" s="1" t="s">
        <v>7527</v>
      </c>
      <c r="B808" s="1">
        <v>19</v>
      </c>
      <c r="C808" s="1" t="s">
        <v>46</v>
      </c>
      <c r="D808" s="1" t="s">
        <v>70</v>
      </c>
      <c r="E808" s="1">
        <v>6.6670000000000002E-3</v>
      </c>
      <c r="F808" s="1">
        <v>0</v>
      </c>
      <c r="G808" s="1">
        <v>1.7730000000000001E-3</v>
      </c>
      <c r="H808" s="1">
        <v>0</v>
      </c>
      <c r="I808" s="1">
        <v>1.8519999999999998E-2</v>
      </c>
      <c r="J808" s="1">
        <v>6.6670000000000002E-3</v>
      </c>
      <c r="K808" s="1" t="s">
        <v>47</v>
      </c>
      <c r="L808" s="1" t="s">
        <v>48</v>
      </c>
      <c r="M808" s="1" t="s">
        <v>7528</v>
      </c>
      <c r="N808" s="1" t="s">
        <v>7529</v>
      </c>
      <c r="O808" s="1" t="s">
        <v>51</v>
      </c>
      <c r="P808" s="1" t="s">
        <v>7530</v>
      </c>
      <c r="Q808" s="1" t="s">
        <v>7028</v>
      </c>
      <c r="R808" s="1" t="s">
        <v>7029</v>
      </c>
      <c r="S808" s="1" t="s">
        <v>7531</v>
      </c>
      <c r="T808" s="1" t="s">
        <v>7532</v>
      </c>
      <c r="U808" s="1" t="s">
        <v>7533</v>
      </c>
      <c r="V808" s="1" t="s">
        <v>58</v>
      </c>
      <c r="W808" s="1" t="s">
        <v>58</v>
      </c>
      <c r="X808" s="1" t="s">
        <v>58</v>
      </c>
      <c r="Y808" s="1" t="s">
        <v>58</v>
      </c>
      <c r="Z808" s="1" t="s">
        <v>58</v>
      </c>
      <c r="AA808" s="1" t="s">
        <v>58</v>
      </c>
      <c r="AB808" s="1" t="s">
        <v>58</v>
      </c>
      <c r="AC808" s="1" t="s">
        <v>58</v>
      </c>
      <c r="AD808" s="1" t="s">
        <v>58</v>
      </c>
      <c r="AE808" s="1" t="s">
        <v>58</v>
      </c>
      <c r="AF808" s="1" t="s">
        <v>58</v>
      </c>
      <c r="AG808" s="1" t="s">
        <v>58</v>
      </c>
      <c r="AH808" s="1" t="s">
        <v>58</v>
      </c>
      <c r="AI808" s="1" t="s">
        <v>58</v>
      </c>
      <c r="AJ808" s="1" t="s">
        <v>58</v>
      </c>
      <c r="AK808" s="1" t="s">
        <v>58</v>
      </c>
      <c r="AL808" s="1" t="s">
        <v>61</v>
      </c>
      <c r="AM808" s="1" t="s">
        <v>61</v>
      </c>
      <c r="AN808" s="1">
        <v>2E-3</v>
      </c>
      <c r="AO808" s="1">
        <v>-0.47599999999999998</v>
      </c>
      <c r="AP808" s="1" t="s">
        <v>7534</v>
      </c>
      <c r="AQ808" s="1" t="s">
        <v>95</v>
      </c>
      <c r="AR808" s="1" t="s">
        <v>95</v>
      </c>
      <c r="AS808" s="1">
        <v>0.83199999999999996</v>
      </c>
      <c r="AT808" s="1">
        <v>235</v>
      </c>
      <c r="AU808" s="1">
        <v>8.0239999999999991</v>
      </c>
      <c r="AV808" s="1">
        <v>-0.57099999999999995</v>
      </c>
      <c r="AW808" s="1" t="s">
        <v>64</v>
      </c>
      <c r="AX808" s="1" t="s">
        <v>7535</v>
      </c>
      <c r="AY808" s="1" t="s">
        <v>58</v>
      </c>
      <c r="AZ808" s="7">
        <v>0.76900000000000002</v>
      </c>
      <c r="BA808" s="1">
        <v>91.289219160000002</v>
      </c>
      <c r="BB808" s="1">
        <v>1.0417303570000001</v>
      </c>
      <c r="BC808" s="1" t="s">
        <v>58</v>
      </c>
      <c r="BD808" s="1">
        <v>7.8631000000000002</v>
      </c>
    </row>
    <row r="809" spans="1:56" x14ac:dyDescent="0.2">
      <c r="A809" s="1" t="s">
        <v>7548</v>
      </c>
      <c r="B809" s="1">
        <v>19</v>
      </c>
      <c r="C809" s="1" t="s">
        <v>45</v>
      </c>
      <c r="D809" s="1" t="s">
        <v>46</v>
      </c>
      <c r="E809" s="1">
        <v>6.6670000000000002E-3</v>
      </c>
      <c r="F809" s="1">
        <v>4.3860000000000001E-3</v>
      </c>
      <c r="G809" s="1">
        <v>1.7730000000000001E-3</v>
      </c>
      <c r="H809" s="1">
        <v>3.3939999999999999E-3</v>
      </c>
      <c r="I809" s="1">
        <v>0</v>
      </c>
      <c r="J809" s="1">
        <v>6.6670000000000002E-3</v>
      </c>
      <c r="K809" s="1" t="s">
        <v>47</v>
      </c>
      <c r="L809" s="1" t="s">
        <v>48</v>
      </c>
      <c r="M809" s="1" t="s">
        <v>7549</v>
      </c>
      <c r="N809" s="1" t="s">
        <v>7550</v>
      </c>
      <c r="O809" s="1" t="s">
        <v>51</v>
      </c>
      <c r="P809" s="1" t="s">
        <v>7551</v>
      </c>
      <c r="Q809" s="1" t="s">
        <v>7552</v>
      </c>
      <c r="R809" s="1" t="s">
        <v>7553</v>
      </c>
      <c r="S809" s="1" t="s">
        <v>7554</v>
      </c>
      <c r="T809" s="1" t="s">
        <v>7555</v>
      </c>
      <c r="U809" s="1" t="s">
        <v>7556</v>
      </c>
      <c r="V809" s="1" t="s">
        <v>58</v>
      </c>
      <c r="W809" s="1" t="s">
        <v>58</v>
      </c>
      <c r="X809" s="1" t="s">
        <v>58</v>
      </c>
      <c r="Y809" s="1" t="s">
        <v>58</v>
      </c>
      <c r="Z809" s="7">
        <v>3.3019999999999999E-5</v>
      </c>
      <c r="AA809" s="1" t="s">
        <v>58</v>
      </c>
      <c r="AB809" s="1" t="s">
        <v>58</v>
      </c>
      <c r="AC809" s="1" t="s">
        <v>58</v>
      </c>
      <c r="AD809" s="1" t="s">
        <v>58</v>
      </c>
      <c r="AE809" s="1" t="s">
        <v>58</v>
      </c>
      <c r="AF809" s="1" t="s">
        <v>58</v>
      </c>
      <c r="AG809" s="1" t="s">
        <v>58</v>
      </c>
      <c r="AH809" s="1" t="s">
        <v>58</v>
      </c>
      <c r="AI809" s="1" t="s">
        <v>58</v>
      </c>
      <c r="AJ809" s="1" t="s">
        <v>58</v>
      </c>
      <c r="AK809" s="1" t="s">
        <v>58</v>
      </c>
      <c r="AL809" s="1" t="s">
        <v>61</v>
      </c>
      <c r="AM809" s="1" t="s">
        <v>61</v>
      </c>
      <c r="AN809" s="1">
        <v>0</v>
      </c>
      <c r="AO809" s="1">
        <v>-5.79</v>
      </c>
      <c r="AP809" s="1" t="s">
        <v>7557</v>
      </c>
      <c r="AQ809" s="1" t="s">
        <v>95</v>
      </c>
      <c r="AR809" s="1" t="s">
        <v>95</v>
      </c>
      <c r="AS809" s="1">
        <v>2.89</v>
      </c>
      <c r="AT809" s="1">
        <v>1105</v>
      </c>
      <c r="AU809" s="1">
        <v>5.4429999999999996</v>
      </c>
      <c r="AV809" s="1">
        <v>-2.6240000000000001</v>
      </c>
      <c r="AW809" s="1" t="s">
        <v>680</v>
      </c>
      <c r="AX809" s="1" t="s">
        <v>7558</v>
      </c>
      <c r="AY809" s="1" t="s">
        <v>58</v>
      </c>
      <c r="AZ809" s="7">
        <v>0.99099999999999999</v>
      </c>
      <c r="BA809" s="1">
        <v>99.57537155</v>
      </c>
      <c r="BB809" s="1">
        <v>3.7234390309999998</v>
      </c>
      <c r="BC809" s="1" t="s">
        <v>58</v>
      </c>
      <c r="BD809" s="1">
        <v>11.92681</v>
      </c>
    </row>
    <row r="810" spans="1:56" x14ac:dyDescent="0.2">
      <c r="A810" s="1" t="s">
        <v>7559</v>
      </c>
      <c r="B810" s="1">
        <v>19</v>
      </c>
      <c r="C810" s="1" t="s">
        <v>64</v>
      </c>
      <c r="D810" s="1" t="s">
        <v>45</v>
      </c>
      <c r="E810" s="1">
        <v>6.6670000000000002E-3</v>
      </c>
      <c r="F810" s="1">
        <v>4.3860000000000001E-3</v>
      </c>
      <c r="G810" s="1">
        <v>1.7730000000000001E-3</v>
      </c>
      <c r="H810" s="1">
        <v>3.3939999999999999E-3</v>
      </c>
      <c r="I810" s="1">
        <v>0</v>
      </c>
      <c r="J810" s="1">
        <v>6.6670000000000002E-3</v>
      </c>
      <c r="K810" s="1" t="s">
        <v>47</v>
      </c>
      <c r="L810" s="1" t="s">
        <v>48</v>
      </c>
      <c r="M810" s="1" t="s">
        <v>7549</v>
      </c>
      <c r="N810" s="1" t="s">
        <v>7550</v>
      </c>
      <c r="O810" s="1" t="s">
        <v>51</v>
      </c>
      <c r="P810" s="1" t="s">
        <v>7551</v>
      </c>
      <c r="Q810" s="1" t="s">
        <v>7560</v>
      </c>
      <c r="R810" s="1" t="s">
        <v>7561</v>
      </c>
      <c r="S810" s="1" t="s">
        <v>7562</v>
      </c>
      <c r="T810" s="1" t="s">
        <v>7555</v>
      </c>
      <c r="U810" s="1" t="s">
        <v>7563</v>
      </c>
      <c r="V810" s="1" t="s">
        <v>58</v>
      </c>
      <c r="W810" s="1" t="s">
        <v>58</v>
      </c>
      <c r="X810" s="1" t="s">
        <v>58</v>
      </c>
      <c r="Y810" s="1" t="s">
        <v>58</v>
      </c>
      <c r="Z810" s="1" t="s">
        <v>58</v>
      </c>
      <c r="AA810" s="1" t="s">
        <v>58</v>
      </c>
      <c r="AB810" s="1" t="s">
        <v>58</v>
      </c>
      <c r="AC810" s="1" t="s">
        <v>58</v>
      </c>
      <c r="AD810" s="1" t="s">
        <v>58</v>
      </c>
      <c r="AE810" s="1" t="s">
        <v>58</v>
      </c>
      <c r="AF810" s="1" t="s">
        <v>58</v>
      </c>
      <c r="AG810" s="1" t="s">
        <v>58</v>
      </c>
      <c r="AH810" s="1" t="s">
        <v>58</v>
      </c>
      <c r="AI810" s="1" t="s">
        <v>58</v>
      </c>
      <c r="AJ810" s="1" t="s">
        <v>58</v>
      </c>
      <c r="AK810" s="1" t="s">
        <v>58</v>
      </c>
      <c r="AL810" s="1" t="s">
        <v>61</v>
      </c>
      <c r="AM810" s="1" t="s">
        <v>61</v>
      </c>
      <c r="AN810" s="1">
        <v>0</v>
      </c>
      <c r="AO810" s="1">
        <v>-1.6</v>
      </c>
      <c r="AP810" s="1" t="s">
        <v>7557</v>
      </c>
      <c r="AQ810" s="1" t="s">
        <v>95</v>
      </c>
      <c r="AR810" s="1" t="s">
        <v>95</v>
      </c>
      <c r="AS810" s="1">
        <v>2.89</v>
      </c>
      <c r="AT810" s="1">
        <v>1105</v>
      </c>
      <c r="AU810" s="1">
        <v>3.1909999999999998</v>
      </c>
      <c r="AV810" s="1">
        <v>-0.251</v>
      </c>
      <c r="AW810" s="1" t="s">
        <v>680</v>
      </c>
      <c r="AX810" s="1" t="s">
        <v>7558</v>
      </c>
      <c r="AY810" s="1" t="s">
        <v>58</v>
      </c>
      <c r="AZ810" s="7">
        <v>0.99099999999999999</v>
      </c>
      <c r="BA810" s="1">
        <v>99.57537155</v>
      </c>
      <c r="BB810" s="1">
        <v>3.7234390309999998</v>
      </c>
      <c r="BC810" s="1" t="s">
        <v>58</v>
      </c>
      <c r="BD810" s="1">
        <v>11.92681</v>
      </c>
    </row>
    <row r="811" spans="1:56" x14ac:dyDescent="0.2">
      <c r="A811" s="1" t="s">
        <v>7564</v>
      </c>
      <c r="B811" s="1">
        <v>19</v>
      </c>
      <c r="C811" s="1" t="s">
        <v>70</v>
      </c>
      <c r="D811" s="1" t="s">
        <v>46</v>
      </c>
      <c r="E811" s="1">
        <v>6.6670000000000002E-3</v>
      </c>
      <c r="F811" s="1">
        <v>0</v>
      </c>
      <c r="G811" s="1">
        <v>1.7730000000000001E-3</v>
      </c>
      <c r="H811" s="1">
        <v>0</v>
      </c>
      <c r="I811" s="1">
        <v>0</v>
      </c>
      <c r="J811" s="1">
        <v>6.6670000000000002E-3</v>
      </c>
      <c r="K811" s="1" t="s">
        <v>47</v>
      </c>
      <c r="L811" s="1" t="s">
        <v>48</v>
      </c>
      <c r="M811" s="1" t="s">
        <v>7549</v>
      </c>
      <c r="N811" s="1" t="s">
        <v>7550</v>
      </c>
      <c r="O811" s="1" t="s">
        <v>51</v>
      </c>
      <c r="P811" s="1" t="s">
        <v>7551</v>
      </c>
      <c r="Q811" s="1" t="s">
        <v>7565</v>
      </c>
      <c r="R811" s="1" t="s">
        <v>7566</v>
      </c>
      <c r="S811" s="1" t="s">
        <v>7567</v>
      </c>
      <c r="T811" s="1" t="s">
        <v>7568</v>
      </c>
      <c r="U811" s="1" t="s">
        <v>7569</v>
      </c>
      <c r="V811" s="1" t="s">
        <v>58</v>
      </c>
      <c r="W811" s="1" t="s">
        <v>58</v>
      </c>
      <c r="X811" s="1" t="s">
        <v>58</v>
      </c>
      <c r="Y811" s="1" t="s">
        <v>58</v>
      </c>
      <c r="Z811" s="1" t="s">
        <v>58</v>
      </c>
      <c r="AA811" s="1" t="s">
        <v>58</v>
      </c>
      <c r="AB811" s="1" t="s">
        <v>58</v>
      </c>
      <c r="AC811" s="1" t="s">
        <v>58</v>
      </c>
      <c r="AD811" s="1" t="s">
        <v>58</v>
      </c>
      <c r="AE811" s="1" t="s">
        <v>58</v>
      </c>
      <c r="AF811" s="1" t="s">
        <v>58</v>
      </c>
      <c r="AG811" s="1" t="s">
        <v>58</v>
      </c>
      <c r="AH811" s="1" t="s">
        <v>58</v>
      </c>
      <c r="AI811" s="1" t="s">
        <v>58</v>
      </c>
      <c r="AJ811" s="1" t="s">
        <v>58</v>
      </c>
      <c r="AK811" s="1" t="s">
        <v>58</v>
      </c>
      <c r="AL811" s="1" t="s">
        <v>61</v>
      </c>
      <c r="AM811" s="1" t="s">
        <v>61</v>
      </c>
      <c r="AN811" s="1">
        <v>0</v>
      </c>
      <c r="AO811" s="1">
        <v>-5.16</v>
      </c>
      <c r="AP811" s="1" t="s">
        <v>7557</v>
      </c>
      <c r="AQ811" s="1" t="s">
        <v>95</v>
      </c>
      <c r="AR811" s="1" t="s">
        <v>95</v>
      </c>
      <c r="AS811" s="1">
        <v>2.58</v>
      </c>
      <c r="AT811" s="1">
        <v>773</v>
      </c>
      <c r="AU811" s="1">
        <v>1E-3</v>
      </c>
      <c r="AV811" s="1">
        <v>-1.292</v>
      </c>
      <c r="AW811" s="1" t="s">
        <v>680</v>
      </c>
      <c r="AX811" s="1" t="s">
        <v>7558</v>
      </c>
      <c r="AY811" s="1" t="s">
        <v>58</v>
      </c>
      <c r="AZ811" s="7">
        <v>0.99099999999999999</v>
      </c>
      <c r="BA811" s="1">
        <v>99.57537155</v>
      </c>
      <c r="BB811" s="1">
        <v>3.7234390309999998</v>
      </c>
      <c r="BC811" s="1" t="s">
        <v>58</v>
      </c>
      <c r="BD811" s="1">
        <v>11.92681</v>
      </c>
    </row>
    <row r="812" spans="1:56" x14ac:dyDescent="0.2">
      <c r="A812" s="1" t="s">
        <v>7570</v>
      </c>
      <c r="B812" s="1">
        <v>19</v>
      </c>
      <c r="C812" s="1" t="s">
        <v>45</v>
      </c>
      <c r="D812" s="1" t="s">
        <v>46</v>
      </c>
      <c r="E812" s="1">
        <v>6.6670000000000002E-3</v>
      </c>
      <c r="F812" s="1">
        <v>0</v>
      </c>
      <c r="G812" s="1">
        <v>3.5460000000000001E-3</v>
      </c>
      <c r="H812" s="1">
        <v>2.2620000000000001E-3</v>
      </c>
      <c r="I812" s="1">
        <v>0</v>
      </c>
      <c r="J812" s="1">
        <v>6.6670000000000002E-3</v>
      </c>
      <c r="K812" s="1" t="s">
        <v>47</v>
      </c>
      <c r="L812" s="1" t="s">
        <v>48</v>
      </c>
      <c r="M812" s="1" t="s">
        <v>7571</v>
      </c>
      <c r="N812" s="1" t="s">
        <v>7572</v>
      </c>
      <c r="O812" s="1" t="s">
        <v>51</v>
      </c>
      <c r="P812" s="1" t="s">
        <v>7573</v>
      </c>
      <c r="Q812" s="1" t="s">
        <v>7574</v>
      </c>
      <c r="R812" s="1" t="s">
        <v>7575</v>
      </c>
      <c r="S812" s="1" t="s">
        <v>7576</v>
      </c>
      <c r="T812" s="1" t="s">
        <v>7577</v>
      </c>
      <c r="U812" s="1" t="s">
        <v>7578</v>
      </c>
      <c r="V812" s="1" t="s">
        <v>58</v>
      </c>
      <c r="W812" s="1" t="s">
        <v>58</v>
      </c>
      <c r="X812" s="1" t="s">
        <v>58</v>
      </c>
      <c r="Y812" s="1" t="s">
        <v>58</v>
      </c>
      <c r="Z812" s="7">
        <v>4.1359999999999997E-5</v>
      </c>
      <c r="AA812" s="1">
        <v>3.9936099999999999E-4</v>
      </c>
      <c r="AB812" s="1">
        <v>0.99960099999999996</v>
      </c>
      <c r="AC812" s="1" t="s">
        <v>74</v>
      </c>
      <c r="AD812" s="1">
        <v>0</v>
      </c>
      <c r="AE812" s="1">
        <v>1.99681E-4</v>
      </c>
      <c r="AF812" s="1" t="s">
        <v>58</v>
      </c>
      <c r="AG812" s="1" t="s">
        <v>58</v>
      </c>
      <c r="AH812" s="1" t="s">
        <v>58</v>
      </c>
      <c r="AI812" s="1" t="s">
        <v>58</v>
      </c>
      <c r="AJ812" s="1" t="s">
        <v>58</v>
      </c>
      <c r="AK812" s="1" t="s">
        <v>58</v>
      </c>
      <c r="AL812" s="1" t="s">
        <v>60</v>
      </c>
      <c r="AM812" s="1" t="s">
        <v>58</v>
      </c>
      <c r="AN812" s="1">
        <v>2E-3</v>
      </c>
      <c r="AO812" s="1">
        <v>0.996</v>
      </c>
      <c r="AP812" s="1" t="s">
        <v>58</v>
      </c>
      <c r="AQ812" s="1" t="s">
        <v>58</v>
      </c>
      <c r="AR812" s="1" t="s">
        <v>58</v>
      </c>
      <c r="AS812" s="1">
        <v>0.996</v>
      </c>
      <c r="AT812" s="1" t="s">
        <v>58</v>
      </c>
      <c r="AU812" s="1">
        <v>9.6780000000000008</v>
      </c>
      <c r="AV812" s="1">
        <v>0.21099999999999999</v>
      </c>
      <c r="AW812" s="1" t="s">
        <v>58</v>
      </c>
      <c r="AX812" s="1" t="s">
        <v>7579</v>
      </c>
      <c r="AY812" s="1" t="s">
        <v>58</v>
      </c>
      <c r="AZ812" s="1" t="s">
        <v>58</v>
      </c>
      <c r="BA812" s="1" t="s">
        <v>58</v>
      </c>
      <c r="BB812" s="1" t="s">
        <v>58</v>
      </c>
      <c r="BC812" s="1" t="s">
        <v>58</v>
      </c>
      <c r="BD812" s="1">
        <v>5.7282299999999999</v>
      </c>
    </row>
    <row r="813" spans="1:56" x14ac:dyDescent="0.2">
      <c r="A813" s="1" t="s">
        <v>7580</v>
      </c>
      <c r="B813" s="1">
        <v>19</v>
      </c>
      <c r="C813" s="1" t="s">
        <v>64</v>
      </c>
      <c r="D813" s="1" t="s">
        <v>45</v>
      </c>
      <c r="E813" s="1">
        <v>6.6670000000000002E-3</v>
      </c>
      <c r="F813" s="1">
        <v>0</v>
      </c>
      <c r="G813" s="1">
        <v>3.5460000000000001E-3</v>
      </c>
      <c r="H813" s="1">
        <v>1.1310000000000001E-3</v>
      </c>
      <c r="I813" s="1">
        <v>0</v>
      </c>
      <c r="J813" s="1">
        <v>6.6670000000000002E-3</v>
      </c>
      <c r="K813" s="1" t="s">
        <v>47</v>
      </c>
      <c r="L813" s="1" t="s">
        <v>48</v>
      </c>
      <c r="M813" s="1" t="s">
        <v>7581</v>
      </c>
      <c r="N813" s="1" t="s">
        <v>7582</v>
      </c>
      <c r="O813" s="1" t="s">
        <v>51</v>
      </c>
      <c r="P813" s="1" t="s">
        <v>7583</v>
      </c>
      <c r="Q813" s="1" t="s">
        <v>7584</v>
      </c>
      <c r="R813" s="1" t="s">
        <v>7585</v>
      </c>
      <c r="S813" s="1" t="s">
        <v>7586</v>
      </c>
      <c r="T813" s="1" t="s">
        <v>7587</v>
      </c>
      <c r="U813" s="1" t="s">
        <v>7588</v>
      </c>
      <c r="V813" s="1" t="s">
        <v>58</v>
      </c>
      <c r="W813" s="1" t="s">
        <v>58</v>
      </c>
      <c r="X813" s="1" t="s">
        <v>58</v>
      </c>
      <c r="Y813" s="1" t="s">
        <v>58</v>
      </c>
      <c r="Z813" s="1" t="s">
        <v>58</v>
      </c>
      <c r="AA813" s="1" t="s">
        <v>58</v>
      </c>
      <c r="AB813" s="1" t="s">
        <v>58</v>
      </c>
      <c r="AC813" s="1" t="s">
        <v>58</v>
      </c>
      <c r="AD813" s="1" t="s">
        <v>58</v>
      </c>
      <c r="AE813" s="1" t="s">
        <v>58</v>
      </c>
      <c r="AF813" s="1" t="s">
        <v>58</v>
      </c>
      <c r="AG813" s="1" t="s">
        <v>58</v>
      </c>
      <c r="AH813" s="1" t="s">
        <v>58</v>
      </c>
      <c r="AI813" s="1" t="s">
        <v>58</v>
      </c>
      <c r="AJ813" s="1" t="s">
        <v>58</v>
      </c>
      <c r="AK813" s="1" t="s">
        <v>58</v>
      </c>
      <c r="AL813" s="1" t="s">
        <v>61</v>
      </c>
      <c r="AM813" s="1" t="s">
        <v>58</v>
      </c>
      <c r="AN813" s="1">
        <v>0</v>
      </c>
      <c r="AO813" s="1">
        <v>-1.89</v>
      </c>
      <c r="AP813" s="1" t="s">
        <v>58</v>
      </c>
      <c r="AQ813" s="1" t="s">
        <v>58</v>
      </c>
      <c r="AR813" s="1" t="s">
        <v>58</v>
      </c>
      <c r="AS813" s="1">
        <v>0.94499999999999995</v>
      </c>
      <c r="AT813" s="1" t="s">
        <v>58</v>
      </c>
      <c r="AU813" s="1">
        <v>3.0000000000000001E-3</v>
      </c>
      <c r="AV813" s="1">
        <v>-0.77600000000000002</v>
      </c>
      <c r="AW813" s="1" t="s">
        <v>58</v>
      </c>
      <c r="AX813" s="1" t="s">
        <v>58</v>
      </c>
      <c r="AY813" s="1" t="s">
        <v>58</v>
      </c>
      <c r="AZ813" s="1" t="s">
        <v>58</v>
      </c>
      <c r="BA813" s="1" t="s">
        <v>58</v>
      </c>
      <c r="BB813" s="1" t="s">
        <v>58</v>
      </c>
      <c r="BC813" s="1" t="s">
        <v>58</v>
      </c>
      <c r="BD813" s="1">
        <v>10.756869999999999</v>
      </c>
    </row>
    <row r="814" spans="1:56" x14ac:dyDescent="0.2">
      <c r="A814" s="1" t="s">
        <v>7589</v>
      </c>
      <c r="B814" s="1">
        <v>19</v>
      </c>
      <c r="C814" s="1" t="s">
        <v>70</v>
      </c>
      <c r="D814" s="1" t="s">
        <v>46</v>
      </c>
      <c r="E814" s="1">
        <v>6.6670000000000002E-3</v>
      </c>
      <c r="F814" s="1">
        <v>4.3860000000000001E-3</v>
      </c>
      <c r="G814" s="1">
        <v>3.5460000000000001E-3</v>
      </c>
      <c r="H814" s="1">
        <v>1.1310000000000001E-3</v>
      </c>
      <c r="I814" s="1">
        <v>1.8519999999999998E-2</v>
      </c>
      <c r="J814" s="1">
        <v>6.6670000000000002E-3</v>
      </c>
      <c r="K814" s="1" t="s">
        <v>47</v>
      </c>
      <c r="L814" s="1" t="s">
        <v>48</v>
      </c>
      <c r="M814" s="1" t="s">
        <v>7590</v>
      </c>
      <c r="N814" s="1" t="s">
        <v>7591</v>
      </c>
      <c r="O814" s="1" t="s">
        <v>51</v>
      </c>
      <c r="P814" s="1" t="s">
        <v>7592</v>
      </c>
      <c r="Q814" s="1" t="s">
        <v>7593</v>
      </c>
      <c r="R814" s="1" t="s">
        <v>7594</v>
      </c>
      <c r="S814" s="1" t="s">
        <v>7595</v>
      </c>
      <c r="T814" s="1" t="s">
        <v>7596</v>
      </c>
      <c r="U814" s="1" t="s">
        <v>7597</v>
      </c>
      <c r="V814" s="1" t="s">
        <v>58</v>
      </c>
      <c r="W814" s="1" t="s">
        <v>58</v>
      </c>
      <c r="X814" s="1" t="s">
        <v>58</v>
      </c>
      <c r="Y814" s="1" t="s">
        <v>58</v>
      </c>
      <c r="Z814" s="7">
        <v>1.6509999999999999E-5</v>
      </c>
      <c r="AA814" s="1" t="s">
        <v>58</v>
      </c>
      <c r="AB814" s="1" t="s">
        <v>58</v>
      </c>
      <c r="AC814" s="1" t="s">
        <v>58</v>
      </c>
      <c r="AD814" s="1" t="s">
        <v>58</v>
      </c>
      <c r="AE814" s="1" t="s">
        <v>58</v>
      </c>
      <c r="AF814" s="1" t="s">
        <v>58</v>
      </c>
      <c r="AG814" s="1" t="s">
        <v>58</v>
      </c>
      <c r="AH814" s="1" t="s">
        <v>58</v>
      </c>
      <c r="AI814" s="1" t="s">
        <v>58</v>
      </c>
      <c r="AJ814" s="1" t="s">
        <v>58</v>
      </c>
      <c r="AK814" s="1" t="s">
        <v>58</v>
      </c>
      <c r="AL814" s="1" t="s">
        <v>61</v>
      </c>
      <c r="AM814" s="1" t="s">
        <v>61</v>
      </c>
      <c r="AN814" s="1">
        <v>0</v>
      </c>
      <c r="AO814" s="1">
        <v>-1.64</v>
      </c>
      <c r="AP814" s="1" t="s">
        <v>58</v>
      </c>
      <c r="AQ814" s="1" t="s">
        <v>58</v>
      </c>
      <c r="AR814" s="1" t="s">
        <v>58</v>
      </c>
      <c r="AS814" s="1">
        <v>0.81899999999999995</v>
      </c>
      <c r="AT814" s="1" t="s">
        <v>58</v>
      </c>
      <c r="AU814" s="1">
        <v>3.2000000000000001E-2</v>
      </c>
      <c r="AV814" s="1">
        <v>-0.77400000000000002</v>
      </c>
      <c r="AW814" s="1" t="s">
        <v>58</v>
      </c>
      <c r="AX814" s="1" t="s">
        <v>58</v>
      </c>
      <c r="AY814" s="1" t="s">
        <v>58</v>
      </c>
      <c r="AZ814" s="1" t="s">
        <v>58</v>
      </c>
      <c r="BA814" s="1" t="s">
        <v>58</v>
      </c>
      <c r="BB814" s="1" t="s">
        <v>58</v>
      </c>
      <c r="BC814" s="1" t="s">
        <v>58</v>
      </c>
      <c r="BD814" s="1">
        <v>3.8091400000000002</v>
      </c>
    </row>
    <row r="815" spans="1:56" x14ac:dyDescent="0.2">
      <c r="A815" s="1" t="s">
        <v>7598</v>
      </c>
      <c r="B815" s="1">
        <v>19</v>
      </c>
      <c r="C815" s="1" t="s">
        <v>70</v>
      </c>
      <c r="D815" s="1" t="s">
        <v>45</v>
      </c>
      <c r="E815" s="1">
        <v>6.6670000000000002E-3</v>
      </c>
      <c r="F815" s="1">
        <v>4.3860000000000001E-3</v>
      </c>
      <c r="G815" s="1">
        <v>1.7730000000000001E-3</v>
      </c>
      <c r="H815" s="1">
        <v>0</v>
      </c>
      <c r="I815" s="1">
        <v>1.8519999999999998E-2</v>
      </c>
      <c r="J815" s="1">
        <v>6.6670000000000002E-3</v>
      </c>
      <c r="K815" s="1" t="s">
        <v>47</v>
      </c>
      <c r="L815" s="1" t="s">
        <v>48</v>
      </c>
      <c r="M815" s="1" t="s">
        <v>7590</v>
      </c>
      <c r="N815" s="1" t="s">
        <v>7591</v>
      </c>
      <c r="O815" s="1" t="s">
        <v>51</v>
      </c>
      <c r="P815" s="1" t="s">
        <v>7592</v>
      </c>
      <c r="Q815" s="1" t="s">
        <v>7599</v>
      </c>
      <c r="R815" s="1" t="s">
        <v>7600</v>
      </c>
      <c r="S815" s="1" t="s">
        <v>7601</v>
      </c>
      <c r="T815" s="1" t="s">
        <v>7602</v>
      </c>
      <c r="U815" s="1" t="s">
        <v>7603</v>
      </c>
      <c r="V815" s="1" t="s">
        <v>58</v>
      </c>
      <c r="W815" s="1" t="s">
        <v>58</v>
      </c>
      <c r="X815" s="1" t="s">
        <v>58</v>
      </c>
      <c r="Y815" s="1" t="s">
        <v>58</v>
      </c>
      <c r="Z815" s="1" t="s">
        <v>58</v>
      </c>
      <c r="AA815" s="1" t="s">
        <v>58</v>
      </c>
      <c r="AB815" s="1" t="s">
        <v>58</v>
      </c>
      <c r="AC815" s="1" t="s">
        <v>58</v>
      </c>
      <c r="AD815" s="1" t="s">
        <v>58</v>
      </c>
      <c r="AE815" s="1" t="s">
        <v>58</v>
      </c>
      <c r="AF815" s="1" t="s">
        <v>58</v>
      </c>
      <c r="AG815" s="1" t="s">
        <v>58</v>
      </c>
      <c r="AH815" s="1" t="s">
        <v>58</v>
      </c>
      <c r="AI815" s="1" t="s">
        <v>58</v>
      </c>
      <c r="AJ815" s="1" t="s">
        <v>58</v>
      </c>
      <c r="AK815" s="1" t="s">
        <v>58</v>
      </c>
      <c r="AL815" s="1" t="s">
        <v>61</v>
      </c>
      <c r="AM815" s="1" t="s">
        <v>61</v>
      </c>
      <c r="AN815" s="1">
        <v>0</v>
      </c>
      <c r="AO815" s="1">
        <v>-1.66</v>
      </c>
      <c r="AP815" s="1" t="s">
        <v>58</v>
      </c>
      <c r="AQ815" s="1" t="s">
        <v>58</v>
      </c>
      <c r="AR815" s="1" t="s">
        <v>58</v>
      </c>
      <c r="AS815" s="1">
        <v>0.82799999999999996</v>
      </c>
      <c r="AT815" s="1" t="s">
        <v>58</v>
      </c>
      <c r="AU815" s="1">
        <v>1E-3</v>
      </c>
      <c r="AV815" s="1">
        <v>-0.82</v>
      </c>
      <c r="AW815" s="1" t="s">
        <v>58</v>
      </c>
      <c r="AX815" s="1" t="s">
        <v>58</v>
      </c>
      <c r="AY815" s="1" t="s">
        <v>58</v>
      </c>
      <c r="AZ815" s="1" t="s">
        <v>58</v>
      </c>
      <c r="BA815" s="1" t="s">
        <v>58</v>
      </c>
      <c r="BB815" s="1" t="s">
        <v>58</v>
      </c>
      <c r="BC815" s="1" t="s">
        <v>58</v>
      </c>
      <c r="BD815" s="1">
        <v>3.8091400000000002</v>
      </c>
    </row>
    <row r="816" spans="1:56" x14ac:dyDescent="0.2">
      <c r="A816" s="1" t="s">
        <v>7604</v>
      </c>
      <c r="B816" s="1">
        <v>19</v>
      </c>
      <c r="C816" s="1" t="s">
        <v>70</v>
      </c>
      <c r="D816" s="1" t="s">
        <v>45</v>
      </c>
      <c r="E816" s="1">
        <v>6.6670000000000002E-3</v>
      </c>
      <c r="F816" s="1">
        <v>0</v>
      </c>
      <c r="G816" s="1">
        <v>1.7730000000000001E-3</v>
      </c>
      <c r="H816" s="1">
        <v>0</v>
      </c>
      <c r="I816" s="1">
        <v>1.8519999999999998E-2</v>
      </c>
      <c r="J816" s="1">
        <v>6.6670000000000002E-3</v>
      </c>
      <c r="K816" s="1" t="s">
        <v>47</v>
      </c>
      <c r="L816" s="1" t="s">
        <v>48</v>
      </c>
      <c r="M816" s="1" t="s">
        <v>7590</v>
      </c>
      <c r="N816" s="1" t="s">
        <v>7591</v>
      </c>
      <c r="O816" s="1" t="s">
        <v>51</v>
      </c>
      <c r="P816" s="1" t="s">
        <v>7592</v>
      </c>
      <c r="Q816" s="1" t="s">
        <v>7605</v>
      </c>
      <c r="R816" s="1" t="s">
        <v>7606</v>
      </c>
      <c r="S816" s="1" t="s">
        <v>7607</v>
      </c>
      <c r="T816" s="1" t="s">
        <v>7608</v>
      </c>
      <c r="U816" s="1" t="s">
        <v>7609</v>
      </c>
      <c r="V816" s="1" t="s">
        <v>58</v>
      </c>
      <c r="W816" s="1" t="s">
        <v>58</v>
      </c>
      <c r="X816" s="1" t="s">
        <v>58</v>
      </c>
      <c r="Y816" s="1" t="s">
        <v>58</v>
      </c>
      <c r="Z816" s="1" t="s">
        <v>58</v>
      </c>
      <c r="AA816" s="1" t="s">
        <v>58</v>
      </c>
      <c r="AB816" s="1" t="s">
        <v>58</v>
      </c>
      <c r="AC816" s="1" t="s">
        <v>58</v>
      </c>
      <c r="AD816" s="1" t="s">
        <v>58</v>
      </c>
      <c r="AE816" s="1" t="s">
        <v>58</v>
      </c>
      <c r="AF816" s="1" t="s">
        <v>58</v>
      </c>
      <c r="AG816" s="1" t="s">
        <v>58</v>
      </c>
      <c r="AH816" s="1" t="s">
        <v>58</v>
      </c>
      <c r="AI816" s="1" t="s">
        <v>58</v>
      </c>
      <c r="AJ816" s="1" t="s">
        <v>58</v>
      </c>
      <c r="AK816" s="1" t="s">
        <v>58</v>
      </c>
      <c r="AL816" s="1" t="s">
        <v>61</v>
      </c>
      <c r="AM816" s="1" t="s">
        <v>61</v>
      </c>
      <c r="AN816" s="1">
        <v>1E-3</v>
      </c>
      <c r="AO816" s="1">
        <v>-1.66</v>
      </c>
      <c r="AP816" s="1" t="s">
        <v>58</v>
      </c>
      <c r="AQ816" s="1" t="s">
        <v>58</v>
      </c>
      <c r="AR816" s="1" t="s">
        <v>58</v>
      </c>
      <c r="AS816" s="1">
        <v>0.82799999999999996</v>
      </c>
      <c r="AT816" s="1" t="s">
        <v>58</v>
      </c>
      <c r="AU816" s="1">
        <v>2E-3</v>
      </c>
      <c r="AV816" s="1">
        <v>-2.3130000000000002</v>
      </c>
      <c r="AW816" s="1" t="s">
        <v>58</v>
      </c>
      <c r="AX816" s="1" t="s">
        <v>58</v>
      </c>
      <c r="AY816" s="1" t="s">
        <v>58</v>
      </c>
      <c r="AZ816" s="1" t="s">
        <v>58</v>
      </c>
      <c r="BA816" s="1" t="s">
        <v>58</v>
      </c>
      <c r="BB816" s="1" t="s">
        <v>58</v>
      </c>
      <c r="BC816" s="1" t="s">
        <v>58</v>
      </c>
      <c r="BD816" s="1">
        <v>3.8091400000000002</v>
      </c>
    </row>
    <row r="817" spans="1:56" x14ac:dyDescent="0.2">
      <c r="A817" s="1" t="s">
        <v>7610</v>
      </c>
      <c r="B817" s="1">
        <v>19</v>
      </c>
      <c r="C817" s="1" t="s">
        <v>64</v>
      </c>
      <c r="D817" s="1" t="s">
        <v>46</v>
      </c>
      <c r="E817" s="1">
        <v>6.6670000000000002E-3</v>
      </c>
      <c r="F817" s="1">
        <v>0</v>
      </c>
      <c r="G817" s="1">
        <v>1.7730000000000001E-3</v>
      </c>
      <c r="H817" s="1">
        <v>0</v>
      </c>
      <c r="I817" s="1">
        <v>0</v>
      </c>
      <c r="J817" s="1">
        <v>6.6670000000000002E-3</v>
      </c>
      <c r="K817" s="1" t="s">
        <v>47</v>
      </c>
      <c r="L817" s="1" t="s">
        <v>48</v>
      </c>
      <c r="M817" s="1" t="s">
        <v>7611</v>
      </c>
      <c r="N817" s="1" t="s">
        <v>7612</v>
      </c>
      <c r="O817" s="1" t="s">
        <v>51</v>
      </c>
      <c r="P817" s="1" t="s">
        <v>7613</v>
      </c>
      <c r="Q817" s="1" t="s">
        <v>7614</v>
      </c>
      <c r="R817" s="1" t="s">
        <v>7615</v>
      </c>
      <c r="S817" s="1" t="s">
        <v>7616</v>
      </c>
      <c r="T817" s="1" t="s">
        <v>7617</v>
      </c>
      <c r="U817" s="1" t="s">
        <v>7618</v>
      </c>
      <c r="V817" s="1" t="s">
        <v>58</v>
      </c>
      <c r="W817" s="1" t="s">
        <v>58</v>
      </c>
      <c r="X817" s="1" t="s">
        <v>58</v>
      </c>
      <c r="Y817" s="1" t="s">
        <v>58</v>
      </c>
      <c r="Z817" s="1">
        <v>1.5330000000000001E-4</v>
      </c>
      <c r="AA817" s="1">
        <v>3.9936099999999999E-4</v>
      </c>
      <c r="AB817" s="1">
        <v>0.99960099999999996</v>
      </c>
      <c r="AC817" s="1" t="s">
        <v>74</v>
      </c>
      <c r="AD817" s="1">
        <v>0</v>
      </c>
      <c r="AE817" s="1">
        <v>1.99681E-4</v>
      </c>
      <c r="AF817" s="1" t="s">
        <v>58</v>
      </c>
      <c r="AG817" s="1" t="s">
        <v>58</v>
      </c>
      <c r="AH817" s="1" t="s">
        <v>58</v>
      </c>
      <c r="AI817" s="1" t="s">
        <v>58</v>
      </c>
      <c r="AJ817" s="1" t="s">
        <v>58</v>
      </c>
      <c r="AK817" s="1" t="s">
        <v>58</v>
      </c>
      <c r="AL817" s="1" t="s">
        <v>93</v>
      </c>
      <c r="AM817" s="1" t="s">
        <v>62</v>
      </c>
      <c r="AN817" s="1">
        <v>0.996</v>
      </c>
      <c r="AO817" s="1">
        <v>4.24</v>
      </c>
      <c r="AP817" s="1" t="s">
        <v>7619</v>
      </c>
      <c r="AQ817" s="1" t="s">
        <v>62</v>
      </c>
      <c r="AR817" s="1" t="s">
        <v>62</v>
      </c>
      <c r="AS817" s="1">
        <v>4.24</v>
      </c>
      <c r="AT817" s="1">
        <v>213</v>
      </c>
      <c r="AU817" s="1">
        <v>22.8</v>
      </c>
      <c r="AV817" s="1">
        <v>0.97399999999999998</v>
      </c>
      <c r="AW817" s="1" t="s">
        <v>62</v>
      </c>
      <c r="AX817" s="1" t="s">
        <v>7620</v>
      </c>
      <c r="AY817" s="1" t="s">
        <v>61</v>
      </c>
      <c r="AZ817" s="1" t="s">
        <v>58</v>
      </c>
      <c r="BA817" s="1">
        <v>70.641660770000001</v>
      </c>
      <c r="BB817" s="1">
        <v>0.26826749700000002</v>
      </c>
      <c r="BC817" s="1" t="s">
        <v>58</v>
      </c>
      <c r="BD817" s="1">
        <v>11.19891</v>
      </c>
    </row>
    <row r="818" spans="1:56" x14ac:dyDescent="0.2">
      <c r="A818" s="1" t="s">
        <v>7632</v>
      </c>
      <c r="B818" s="1">
        <v>19</v>
      </c>
      <c r="C818" s="1" t="s">
        <v>64</v>
      </c>
      <c r="D818" s="1" t="s">
        <v>45</v>
      </c>
      <c r="E818" s="1">
        <v>6.6670000000000002E-3</v>
      </c>
      <c r="F818" s="1">
        <v>0</v>
      </c>
      <c r="G818" s="1">
        <v>1.7730000000000001E-3</v>
      </c>
      <c r="H818" s="1">
        <v>1.1310000000000001E-3</v>
      </c>
      <c r="I818" s="1">
        <v>0</v>
      </c>
      <c r="J818" s="1">
        <v>6.6670000000000002E-3</v>
      </c>
      <c r="K818" s="1" t="s">
        <v>371</v>
      </c>
      <c r="L818" s="1" t="s">
        <v>48</v>
      </c>
      <c r="M818" s="1" t="s">
        <v>7633</v>
      </c>
      <c r="N818" s="1" t="s">
        <v>7634</v>
      </c>
      <c r="O818" s="1" t="s">
        <v>51</v>
      </c>
      <c r="P818" s="1" t="s">
        <v>7635</v>
      </c>
      <c r="Q818" s="1" t="s">
        <v>7636</v>
      </c>
      <c r="R818" s="1" t="s">
        <v>7637</v>
      </c>
      <c r="S818" s="1" t="s">
        <v>7638</v>
      </c>
      <c r="T818" s="1" t="s">
        <v>7639</v>
      </c>
      <c r="U818" s="1" t="s">
        <v>7640</v>
      </c>
      <c r="V818" s="1" t="s">
        <v>58</v>
      </c>
      <c r="W818" s="1" t="s">
        <v>58</v>
      </c>
      <c r="X818" s="1" t="s">
        <v>58</v>
      </c>
      <c r="Y818" s="1" t="s">
        <v>58</v>
      </c>
      <c r="Z818" s="1">
        <v>1.076E-4</v>
      </c>
      <c r="AA818" s="1">
        <v>7.9872199999999997E-4</v>
      </c>
      <c r="AB818" s="1">
        <v>0.99920100000000001</v>
      </c>
      <c r="AC818" s="1" t="s">
        <v>110</v>
      </c>
      <c r="AD818" s="1">
        <v>0</v>
      </c>
      <c r="AE818" s="1">
        <v>3.9936099999999999E-4</v>
      </c>
      <c r="AF818" s="1" t="s">
        <v>58</v>
      </c>
      <c r="AG818" s="1" t="s">
        <v>58</v>
      </c>
      <c r="AH818" s="1" t="s">
        <v>58</v>
      </c>
      <c r="AI818" s="1" t="s">
        <v>58</v>
      </c>
      <c r="AJ818" s="1" t="s">
        <v>58</v>
      </c>
      <c r="AK818" s="1" t="s">
        <v>58</v>
      </c>
      <c r="AL818" s="1" t="s">
        <v>93</v>
      </c>
      <c r="AM818" s="1" t="s">
        <v>67</v>
      </c>
      <c r="AN818" s="1">
        <v>0.88900000000000001</v>
      </c>
      <c r="AO818" s="1">
        <v>5.38</v>
      </c>
      <c r="AP818" s="1" t="s">
        <v>7641</v>
      </c>
      <c r="AQ818" s="1" t="s">
        <v>62</v>
      </c>
      <c r="AR818" s="1" t="s">
        <v>62</v>
      </c>
      <c r="AS818" s="1">
        <v>5.38</v>
      </c>
      <c r="AT818" s="8">
        <v>143143136230</v>
      </c>
      <c r="AU818" s="1">
        <v>24</v>
      </c>
      <c r="AV818" s="1">
        <v>0.93500000000000005</v>
      </c>
      <c r="AW818" s="1" t="s">
        <v>2270</v>
      </c>
      <c r="AX818" s="1" t="s">
        <v>7642</v>
      </c>
      <c r="AY818" s="1" t="s">
        <v>58</v>
      </c>
      <c r="AZ818" s="7">
        <v>0.54400000000000004</v>
      </c>
      <c r="BA818" s="1">
        <v>8.1033262560000008</v>
      </c>
      <c r="BB818" s="1">
        <v>-1.0177132959999999</v>
      </c>
      <c r="BC818" s="1" t="s">
        <v>58</v>
      </c>
      <c r="BD818" s="1">
        <v>6.4267200000000004</v>
      </c>
    </row>
    <row r="819" spans="1:56" x14ac:dyDescent="0.2">
      <c r="A819" s="1" t="s">
        <v>7643</v>
      </c>
      <c r="B819" s="1">
        <v>19</v>
      </c>
      <c r="C819" s="1" t="s">
        <v>70</v>
      </c>
      <c r="D819" s="1" t="s">
        <v>45</v>
      </c>
      <c r="E819" s="1">
        <v>6.6670000000000002E-3</v>
      </c>
      <c r="F819" s="1">
        <v>0</v>
      </c>
      <c r="G819" s="1">
        <v>1.7730000000000001E-3</v>
      </c>
      <c r="H819" s="1">
        <v>3.3939999999999999E-3</v>
      </c>
      <c r="I819" s="1">
        <v>1.8519999999999998E-2</v>
      </c>
      <c r="J819" s="1">
        <v>6.6670000000000002E-3</v>
      </c>
      <c r="K819" s="1" t="s">
        <v>47</v>
      </c>
      <c r="L819" s="1" t="s">
        <v>48</v>
      </c>
      <c r="M819" s="1" t="s">
        <v>7644</v>
      </c>
      <c r="N819" s="1" t="s">
        <v>7645</v>
      </c>
      <c r="O819" s="1" t="s">
        <v>51</v>
      </c>
      <c r="P819" s="1" t="s">
        <v>7646</v>
      </c>
      <c r="Q819" s="1" t="s">
        <v>7647</v>
      </c>
      <c r="R819" s="1" t="s">
        <v>7648</v>
      </c>
      <c r="S819" s="1" t="s">
        <v>7649</v>
      </c>
      <c r="T819" s="1" t="s">
        <v>7650</v>
      </c>
      <c r="U819" s="1" t="s">
        <v>7651</v>
      </c>
      <c r="V819" s="1" t="s">
        <v>58</v>
      </c>
      <c r="W819" s="1" t="s">
        <v>58</v>
      </c>
      <c r="X819" s="1" t="s">
        <v>58</v>
      </c>
      <c r="Y819" s="1" t="s">
        <v>58</v>
      </c>
      <c r="Z819" s="1" t="s">
        <v>58</v>
      </c>
      <c r="AA819" s="1" t="s">
        <v>58</v>
      </c>
      <c r="AB819" s="1" t="s">
        <v>58</v>
      </c>
      <c r="AC819" s="1" t="s">
        <v>58</v>
      </c>
      <c r="AD819" s="1" t="s">
        <v>58</v>
      </c>
      <c r="AE819" s="1" t="s">
        <v>58</v>
      </c>
      <c r="AF819" s="1" t="s">
        <v>58</v>
      </c>
      <c r="AG819" s="1" t="s">
        <v>58</v>
      </c>
      <c r="AH819" s="1" t="s">
        <v>58</v>
      </c>
      <c r="AI819" s="1" t="s">
        <v>58</v>
      </c>
      <c r="AJ819" s="1" t="s">
        <v>58</v>
      </c>
      <c r="AK819" s="1" t="s">
        <v>58</v>
      </c>
      <c r="AL819" s="1" t="s">
        <v>58</v>
      </c>
      <c r="AM819" s="1" t="s">
        <v>431</v>
      </c>
      <c r="AN819" s="1">
        <v>4.0000000000000001E-3</v>
      </c>
      <c r="AO819" s="1">
        <v>1.99</v>
      </c>
      <c r="AP819" s="1" t="s">
        <v>58</v>
      </c>
      <c r="AQ819" s="1" t="s">
        <v>95</v>
      </c>
      <c r="AR819" s="1" t="s">
        <v>127</v>
      </c>
      <c r="AS819" s="1">
        <v>3.03</v>
      </c>
      <c r="AT819" s="1">
        <v>33</v>
      </c>
      <c r="AU819" s="1">
        <v>5.9219999999999997</v>
      </c>
      <c r="AV819" s="1">
        <v>0.89200000000000002</v>
      </c>
      <c r="AW819" s="1" t="s">
        <v>58</v>
      </c>
      <c r="AX819" s="1" t="s">
        <v>7652</v>
      </c>
      <c r="AY819" s="1" t="s">
        <v>58</v>
      </c>
      <c r="AZ819" s="7">
        <v>0.57799999999999996</v>
      </c>
      <c r="BA819" s="1">
        <v>86.081623019999995</v>
      </c>
      <c r="BB819" s="1">
        <v>0.72761005000000001</v>
      </c>
      <c r="BC819" s="1" t="s">
        <v>58</v>
      </c>
      <c r="BD819" s="1">
        <v>3.3328600000000002</v>
      </c>
    </row>
    <row r="820" spans="1:56" x14ac:dyDescent="0.2">
      <c r="A820" s="1" t="s">
        <v>7653</v>
      </c>
      <c r="B820" s="1">
        <v>19</v>
      </c>
      <c r="C820" s="1" t="s">
        <v>45</v>
      </c>
      <c r="D820" s="1" t="s">
        <v>64</v>
      </c>
      <c r="E820" s="1">
        <v>6.6670000000000002E-3</v>
      </c>
      <c r="F820" s="1">
        <v>0</v>
      </c>
      <c r="G820" s="1">
        <v>5.3189999999999999E-3</v>
      </c>
      <c r="H820" s="1">
        <v>3.3939999999999999E-3</v>
      </c>
      <c r="I820" s="1">
        <v>0</v>
      </c>
      <c r="J820" s="1">
        <v>6.6670000000000002E-3</v>
      </c>
      <c r="K820" s="1" t="s">
        <v>47</v>
      </c>
      <c r="L820" s="1" t="s">
        <v>48</v>
      </c>
      <c r="M820" s="1" t="s">
        <v>7654</v>
      </c>
      <c r="N820" s="1" t="s">
        <v>7655</v>
      </c>
      <c r="O820" s="1" t="s">
        <v>51</v>
      </c>
      <c r="P820" s="1" t="s">
        <v>7656</v>
      </c>
      <c r="Q820" s="1" t="s">
        <v>7657</v>
      </c>
      <c r="R820" s="1" t="s">
        <v>7658</v>
      </c>
      <c r="S820" s="1" t="s">
        <v>7659</v>
      </c>
      <c r="T820" s="1" t="s">
        <v>7660</v>
      </c>
      <c r="U820" s="1" t="s">
        <v>7661</v>
      </c>
      <c r="V820" s="1" t="s">
        <v>58</v>
      </c>
      <c r="W820" s="1" t="s">
        <v>58</v>
      </c>
      <c r="X820" s="1" t="s">
        <v>58</v>
      </c>
      <c r="Y820" s="1" t="s">
        <v>58</v>
      </c>
      <c r="Z820" s="1" t="s">
        <v>58</v>
      </c>
      <c r="AA820" s="1" t="s">
        <v>58</v>
      </c>
      <c r="AB820" s="1" t="s">
        <v>58</v>
      </c>
      <c r="AC820" s="1" t="s">
        <v>58</v>
      </c>
      <c r="AD820" s="1" t="s">
        <v>58</v>
      </c>
      <c r="AE820" s="1" t="s">
        <v>58</v>
      </c>
      <c r="AF820" s="1" t="s">
        <v>58</v>
      </c>
      <c r="AG820" s="1" t="s">
        <v>58</v>
      </c>
      <c r="AH820" s="1" t="s">
        <v>58</v>
      </c>
      <c r="AI820" s="1" t="s">
        <v>58</v>
      </c>
      <c r="AJ820" s="1" t="s">
        <v>58</v>
      </c>
      <c r="AK820" s="1" t="s">
        <v>58</v>
      </c>
      <c r="AL820" s="1" t="s">
        <v>61</v>
      </c>
      <c r="AM820" s="1" t="s">
        <v>132</v>
      </c>
      <c r="AN820" s="1">
        <v>0</v>
      </c>
      <c r="AO820" s="1">
        <v>2.2599999999999998</v>
      </c>
      <c r="AP820" s="1" t="s">
        <v>58</v>
      </c>
      <c r="AQ820" s="1" t="s">
        <v>95</v>
      </c>
      <c r="AR820" s="1" t="s">
        <v>95</v>
      </c>
      <c r="AS820" s="1">
        <v>4.4800000000000004</v>
      </c>
      <c r="AT820" s="1">
        <v>221</v>
      </c>
      <c r="AU820" s="1">
        <v>1E-3</v>
      </c>
      <c r="AV820" s="1">
        <v>-2.0529999999999999</v>
      </c>
      <c r="AW820" s="1" t="s">
        <v>64</v>
      </c>
      <c r="AX820" s="1" t="s">
        <v>7662</v>
      </c>
      <c r="AY820" s="1" t="s">
        <v>58</v>
      </c>
      <c r="AZ820" s="7">
        <v>0.52300000000000002</v>
      </c>
      <c r="BA820" s="1">
        <v>97.664543519999995</v>
      </c>
      <c r="BB820" s="1">
        <v>1.997187788</v>
      </c>
      <c r="BC820" s="1" t="s">
        <v>58</v>
      </c>
      <c r="BD820" s="1">
        <v>9.3856300000000008</v>
      </c>
    </row>
    <row r="821" spans="1:56" x14ac:dyDescent="0.2">
      <c r="A821" s="1" t="s">
        <v>7663</v>
      </c>
      <c r="B821" s="1">
        <v>19</v>
      </c>
      <c r="C821" s="1" t="s">
        <v>64</v>
      </c>
      <c r="D821" s="1" t="s">
        <v>45</v>
      </c>
      <c r="E821" s="1">
        <v>6.6670000000000002E-3</v>
      </c>
      <c r="F821" s="1">
        <v>0</v>
      </c>
      <c r="G821" s="1">
        <v>1.7730000000000001E-3</v>
      </c>
      <c r="H821" s="1">
        <v>3.3939999999999999E-3</v>
      </c>
      <c r="I821" s="1">
        <v>0</v>
      </c>
      <c r="J821" s="1">
        <v>6.6670000000000002E-3</v>
      </c>
      <c r="K821" s="1" t="s">
        <v>47</v>
      </c>
      <c r="L821" s="1" t="s">
        <v>48</v>
      </c>
      <c r="M821" s="1" t="s">
        <v>7664</v>
      </c>
      <c r="N821" s="1" t="s">
        <v>7665</v>
      </c>
      <c r="O821" s="1" t="s">
        <v>51</v>
      </c>
      <c r="P821" s="1" t="s">
        <v>7666</v>
      </c>
      <c r="Q821" s="1" t="s">
        <v>7667</v>
      </c>
      <c r="R821" s="1" t="s">
        <v>7668</v>
      </c>
      <c r="S821" s="1" t="s">
        <v>7669</v>
      </c>
      <c r="T821" s="1" t="s">
        <v>7670</v>
      </c>
      <c r="U821" s="1" t="s">
        <v>7671</v>
      </c>
      <c r="V821" s="1" t="s">
        <v>58</v>
      </c>
      <c r="W821" s="1" t="s">
        <v>58</v>
      </c>
      <c r="X821" s="1" t="s">
        <v>58</v>
      </c>
      <c r="Y821" s="1" t="s">
        <v>58</v>
      </c>
      <c r="Z821" s="1">
        <v>2.8830000000000001E-4</v>
      </c>
      <c r="AA821" s="1">
        <v>7.9872199999999997E-4</v>
      </c>
      <c r="AB821" s="1">
        <v>0.99920100000000001</v>
      </c>
      <c r="AC821" s="1" t="s">
        <v>110</v>
      </c>
      <c r="AD821" s="1">
        <v>0</v>
      </c>
      <c r="AE821" s="1">
        <v>3.9936099999999999E-4</v>
      </c>
      <c r="AF821" s="1" t="s">
        <v>58</v>
      </c>
      <c r="AG821" s="1" t="s">
        <v>58</v>
      </c>
      <c r="AH821" s="1" t="s">
        <v>58</v>
      </c>
      <c r="AI821" s="1" t="s">
        <v>58</v>
      </c>
      <c r="AJ821" s="1" t="s">
        <v>58</v>
      </c>
      <c r="AK821" s="1" t="s">
        <v>58</v>
      </c>
      <c r="AL821" s="1" t="s">
        <v>60</v>
      </c>
      <c r="AM821" s="1" t="s">
        <v>61</v>
      </c>
      <c r="AN821" s="1">
        <v>0.995</v>
      </c>
      <c r="AO821" s="1">
        <v>3.47</v>
      </c>
      <c r="AP821" s="1" t="s">
        <v>7672</v>
      </c>
      <c r="AQ821" s="1" t="s">
        <v>95</v>
      </c>
      <c r="AR821" s="1" t="s">
        <v>127</v>
      </c>
      <c r="AS821" s="1">
        <v>4.53</v>
      </c>
      <c r="AT821" s="1">
        <v>2</v>
      </c>
      <c r="AU821" s="1">
        <v>31</v>
      </c>
      <c r="AV821" s="1">
        <v>0.78500000000000003</v>
      </c>
      <c r="AW821" s="1" t="s">
        <v>62</v>
      </c>
      <c r="AX821" s="1" t="s">
        <v>7673</v>
      </c>
      <c r="AY821" s="1" t="s">
        <v>61</v>
      </c>
      <c r="AZ821" s="7">
        <v>0.77100000000000002</v>
      </c>
      <c r="BA821" s="1">
        <v>43.907761260000001</v>
      </c>
      <c r="BB821" s="1">
        <v>-0.13401928399999999</v>
      </c>
      <c r="BC821" s="1" t="s">
        <v>58</v>
      </c>
      <c r="BD821" s="1">
        <v>2.7158500000000001</v>
      </c>
    </row>
    <row r="822" spans="1:56" x14ac:dyDescent="0.2">
      <c r="A822" s="1" t="s">
        <v>7678</v>
      </c>
      <c r="B822" s="1">
        <v>19</v>
      </c>
      <c r="C822" s="1" t="s">
        <v>70</v>
      </c>
      <c r="D822" s="1" t="s">
        <v>45</v>
      </c>
      <c r="E822" s="1">
        <v>6.6670000000000002E-3</v>
      </c>
      <c r="F822" s="1">
        <v>0</v>
      </c>
      <c r="G822" s="1">
        <v>3.5460000000000001E-3</v>
      </c>
      <c r="H822" s="1">
        <v>5.6559999999999996E-3</v>
      </c>
      <c r="I822" s="1">
        <v>1.8519999999999998E-2</v>
      </c>
      <c r="J822" s="1">
        <v>6.6670000000000002E-3</v>
      </c>
      <c r="K822" s="1" t="s">
        <v>47</v>
      </c>
      <c r="L822" s="1" t="s">
        <v>48</v>
      </c>
      <c r="M822" s="1" t="s">
        <v>7679</v>
      </c>
      <c r="N822" s="1" t="s">
        <v>7680</v>
      </c>
      <c r="O822" s="1" t="s">
        <v>51</v>
      </c>
      <c r="P822" s="1" t="s">
        <v>7681</v>
      </c>
      <c r="Q822" s="1" t="s">
        <v>7682</v>
      </c>
      <c r="R822" s="1" t="s">
        <v>7683</v>
      </c>
      <c r="S822" s="1" t="s">
        <v>7684</v>
      </c>
      <c r="T822" s="1" t="s">
        <v>7685</v>
      </c>
      <c r="U822" s="1" t="s">
        <v>7686</v>
      </c>
      <c r="V822" s="1" t="s">
        <v>58</v>
      </c>
      <c r="W822" s="1" t="s">
        <v>58</v>
      </c>
      <c r="X822" s="1" t="s">
        <v>58</v>
      </c>
      <c r="Y822" s="1" t="s">
        <v>58</v>
      </c>
      <c r="Z822" s="1">
        <v>1.1329999999999999E-3</v>
      </c>
      <c r="AA822" s="1">
        <v>9.5846600000000001E-3</v>
      </c>
      <c r="AB822" s="1">
        <v>0.99041500000000005</v>
      </c>
      <c r="AC822" s="1" t="s">
        <v>7687</v>
      </c>
      <c r="AD822" s="1">
        <v>0</v>
      </c>
      <c r="AE822" s="1">
        <v>4.79233E-3</v>
      </c>
      <c r="AF822" s="1" t="s">
        <v>58</v>
      </c>
      <c r="AG822" s="1" t="s">
        <v>58</v>
      </c>
      <c r="AH822" s="1" t="s">
        <v>58</v>
      </c>
      <c r="AI822" s="1" t="s">
        <v>58</v>
      </c>
      <c r="AJ822" s="1" t="s">
        <v>58</v>
      </c>
      <c r="AK822" s="1" t="s">
        <v>58</v>
      </c>
      <c r="AL822" s="1" t="s">
        <v>93</v>
      </c>
      <c r="AM822" s="1" t="s">
        <v>132</v>
      </c>
      <c r="AN822" s="1">
        <v>6.0000000000000001E-3</v>
      </c>
      <c r="AO822" s="1">
        <v>0.65100000000000002</v>
      </c>
      <c r="AP822" s="1" t="s">
        <v>7688</v>
      </c>
      <c r="AQ822" s="1" t="s">
        <v>127</v>
      </c>
      <c r="AR822" s="1" t="s">
        <v>127</v>
      </c>
      <c r="AS822" s="1">
        <v>5.05</v>
      </c>
      <c r="AT822" s="1">
        <v>530</v>
      </c>
      <c r="AU822" s="1">
        <v>15.87</v>
      </c>
      <c r="AV822" s="1">
        <v>5.8000000000000003E-2</v>
      </c>
      <c r="AW822" s="1" t="s">
        <v>309</v>
      </c>
      <c r="AX822" s="1" t="s">
        <v>7689</v>
      </c>
      <c r="AY822" s="1" t="s">
        <v>58</v>
      </c>
      <c r="AZ822" s="7">
        <v>0.72399999999999998</v>
      </c>
      <c r="BA822" s="1">
        <v>63.617598489999999</v>
      </c>
      <c r="BB822" s="1">
        <v>0.13599108700000001</v>
      </c>
      <c r="BC822" s="1" t="s">
        <v>58</v>
      </c>
      <c r="BD822" s="1">
        <v>5.5516699999999997</v>
      </c>
    </row>
    <row r="823" spans="1:56" x14ac:dyDescent="0.2">
      <c r="A823" s="1" t="s">
        <v>7690</v>
      </c>
      <c r="B823" s="1">
        <v>19</v>
      </c>
      <c r="C823" s="1" t="s">
        <v>64</v>
      </c>
      <c r="D823" s="1" t="s">
        <v>45</v>
      </c>
      <c r="E823" s="1">
        <v>6.6670000000000002E-3</v>
      </c>
      <c r="F823" s="1">
        <v>0</v>
      </c>
      <c r="G823" s="1">
        <v>3.5460000000000001E-3</v>
      </c>
      <c r="H823" s="1">
        <v>4.5250000000000004E-3</v>
      </c>
      <c r="I823" s="1">
        <v>1.8519999999999998E-2</v>
      </c>
      <c r="J823" s="1">
        <v>6.6670000000000002E-3</v>
      </c>
      <c r="K823" s="1" t="s">
        <v>47</v>
      </c>
      <c r="L823" s="1" t="s">
        <v>48</v>
      </c>
      <c r="M823" s="1" t="s">
        <v>7691</v>
      </c>
      <c r="N823" s="1" t="s">
        <v>7692</v>
      </c>
      <c r="O823" s="1" t="s">
        <v>51</v>
      </c>
      <c r="P823" s="1" t="s">
        <v>7693</v>
      </c>
      <c r="Q823" s="1" t="s">
        <v>7694</v>
      </c>
      <c r="R823" s="1" t="s">
        <v>7695</v>
      </c>
      <c r="S823" s="1" t="s">
        <v>7696</v>
      </c>
      <c r="T823" s="1" t="s">
        <v>7697</v>
      </c>
      <c r="U823" s="1" t="s">
        <v>7698</v>
      </c>
      <c r="V823" s="1" t="s">
        <v>58</v>
      </c>
      <c r="W823" s="1" t="s">
        <v>58</v>
      </c>
      <c r="X823" s="1" t="s">
        <v>58</v>
      </c>
      <c r="Y823" s="1" t="s">
        <v>58</v>
      </c>
      <c r="Z823" s="1">
        <v>1.1280000000000001E-3</v>
      </c>
      <c r="AA823" s="1">
        <v>9.5846600000000001E-3</v>
      </c>
      <c r="AB823" s="1">
        <v>0.99041500000000005</v>
      </c>
      <c r="AC823" s="1" t="s">
        <v>7687</v>
      </c>
      <c r="AD823" s="1">
        <v>0</v>
      </c>
      <c r="AE823" s="1">
        <v>4.79233E-3</v>
      </c>
      <c r="AF823" s="1" t="s">
        <v>58</v>
      </c>
      <c r="AG823" s="1" t="s">
        <v>58</v>
      </c>
      <c r="AH823" s="1" t="s">
        <v>58</v>
      </c>
      <c r="AI823" s="1" t="s">
        <v>58</v>
      </c>
      <c r="AJ823" s="1" t="s">
        <v>58</v>
      </c>
      <c r="AK823" s="1">
        <v>1</v>
      </c>
      <c r="AL823" s="1" t="s">
        <v>61</v>
      </c>
      <c r="AM823" s="1" t="s">
        <v>156</v>
      </c>
      <c r="AN823" s="1">
        <v>4.3999999999999997E-2</v>
      </c>
      <c r="AO823" s="1">
        <v>2.0499999999999998</v>
      </c>
      <c r="AP823" s="1" t="s">
        <v>7699</v>
      </c>
      <c r="AQ823" s="1" t="s">
        <v>95</v>
      </c>
      <c r="AR823" s="1" t="s">
        <v>95</v>
      </c>
      <c r="AS823" s="1">
        <v>5.33</v>
      </c>
      <c r="AT823" s="1">
        <v>88</v>
      </c>
      <c r="AU823" s="1">
        <v>12.33</v>
      </c>
      <c r="AV823" s="1">
        <v>-0.33700000000000002</v>
      </c>
      <c r="AW823" s="1" t="s">
        <v>7700</v>
      </c>
      <c r="AX823" s="1" t="s">
        <v>7701</v>
      </c>
      <c r="AY823" s="1" t="s">
        <v>58</v>
      </c>
      <c r="AZ823" s="1" t="s">
        <v>9406</v>
      </c>
      <c r="BA823" s="1" t="s">
        <v>7702</v>
      </c>
      <c r="BB823" s="1" t="s">
        <v>7703</v>
      </c>
      <c r="BC823" s="1" t="s">
        <v>58</v>
      </c>
      <c r="BD823" s="1" t="s">
        <v>7704</v>
      </c>
    </row>
    <row r="824" spans="1:56" x14ac:dyDescent="0.2">
      <c r="A824" s="1" t="s">
        <v>7709</v>
      </c>
      <c r="B824" s="1">
        <v>19</v>
      </c>
      <c r="C824" s="1" t="s">
        <v>70</v>
      </c>
      <c r="D824" s="1" t="s">
        <v>46</v>
      </c>
      <c r="E824" s="1">
        <v>6.6670000000000002E-3</v>
      </c>
      <c r="F824" s="1">
        <v>0</v>
      </c>
      <c r="G824" s="1">
        <v>3.5460000000000001E-3</v>
      </c>
      <c r="H824" s="1">
        <v>1.1310000000000001E-3</v>
      </c>
      <c r="I824" s="1">
        <v>1.8519999999999998E-2</v>
      </c>
      <c r="J824" s="1">
        <v>6.6670000000000002E-3</v>
      </c>
      <c r="K824" s="1" t="s">
        <v>47</v>
      </c>
      <c r="L824" s="1" t="s">
        <v>48</v>
      </c>
      <c r="M824" s="1" t="s">
        <v>7705</v>
      </c>
      <c r="N824" s="1" t="s">
        <v>7706</v>
      </c>
      <c r="O824" s="1" t="s">
        <v>51</v>
      </c>
      <c r="P824" s="1" t="s">
        <v>7707</v>
      </c>
      <c r="Q824" s="1" t="s">
        <v>7710</v>
      </c>
      <c r="R824" s="1" t="s">
        <v>7711</v>
      </c>
      <c r="S824" s="1" t="s">
        <v>7712</v>
      </c>
      <c r="T824" s="1" t="s">
        <v>7713</v>
      </c>
      <c r="U824" s="1" t="s">
        <v>7714</v>
      </c>
      <c r="V824" s="1" t="s">
        <v>58</v>
      </c>
      <c r="W824" s="1" t="s">
        <v>58</v>
      </c>
      <c r="X824" s="1" t="s">
        <v>58</v>
      </c>
      <c r="Y824" s="1" t="s">
        <v>58</v>
      </c>
      <c r="Z824" s="1">
        <v>7.6610000000000003E-4</v>
      </c>
      <c r="AA824" s="1">
        <v>1.9968099999999999E-3</v>
      </c>
      <c r="AB824" s="1">
        <v>0.99800299999999997</v>
      </c>
      <c r="AC824" s="1" t="s">
        <v>101</v>
      </c>
      <c r="AD824" s="1">
        <v>0</v>
      </c>
      <c r="AE824" s="1">
        <v>9.9840299999999992E-4</v>
      </c>
      <c r="AF824" s="1" t="s">
        <v>58</v>
      </c>
      <c r="AG824" s="1" t="s">
        <v>58</v>
      </c>
      <c r="AH824" s="1" t="s">
        <v>58</v>
      </c>
      <c r="AI824" s="1" t="s">
        <v>58</v>
      </c>
      <c r="AJ824" s="1" t="s">
        <v>58</v>
      </c>
      <c r="AK824" s="1" t="s">
        <v>58</v>
      </c>
      <c r="AL824" s="1" t="s">
        <v>61</v>
      </c>
      <c r="AM824" s="1" t="s">
        <v>156</v>
      </c>
      <c r="AN824" s="1">
        <v>0.98899999999999999</v>
      </c>
      <c r="AO824" s="1">
        <v>5.43</v>
      </c>
      <c r="AP824" s="1" t="s">
        <v>7715</v>
      </c>
      <c r="AQ824" s="1" t="s">
        <v>95</v>
      </c>
      <c r="AR824" s="1" t="s">
        <v>127</v>
      </c>
      <c r="AS824" s="1">
        <v>5.43</v>
      </c>
      <c r="AT824" s="1">
        <v>1407</v>
      </c>
      <c r="AU824" s="1">
        <v>24.4</v>
      </c>
      <c r="AV824" s="1">
        <v>1.038</v>
      </c>
      <c r="AW824" s="1" t="s">
        <v>64</v>
      </c>
      <c r="AX824" s="1" t="s">
        <v>7708</v>
      </c>
      <c r="AY824" s="1" t="s">
        <v>58</v>
      </c>
      <c r="AZ824" s="1" t="s">
        <v>58</v>
      </c>
      <c r="BA824" s="1">
        <v>6.4873791E-2</v>
      </c>
      <c r="BB824" s="1">
        <v>-5.2941030759999999</v>
      </c>
      <c r="BC824" s="1" t="s">
        <v>58</v>
      </c>
      <c r="BD824" s="1">
        <v>7.4787699999999999</v>
      </c>
    </row>
    <row r="825" spans="1:56" x14ac:dyDescent="0.2">
      <c r="A825" s="1" t="s">
        <v>7720</v>
      </c>
      <c r="B825" s="1">
        <v>19</v>
      </c>
      <c r="C825" s="1" t="s">
        <v>70</v>
      </c>
      <c r="D825" s="1" t="s">
        <v>46</v>
      </c>
      <c r="E825" s="1">
        <v>6.6670000000000002E-3</v>
      </c>
      <c r="F825" s="1">
        <v>0</v>
      </c>
      <c r="G825" s="1">
        <v>3.5460000000000001E-3</v>
      </c>
      <c r="H825" s="1">
        <v>4.5250000000000004E-3</v>
      </c>
      <c r="I825" s="1">
        <v>1.8519999999999998E-2</v>
      </c>
      <c r="J825" s="1">
        <v>6.6670000000000002E-3</v>
      </c>
      <c r="K825" s="1" t="s">
        <v>47</v>
      </c>
      <c r="L825" s="1" t="s">
        <v>48</v>
      </c>
      <c r="M825" s="1" t="s">
        <v>7721</v>
      </c>
      <c r="N825" s="1" t="s">
        <v>7722</v>
      </c>
      <c r="O825" s="1" t="s">
        <v>51</v>
      </c>
      <c r="P825" s="1" t="s">
        <v>7723</v>
      </c>
      <c r="Q825" s="1" t="s">
        <v>7724</v>
      </c>
      <c r="R825" s="1" t="s">
        <v>7725</v>
      </c>
      <c r="S825" s="1" t="s">
        <v>7726</v>
      </c>
      <c r="T825" s="1" t="s">
        <v>7727</v>
      </c>
      <c r="U825" s="1" t="s">
        <v>7728</v>
      </c>
      <c r="V825" s="1" t="s">
        <v>58</v>
      </c>
      <c r="W825" s="1" t="s">
        <v>58</v>
      </c>
      <c r="X825" s="1" t="s">
        <v>58</v>
      </c>
      <c r="Y825" s="1" t="s">
        <v>58</v>
      </c>
      <c r="Z825" s="1">
        <v>1.219E-3</v>
      </c>
      <c r="AA825" s="1">
        <v>1.2380199999999999E-2</v>
      </c>
      <c r="AB825" s="1">
        <v>0.98682099999999995</v>
      </c>
      <c r="AC825" s="1" t="s">
        <v>7729</v>
      </c>
      <c r="AD825" s="1">
        <v>7.9872199999999997E-4</v>
      </c>
      <c r="AE825" s="1">
        <v>6.9888199999999998E-3</v>
      </c>
      <c r="AF825" s="1" t="s">
        <v>58</v>
      </c>
      <c r="AG825" s="1" t="s">
        <v>58</v>
      </c>
      <c r="AH825" s="1" t="s">
        <v>58</v>
      </c>
      <c r="AI825" s="1" t="s">
        <v>58</v>
      </c>
      <c r="AJ825" s="1" t="s">
        <v>58</v>
      </c>
      <c r="AK825" s="1">
        <v>2</v>
      </c>
      <c r="AL825" s="1" t="s">
        <v>61</v>
      </c>
      <c r="AM825" s="1" t="s">
        <v>147</v>
      </c>
      <c r="AN825" s="1">
        <v>1E-3</v>
      </c>
      <c r="AO825" s="1">
        <v>0.17</v>
      </c>
      <c r="AP825" s="1" t="s">
        <v>7730</v>
      </c>
      <c r="AQ825" s="1" t="s">
        <v>95</v>
      </c>
      <c r="AR825" s="1" t="s">
        <v>95</v>
      </c>
      <c r="AS825" s="1">
        <v>4.83</v>
      </c>
      <c r="AT825" s="1">
        <v>1200</v>
      </c>
      <c r="AU825" s="1">
        <v>5.7000000000000002E-2</v>
      </c>
      <c r="AV825" s="1">
        <v>0.13500000000000001</v>
      </c>
      <c r="AW825" s="1" t="s">
        <v>64</v>
      </c>
      <c r="AX825" s="1" t="s">
        <v>7731</v>
      </c>
      <c r="AY825" s="1" t="s">
        <v>77</v>
      </c>
      <c r="AZ825" s="7">
        <v>0.57399999999999995</v>
      </c>
      <c r="BA825" s="1">
        <v>84.949280490000007</v>
      </c>
      <c r="BB825" s="1">
        <v>0.68334306099999997</v>
      </c>
      <c r="BC825" s="1" t="s">
        <v>78</v>
      </c>
      <c r="BD825" s="1">
        <v>10.606199999999999</v>
      </c>
    </row>
    <row r="826" spans="1:56" x14ac:dyDescent="0.2">
      <c r="A826" s="1" t="s">
        <v>7732</v>
      </c>
      <c r="B826" s="1">
        <v>19</v>
      </c>
      <c r="C826" s="1" t="s">
        <v>70</v>
      </c>
      <c r="D826" s="1" t="s">
        <v>46</v>
      </c>
      <c r="E826" s="1">
        <v>6.6670000000000002E-3</v>
      </c>
      <c r="F826" s="1">
        <v>4.3860000000000001E-3</v>
      </c>
      <c r="G826" s="1">
        <v>5.3189999999999999E-3</v>
      </c>
      <c r="H826" s="1">
        <v>3.3939999999999999E-3</v>
      </c>
      <c r="I826" s="1">
        <v>0</v>
      </c>
      <c r="J826" s="1">
        <v>1.333E-2</v>
      </c>
      <c r="K826" s="1" t="s">
        <v>47</v>
      </c>
      <c r="L826" s="1" t="s">
        <v>48</v>
      </c>
      <c r="M826" s="1" t="s">
        <v>7733</v>
      </c>
      <c r="N826" s="1" t="s">
        <v>7734</v>
      </c>
      <c r="O826" s="1" t="s">
        <v>51</v>
      </c>
      <c r="P826" s="1" t="s">
        <v>7735</v>
      </c>
      <c r="Q826" s="1" t="s">
        <v>7736</v>
      </c>
      <c r="R826" s="1" t="s">
        <v>7737</v>
      </c>
      <c r="S826" s="1" t="s">
        <v>7738</v>
      </c>
      <c r="T826" s="1" t="s">
        <v>7739</v>
      </c>
      <c r="U826" s="1" t="s">
        <v>7740</v>
      </c>
      <c r="V826" s="1" t="s">
        <v>58</v>
      </c>
      <c r="W826" s="1" t="s">
        <v>58</v>
      </c>
      <c r="X826" s="1" t="s">
        <v>58</v>
      </c>
      <c r="Y826" s="1" t="s">
        <v>58</v>
      </c>
      <c r="Z826" s="7">
        <v>5.8640000000000001E-5</v>
      </c>
      <c r="AA826" s="1">
        <v>7.9872199999999997E-4</v>
      </c>
      <c r="AB826" s="1">
        <v>0.99920100000000001</v>
      </c>
      <c r="AC826" s="1" t="s">
        <v>110</v>
      </c>
      <c r="AD826" s="1">
        <v>0</v>
      </c>
      <c r="AE826" s="1">
        <v>3.9936099999999999E-4</v>
      </c>
      <c r="AF826" s="1" t="s">
        <v>58</v>
      </c>
      <c r="AG826" s="1" t="s">
        <v>58</v>
      </c>
      <c r="AH826" s="1" t="s">
        <v>58</v>
      </c>
      <c r="AI826" s="1" t="s">
        <v>58</v>
      </c>
      <c r="AJ826" s="1" t="s">
        <v>58</v>
      </c>
      <c r="AK826" s="1" t="s">
        <v>58</v>
      </c>
      <c r="AL826" s="1" t="s">
        <v>60</v>
      </c>
      <c r="AM826" s="1" t="s">
        <v>156</v>
      </c>
      <c r="AN826" s="1">
        <v>0.80500000000000005</v>
      </c>
      <c r="AO826" s="1">
        <v>3.45</v>
      </c>
      <c r="AP826" s="1" t="s">
        <v>7741</v>
      </c>
      <c r="AQ826" s="1" t="s">
        <v>95</v>
      </c>
      <c r="AR826" s="1" t="s">
        <v>95</v>
      </c>
      <c r="AS826" s="1">
        <v>4.5</v>
      </c>
      <c r="AT826" s="1">
        <v>104</v>
      </c>
      <c r="AU826" s="1">
        <v>10.57</v>
      </c>
      <c r="AV826" s="1">
        <v>0.94899999999999995</v>
      </c>
      <c r="AW826" s="1" t="s">
        <v>680</v>
      </c>
      <c r="AX826" s="1" t="s">
        <v>7742</v>
      </c>
      <c r="AY826" s="1" t="s">
        <v>58</v>
      </c>
      <c r="AZ826" s="7">
        <v>0.186</v>
      </c>
      <c r="BA826" s="1">
        <v>25.725406939999999</v>
      </c>
      <c r="BB826" s="1">
        <v>-0.42061950799999998</v>
      </c>
      <c r="BC826" s="1" t="s">
        <v>58</v>
      </c>
      <c r="BD826" s="1">
        <v>4.8068900000000001</v>
      </c>
    </row>
    <row r="827" spans="1:56" x14ac:dyDescent="0.2">
      <c r="A827" s="1" t="s">
        <v>7753</v>
      </c>
      <c r="B827" s="1">
        <v>19</v>
      </c>
      <c r="C827" s="1" t="s">
        <v>70</v>
      </c>
      <c r="D827" s="1" t="s">
        <v>46</v>
      </c>
      <c r="E827" s="1">
        <v>6.6670000000000002E-3</v>
      </c>
      <c r="F827" s="1">
        <v>0</v>
      </c>
      <c r="G827" s="1">
        <v>1.7730000000000001E-3</v>
      </c>
      <c r="H827" s="1">
        <v>1.1310000000000001E-3</v>
      </c>
      <c r="I827" s="1">
        <v>0</v>
      </c>
      <c r="J827" s="1">
        <v>6.6670000000000002E-3</v>
      </c>
      <c r="K827" s="1" t="s">
        <v>47</v>
      </c>
      <c r="L827" s="1" t="s">
        <v>48</v>
      </c>
      <c r="M827" s="1" t="s">
        <v>7754</v>
      </c>
      <c r="N827" s="1" t="s">
        <v>7755</v>
      </c>
      <c r="O827" s="1" t="s">
        <v>51</v>
      </c>
      <c r="P827" s="1" t="s">
        <v>7756</v>
      </c>
      <c r="Q827" s="1" t="s">
        <v>7757</v>
      </c>
      <c r="R827" s="1" t="s">
        <v>7758</v>
      </c>
      <c r="S827" s="1" t="s">
        <v>7759</v>
      </c>
      <c r="T827" s="1" t="s">
        <v>7760</v>
      </c>
      <c r="U827" s="1" t="s">
        <v>7761</v>
      </c>
      <c r="V827" s="1" t="s">
        <v>58</v>
      </c>
      <c r="W827" s="1" t="s">
        <v>58</v>
      </c>
      <c r="X827" s="1" t="s">
        <v>58</v>
      </c>
      <c r="Y827" s="1" t="s">
        <v>58</v>
      </c>
      <c r="Z827" s="7">
        <v>2.5950000000000001E-5</v>
      </c>
      <c r="AA827" s="1" t="s">
        <v>58</v>
      </c>
      <c r="AB827" s="1" t="s">
        <v>58</v>
      </c>
      <c r="AC827" s="1" t="s">
        <v>58</v>
      </c>
      <c r="AD827" s="1" t="s">
        <v>58</v>
      </c>
      <c r="AE827" s="1" t="s">
        <v>58</v>
      </c>
      <c r="AF827" s="1" t="s">
        <v>58</v>
      </c>
      <c r="AG827" s="1" t="s">
        <v>58</v>
      </c>
      <c r="AH827" s="1" t="s">
        <v>58</v>
      </c>
      <c r="AI827" s="1" t="s">
        <v>58</v>
      </c>
      <c r="AJ827" s="1" t="s">
        <v>58</v>
      </c>
      <c r="AK827" s="1" t="s">
        <v>58</v>
      </c>
      <c r="AL827" s="1" t="s">
        <v>61</v>
      </c>
      <c r="AM827" s="1" t="s">
        <v>61</v>
      </c>
      <c r="AN827" s="1">
        <v>4.0000000000000001E-3</v>
      </c>
      <c r="AO827" s="1">
        <v>2.89</v>
      </c>
      <c r="AP827" s="1" t="s">
        <v>7762</v>
      </c>
      <c r="AQ827" s="1" t="s">
        <v>95</v>
      </c>
      <c r="AR827" s="1" t="s">
        <v>95</v>
      </c>
      <c r="AS827" s="1">
        <v>3.93</v>
      </c>
      <c r="AT827" s="1">
        <v>1597</v>
      </c>
      <c r="AU827" s="1">
        <v>7.81</v>
      </c>
      <c r="AV827" s="1">
        <v>-0.28999999999999998</v>
      </c>
      <c r="AW827" s="1" t="s">
        <v>64</v>
      </c>
      <c r="AX827" s="1" t="s">
        <v>7763</v>
      </c>
      <c r="AY827" s="1" t="s">
        <v>58</v>
      </c>
      <c r="AZ827" s="7">
        <v>0.13200000000000001</v>
      </c>
      <c r="BA827" s="1">
        <v>2.9547062990000001</v>
      </c>
      <c r="BB827" s="1">
        <v>-1.61360557</v>
      </c>
      <c r="BC827" s="1" t="s">
        <v>78</v>
      </c>
      <c r="BD827" s="1">
        <v>7.67448</v>
      </c>
    </row>
    <row r="828" spans="1:56" x14ac:dyDescent="0.2">
      <c r="A828" s="1" t="s">
        <v>7764</v>
      </c>
      <c r="B828" s="1">
        <v>19</v>
      </c>
      <c r="C828" s="1" t="s">
        <v>64</v>
      </c>
      <c r="D828" s="1" t="s">
        <v>45</v>
      </c>
      <c r="E828" s="1">
        <v>6.6670000000000002E-3</v>
      </c>
      <c r="F828" s="1">
        <v>0</v>
      </c>
      <c r="G828" s="1">
        <v>1.7730000000000001E-3</v>
      </c>
      <c r="H828" s="1">
        <v>1.1310000000000001E-3</v>
      </c>
      <c r="I828" s="1">
        <v>0</v>
      </c>
      <c r="J828" s="1">
        <v>6.6670000000000002E-3</v>
      </c>
      <c r="K828" s="1" t="s">
        <v>47</v>
      </c>
      <c r="L828" s="1" t="s">
        <v>48</v>
      </c>
      <c r="M828" s="1" t="s">
        <v>7765</v>
      </c>
      <c r="N828" s="1" t="s">
        <v>7766</v>
      </c>
      <c r="O828" s="1" t="s">
        <v>51</v>
      </c>
      <c r="P828" s="1" t="s">
        <v>7767</v>
      </c>
      <c r="Q828" s="1" t="s">
        <v>7768</v>
      </c>
      <c r="R828" s="1" t="s">
        <v>7769</v>
      </c>
      <c r="S828" s="1" t="s">
        <v>7770</v>
      </c>
      <c r="T828" s="1" t="s">
        <v>7771</v>
      </c>
      <c r="U828" s="1" t="s">
        <v>7772</v>
      </c>
      <c r="V828" s="1" t="s">
        <v>58</v>
      </c>
      <c r="W828" s="1" t="s">
        <v>58</v>
      </c>
      <c r="X828" s="1" t="s">
        <v>58</v>
      </c>
      <c r="Y828" s="1" t="s">
        <v>58</v>
      </c>
      <c r="Z828" s="1">
        <v>1.3210000000000001E-4</v>
      </c>
      <c r="AA828" s="1">
        <v>3.9936099999999999E-4</v>
      </c>
      <c r="AB828" s="1">
        <v>0.99960099999999996</v>
      </c>
      <c r="AC828" s="1" t="s">
        <v>74</v>
      </c>
      <c r="AD828" s="1">
        <v>0</v>
      </c>
      <c r="AE828" s="1">
        <v>1.99681E-4</v>
      </c>
      <c r="AF828" s="1" t="s">
        <v>58</v>
      </c>
      <c r="AG828" s="1" t="s">
        <v>58</v>
      </c>
      <c r="AH828" s="1" t="s">
        <v>58</v>
      </c>
      <c r="AI828" s="1" t="s">
        <v>58</v>
      </c>
      <c r="AJ828" s="1" t="s">
        <v>58</v>
      </c>
      <c r="AK828" s="1" t="s">
        <v>58</v>
      </c>
      <c r="AL828" s="1" t="s">
        <v>93</v>
      </c>
      <c r="AM828" s="1" t="s">
        <v>431</v>
      </c>
      <c r="AN828" s="1">
        <v>6.0000000000000001E-3</v>
      </c>
      <c r="AO828" s="1">
        <v>-1.34</v>
      </c>
      <c r="AP828" s="1" t="s">
        <v>7773</v>
      </c>
      <c r="AQ828" s="1" t="s">
        <v>7774</v>
      </c>
      <c r="AR828" s="1" t="s">
        <v>7774</v>
      </c>
      <c r="AS828" s="1">
        <v>3.88</v>
      </c>
      <c r="AT828" s="1">
        <v>97</v>
      </c>
      <c r="AU828" s="1">
        <v>15.21</v>
      </c>
      <c r="AV828" s="1">
        <v>-1.359</v>
      </c>
      <c r="AW828" s="1" t="s">
        <v>7775</v>
      </c>
      <c r="AX828" s="1" t="s">
        <v>7776</v>
      </c>
      <c r="AY828" s="1" t="s">
        <v>58</v>
      </c>
      <c r="AZ828" s="7">
        <v>0.66800000000000004</v>
      </c>
      <c r="BA828" s="1">
        <v>50.495399859999999</v>
      </c>
      <c r="BB828" s="1">
        <v>-4.2196576999999999E-2</v>
      </c>
      <c r="BC828" s="1" t="s">
        <v>78</v>
      </c>
      <c r="BD828" s="1">
        <v>5.0749199999999997</v>
      </c>
    </row>
    <row r="829" spans="1:56" x14ac:dyDescent="0.2">
      <c r="A829" s="1" t="s">
        <v>7782</v>
      </c>
      <c r="B829" s="1">
        <v>19</v>
      </c>
      <c r="C829" s="1" t="s">
        <v>46</v>
      </c>
      <c r="D829" s="1" t="s">
        <v>64</v>
      </c>
      <c r="E829" s="1">
        <v>6.6670000000000002E-3</v>
      </c>
      <c r="F829" s="1">
        <v>0</v>
      </c>
      <c r="G829" s="1">
        <v>1.7730000000000001E-3</v>
      </c>
      <c r="H829" s="1">
        <v>0</v>
      </c>
      <c r="I829" s="1">
        <v>0</v>
      </c>
      <c r="J829" s="1">
        <v>6.6670000000000002E-3</v>
      </c>
      <c r="K829" s="1" t="s">
        <v>47</v>
      </c>
      <c r="L829" s="1" t="s">
        <v>48</v>
      </c>
      <c r="M829" s="1" t="s">
        <v>7777</v>
      </c>
      <c r="N829" s="1" t="s">
        <v>7778</v>
      </c>
      <c r="O829" s="1" t="s">
        <v>51</v>
      </c>
      <c r="P829" s="1" t="s">
        <v>7779</v>
      </c>
      <c r="Q829" s="1" t="s">
        <v>7783</v>
      </c>
      <c r="R829" s="1" t="s">
        <v>7784</v>
      </c>
      <c r="S829" s="1" t="s">
        <v>7785</v>
      </c>
      <c r="T829" s="1" t="s">
        <v>7786</v>
      </c>
      <c r="U829" s="1" t="s">
        <v>7785</v>
      </c>
      <c r="V829" s="1" t="s">
        <v>58</v>
      </c>
      <c r="W829" s="1" t="s">
        <v>58</v>
      </c>
      <c r="X829" s="1" t="s">
        <v>58</v>
      </c>
      <c r="Y829" s="1" t="s">
        <v>58</v>
      </c>
      <c r="Z829" s="7">
        <v>8.2400000000000007E-6</v>
      </c>
      <c r="AA829" s="1" t="s">
        <v>58</v>
      </c>
      <c r="AB829" s="1" t="s">
        <v>58</v>
      </c>
      <c r="AC829" s="1" t="s">
        <v>58</v>
      </c>
      <c r="AD829" s="1" t="s">
        <v>58</v>
      </c>
      <c r="AE829" s="1" t="s">
        <v>58</v>
      </c>
      <c r="AF829" s="1" t="s">
        <v>58</v>
      </c>
      <c r="AG829" s="1" t="s">
        <v>58</v>
      </c>
      <c r="AH829" s="1" t="s">
        <v>58</v>
      </c>
      <c r="AI829" s="1" t="s">
        <v>58</v>
      </c>
      <c r="AJ829" s="1" t="s">
        <v>58</v>
      </c>
      <c r="AK829" s="1" t="s">
        <v>58</v>
      </c>
      <c r="AL829" s="1" t="s">
        <v>93</v>
      </c>
      <c r="AM829" s="1" t="s">
        <v>67</v>
      </c>
      <c r="AN829" s="1">
        <v>1</v>
      </c>
      <c r="AO829" s="1">
        <v>3.98</v>
      </c>
      <c r="AP829" s="1" t="s">
        <v>7780</v>
      </c>
      <c r="AQ829" s="1" t="s">
        <v>62</v>
      </c>
      <c r="AR829" s="1" t="s">
        <v>62</v>
      </c>
      <c r="AS829" s="1">
        <v>3.98</v>
      </c>
      <c r="AT829" s="1">
        <v>1685</v>
      </c>
      <c r="AU829" s="1">
        <v>25.8</v>
      </c>
      <c r="AV829" s="1">
        <v>0.91300000000000003</v>
      </c>
      <c r="AW829" s="1" t="s">
        <v>853</v>
      </c>
      <c r="AX829" s="1" t="s">
        <v>7781</v>
      </c>
      <c r="AY829" s="1" t="s">
        <v>77</v>
      </c>
      <c r="AZ829" s="7">
        <v>2.48E-3</v>
      </c>
      <c r="BA829" s="1">
        <v>5.897617E-3</v>
      </c>
      <c r="BB829" s="1">
        <v>-8.2916781109999995</v>
      </c>
      <c r="BC829" s="1" t="s">
        <v>78</v>
      </c>
      <c r="BD829" s="1">
        <v>8.5151800000000009</v>
      </c>
    </row>
    <row r="830" spans="1:56" x14ac:dyDescent="0.2">
      <c r="A830" s="1" t="s">
        <v>7792</v>
      </c>
      <c r="B830" s="1">
        <v>19</v>
      </c>
      <c r="C830" s="1" t="s">
        <v>70</v>
      </c>
      <c r="D830" s="1" t="s">
        <v>46</v>
      </c>
      <c r="E830" s="1">
        <v>6.6670000000000002E-3</v>
      </c>
      <c r="F830" s="1">
        <v>0</v>
      </c>
      <c r="G830" s="1">
        <v>3.5460000000000001E-3</v>
      </c>
      <c r="H830" s="1">
        <v>1.1310000000000001E-3</v>
      </c>
      <c r="I830" s="1">
        <v>1.8519999999999998E-2</v>
      </c>
      <c r="J830" s="1">
        <v>6.6670000000000002E-3</v>
      </c>
      <c r="K830" s="1" t="s">
        <v>47</v>
      </c>
      <c r="L830" s="1" t="s">
        <v>48</v>
      </c>
      <c r="M830" s="1" t="s">
        <v>7787</v>
      </c>
      <c r="N830" s="1" t="s">
        <v>7788</v>
      </c>
      <c r="O830" s="1" t="s">
        <v>51</v>
      </c>
      <c r="P830" s="1" t="s">
        <v>7789</v>
      </c>
      <c r="Q830" s="1" t="s">
        <v>7793</v>
      </c>
      <c r="R830" s="1" t="s">
        <v>7794</v>
      </c>
      <c r="S830" s="1" t="s">
        <v>7795</v>
      </c>
      <c r="T830" s="1" t="s">
        <v>7796</v>
      </c>
      <c r="U830" s="1" t="s">
        <v>7797</v>
      </c>
      <c r="V830" s="1" t="s">
        <v>58</v>
      </c>
      <c r="W830" s="1" t="s">
        <v>58</v>
      </c>
      <c r="X830" s="1" t="s">
        <v>58</v>
      </c>
      <c r="Y830" s="1" t="s">
        <v>58</v>
      </c>
      <c r="Z830" s="7">
        <v>4.1220000000000002E-5</v>
      </c>
      <c r="AA830" s="1">
        <v>1.5974400000000001E-3</v>
      </c>
      <c r="AB830" s="1">
        <v>0.99840300000000004</v>
      </c>
      <c r="AC830" s="1" t="s">
        <v>59</v>
      </c>
      <c r="AD830" s="1">
        <v>0</v>
      </c>
      <c r="AE830" s="1">
        <v>7.9872199999999997E-4</v>
      </c>
      <c r="AF830" s="1" t="s">
        <v>58</v>
      </c>
      <c r="AG830" s="1" t="s">
        <v>58</v>
      </c>
      <c r="AH830" s="1" t="s">
        <v>58</v>
      </c>
      <c r="AI830" s="1" t="s">
        <v>58</v>
      </c>
      <c r="AJ830" s="1" t="s">
        <v>58</v>
      </c>
      <c r="AK830" s="1" t="s">
        <v>58</v>
      </c>
      <c r="AL830" s="1" t="s">
        <v>61</v>
      </c>
      <c r="AM830" s="1" t="s">
        <v>61</v>
      </c>
      <c r="AN830" s="1">
        <v>4.0000000000000001E-3</v>
      </c>
      <c r="AO830" s="1">
        <v>4.8899999999999997</v>
      </c>
      <c r="AP830" s="1" t="s">
        <v>7791</v>
      </c>
      <c r="AQ830" s="1" t="s">
        <v>127</v>
      </c>
      <c r="AR830" s="1" t="s">
        <v>62</v>
      </c>
      <c r="AS830" s="1">
        <v>4.8899999999999997</v>
      </c>
      <c r="AT830" s="1">
        <v>305</v>
      </c>
      <c r="AU830" s="1">
        <v>17.920000000000002</v>
      </c>
      <c r="AV830" s="1">
        <v>1.036</v>
      </c>
      <c r="AW830" s="1" t="s">
        <v>680</v>
      </c>
      <c r="AX830" s="1" t="s">
        <v>7790</v>
      </c>
      <c r="AY830" s="1" t="s">
        <v>58</v>
      </c>
      <c r="AZ830" s="7">
        <v>0.33400000000000002</v>
      </c>
      <c r="BA830" s="1">
        <v>20.936541640000002</v>
      </c>
      <c r="BB830" s="1">
        <v>-0.52358492700000003</v>
      </c>
      <c r="BC830" s="1" t="s">
        <v>58</v>
      </c>
      <c r="BD830" s="1">
        <v>9.4030199999999997</v>
      </c>
    </row>
    <row r="831" spans="1:56" x14ac:dyDescent="0.2">
      <c r="A831" s="1" t="s">
        <v>7802</v>
      </c>
      <c r="B831" s="1">
        <v>19</v>
      </c>
      <c r="C831" s="1" t="s">
        <v>64</v>
      </c>
      <c r="D831" s="1" t="s">
        <v>45</v>
      </c>
      <c r="E831" s="1">
        <v>6.6670000000000002E-3</v>
      </c>
      <c r="F831" s="1">
        <v>4.3860000000000001E-3</v>
      </c>
      <c r="G831" s="1">
        <v>5.3189999999999999E-3</v>
      </c>
      <c r="H831" s="1">
        <v>2.2620000000000001E-3</v>
      </c>
      <c r="I831" s="1">
        <v>1.8519999999999998E-2</v>
      </c>
      <c r="J831" s="1">
        <v>6.6670000000000002E-3</v>
      </c>
      <c r="K831" s="1" t="s">
        <v>47</v>
      </c>
      <c r="L831" s="1" t="s">
        <v>48</v>
      </c>
      <c r="M831" s="1" t="s">
        <v>7798</v>
      </c>
      <c r="N831" s="1" t="s">
        <v>7799</v>
      </c>
      <c r="O831" s="1" t="s">
        <v>51</v>
      </c>
      <c r="P831" s="1" t="s">
        <v>7800</v>
      </c>
      <c r="Q831" s="1" t="s">
        <v>7803</v>
      </c>
      <c r="R831" s="1" t="s">
        <v>7804</v>
      </c>
      <c r="S831" s="1" t="s">
        <v>7805</v>
      </c>
      <c r="T831" s="1" t="s">
        <v>7806</v>
      </c>
      <c r="U831" s="1" t="s">
        <v>7807</v>
      </c>
      <c r="V831" s="1" t="s">
        <v>58</v>
      </c>
      <c r="W831" s="1" t="s">
        <v>58</v>
      </c>
      <c r="X831" s="1" t="s">
        <v>58</v>
      </c>
      <c r="Y831" s="1" t="s">
        <v>58</v>
      </c>
      <c r="Z831" s="7">
        <v>6.5179999999999996E-5</v>
      </c>
      <c r="AA831" s="1">
        <v>1.5974400000000001E-3</v>
      </c>
      <c r="AB831" s="1">
        <v>0.99840300000000004</v>
      </c>
      <c r="AC831" s="1" t="s">
        <v>59</v>
      </c>
      <c r="AD831" s="1">
        <v>0</v>
      </c>
      <c r="AE831" s="1">
        <v>7.9872199999999997E-4</v>
      </c>
      <c r="AF831" s="1" t="s">
        <v>58</v>
      </c>
      <c r="AG831" s="1" t="s">
        <v>58</v>
      </c>
      <c r="AH831" s="1" t="s">
        <v>58</v>
      </c>
      <c r="AI831" s="1" t="s">
        <v>58</v>
      </c>
      <c r="AJ831" s="1" t="s">
        <v>58</v>
      </c>
      <c r="AK831" s="1" t="s">
        <v>58</v>
      </c>
      <c r="AL831" s="1" t="s">
        <v>61</v>
      </c>
      <c r="AM831" s="1" t="s">
        <v>61</v>
      </c>
      <c r="AN831" s="1">
        <v>0.82099999999999995</v>
      </c>
      <c r="AO831" s="1">
        <v>3.59</v>
      </c>
      <c r="AP831" s="1" t="s">
        <v>58</v>
      </c>
      <c r="AQ831" s="1" t="s">
        <v>58</v>
      </c>
      <c r="AR831" s="1" t="s">
        <v>58</v>
      </c>
      <c r="AS831" s="1">
        <v>4.71</v>
      </c>
      <c r="AT831" s="1" t="s">
        <v>58</v>
      </c>
      <c r="AU831" s="1">
        <v>15.93</v>
      </c>
      <c r="AV831" s="1">
        <v>0.93500000000000005</v>
      </c>
      <c r="AW831" s="1" t="s">
        <v>58</v>
      </c>
      <c r="AX831" s="1" t="s">
        <v>7801</v>
      </c>
      <c r="AY831" s="1" t="s">
        <v>58</v>
      </c>
      <c r="AZ831" s="1" t="s">
        <v>58</v>
      </c>
      <c r="BA831" s="1" t="s">
        <v>58</v>
      </c>
      <c r="BB831" s="1" t="s">
        <v>58</v>
      </c>
      <c r="BC831" s="1" t="s">
        <v>58</v>
      </c>
      <c r="BD831" s="1">
        <v>7.6074099999999998</v>
      </c>
    </row>
    <row r="832" spans="1:56" x14ac:dyDescent="0.2">
      <c r="A832" s="1" t="s">
        <v>7820</v>
      </c>
      <c r="B832" s="1">
        <v>19</v>
      </c>
      <c r="C832" s="1" t="s">
        <v>64</v>
      </c>
      <c r="D832" s="1" t="s">
        <v>45</v>
      </c>
      <c r="E832" s="1">
        <v>6.6670000000000002E-3</v>
      </c>
      <c r="F832" s="1">
        <v>0</v>
      </c>
      <c r="G832" s="1">
        <v>3.5460000000000001E-3</v>
      </c>
      <c r="H832" s="1">
        <v>1.1310000000000001E-3</v>
      </c>
      <c r="I832" s="1">
        <v>0</v>
      </c>
      <c r="J832" s="1">
        <v>6.6670000000000002E-3</v>
      </c>
      <c r="K832" s="1" t="s">
        <v>47</v>
      </c>
      <c r="L832" s="1" t="s">
        <v>48</v>
      </c>
      <c r="M832" s="1" t="s">
        <v>7821</v>
      </c>
      <c r="N832" s="1" t="s">
        <v>7822</v>
      </c>
      <c r="O832" s="1" t="s">
        <v>51</v>
      </c>
      <c r="P832" s="1" t="s">
        <v>7823</v>
      </c>
      <c r="Q832" s="1" t="s">
        <v>7824</v>
      </c>
      <c r="R832" s="1" t="s">
        <v>7825</v>
      </c>
      <c r="S832" s="1" t="s">
        <v>7826</v>
      </c>
      <c r="T832" s="1" t="s">
        <v>7827</v>
      </c>
      <c r="U832" s="1" t="s">
        <v>7828</v>
      </c>
      <c r="V832" s="1" t="s">
        <v>58</v>
      </c>
      <c r="W832" s="1" t="s">
        <v>58</v>
      </c>
      <c r="X832" s="1" t="s">
        <v>58</v>
      </c>
      <c r="Y832" s="1" t="s">
        <v>58</v>
      </c>
      <c r="Z832" s="7">
        <v>1.647E-5</v>
      </c>
      <c r="AA832" s="1" t="s">
        <v>58</v>
      </c>
      <c r="AB832" s="1" t="s">
        <v>58</v>
      </c>
      <c r="AC832" s="1" t="s">
        <v>58</v>
      </c>
      <c r="AD832" s="1" t="s">
        <v>58</v>
      </c>
      <c r="AE832" s="1" t="s">
        <v>58</v>
      </c>
      <c r="AF832" s="1" t="s">
        <v>58</v>
      </c>
      <c r="AG832" s="1" t="s">
        <v>58</v>
      </c>
      <c r="AH832" s="1" t="s">
        <v>58</v>
      </c>
      <c r="AI832" s="1" t="s">
        <v>58</v>
      </c>
      <c r="AJ832" s="1" t="s">
        <v>58</v>
      </c>
      <c r="AK832" s="1" t="s">
        <v>58</v>
      </c>
      <c r="AL832" s="1" t="s">
        <v>185</v>
      </c>
      <c r="AM832" s="1" t="s">
        <v>62</v>
      </c>
      <c r="AN832" s="1">
        <v>0.996</v>
      </c>
      <c r="AO832" s="1">
        <v>5.81</v>
      </c>
      <c r="AP832" s="1" t="s">
        <v>7829</v>
      </c>
      <c r="AQ832" s="1" t="s">
        <v>62</v>
      </c>
      <c r="AR832" s="1" t="s">
        <v>62</v>
      </c>
      <c r="AS832" s="1">
        <v>5.81</v>
      </c>
      <c r="AT832" s="1">
        <v>287</v>
      </c>
      <c r="AU832" s="1">
        <v>35</v>
      </c>
      <c r="AV832" s="1">
        <v>0.93500000000000005</v>
      </c>
      <c r="AW832" s="1" t="s">
        <v>62</v>
      </c>
      <c r="AX832" s="1" t="s">
        <v>7830</v>
      </c>
      <c r="AY832" s="1" t="s">
        <v>58</v>
      </c>
      <c r="AZ832" s="1" t="s">
        <v>58</v>
      </c>
      <c r="BA832" s="1" t="s">
        <v>58</v>
      </c>
      <c r="BB832" s="1" t="s">
        <v>58</v>
      </c>
      <c r="BC832" s="1" t="s">
        <v>58</v>
      </c>
      <c r="BD832" s="1" t="s">
        <v>58</v>
      </c>
    </row>
    <row r="833" spans="1:56" x14ac:dyDescent="0.2">
      <c r="A833" s="1" t="s">
        <v>7831</v>
      </c>
      <c r="B833" s="1">
        <v>19</v>
      </c>
      <c r="C833" s="1" t="s">
        <v>46</v>
      </c>
      <c r="D833" s="1" t="s">
        <v>70</v>
      </c>
      <c r="E833" s="1">
        <v>6.6670000000000002E-3</v>
      </c>
      <c r="F833" s="1">
        <v>8.7720000000000003E-3</v>
      </c>
      <c r="G833" s="1">
        <v>3.5460000000000001E-3</v>
      </c>
      <c r="H833" s="1">
        <v>0</v>
      </c>
      <c r="I833" s="1">
        <v>0</v>
      </c>
      <c r="J833" s="1">
        <v>6.6670000000000002E-3</v>
      </c>
      <c r="K833" s="1" t="s">
        <v>47</v>
      </c>
      <c r="L833" s="1" t="s">
        <v>48</v>
      </c>
      <c r="M833" s="1" t="s">
        <v>7832</v>
      </c>
      <c r="N833" s="1" t="s">
        <v>7833</v>
      </c>
      <c r="O833" s="1" t="s">
        <v>51</v>
      </c>
      <c r="P833" s="1" t="s">
        <v>7834</v>
      </c>
      <c r="Q833" s="1" t="s">
        <v>1458</v>
      </c>
      <c r="R833" s="1" t="s">
        <v>1459</v>
      </c>
      <c r="S833" s="1" t="s">
        <v>7835</v>
      </c>
      <c r="T833" s="1" t="s">
        <v>7836</v>
      </c>
      <c r="U833" s="1" t="s">
        <v>7837</v>
      </c>
      <c r="V833" s="1" t="s">
        <v>58</v>
      </c>
      <c r="W833" s="1" t="s">
        <v>58</v>
      </c>
      <c r="X833" s="1" t="s">
        <v>58</v>
      </c>
      <c r="Y833" s="1" t="s">
        <v>58</v>
      </c>
      <c r="Z833" s="1">
        <v>1.3180000000000001E-4</v>
      </c>
      <c r="AA833" s="1">
        <v>1.9968099999999999E-3</v>
      </c>
      <c r="AB833" s="1">
        <v>0.99800299999999997</v>
      </c>
      <c r="AC833" s="1" t="s">
        <v>101</v>
      </c>
      <c r="AD833" s="1">
        <v>0</v>
      </c>
      <c r="AE833" s="1">
        <v>9.9840299999999992E-4</v>
      </c>
      <c r="AF833" s="1" t="s">
        <v>58</v>
      </c>
      <c r="AG833" s="1" t="s">
        <v>58</v>
      </c>
      <c r="AH833" s="1" t="s">
        <v>58</v>
      </c>
      <c r="AI833" s="1" t="s">
        <v>58</v>
      </c>
      <c r="AJ833" s="1" t="s">
        <v>58</v>
      </c>
      <c r="AK833" s="1" t="s">
        <v>58</v>
      </c>
      <c r="AL833" s="1" t="s">
        <v>58</v>
      </c>
      <c r="AM833" s="1" t="s">
        <v>61</v>
      </c>
      <c r="AN833" s="1">
        <v>0.67</v>
      </c>
      <c r="AO833" s="1">
        <v>3.1</v>
      </c>
      <c r="AP833" s="1" t="s">
        <v>58</v>
      </c>
      <c r="AQ833" s="1" t="s">
        <v>95</v>
      </c>
      <c r="AR833" s="1" t="s">
        <v>95</v>
      </c>
      <c r="AS833" s="1">
        <v>5.26</v>
      </c>
      <c r="AT833" s="1">
        <v>12</v>
      </c>
      <c r="AU833" s="1">
        <v>19.510000000000002</v>
      </c>
      <c r="AV833" s="1">
        <v>0.14799999999999999</v>
      </c>
      <c r="AW833" s="1" t="s">
        <v>1089</v>
      </c>
      <c r="AX833" s="1" t="s">
        <v>7838</v>
      </c>
      <c r="AY833" s="1" t="s">
        <v>58</v>
      </c>
      <c r="AZ833" s="7">
        <v>0.41499999999999998</v>
      </c>
      <c r="BA833" s="1">
        <v>28.6329323</v>
      </c>
      <c r="BB833" s="1">
        <v>-0.36176127899999999</v>
      </c>
      <c r="BC833" s="1" t="s">
        <v>78</v>
      </c>
      <c r="BD833" s="1">
        <v>0.70745999999999998</v>
      </c>
    </row>
    <row r="834" spans="1:56" x14ac:dyDescent="0.2">
      <c r="A834" s="1" t="s">
        <v>7839</v>
      </c>
      <c r="B834" s="1">
        <v>19</v>
      </c>
      <c r="C834" s="1" t="s">
        <v>64</v>
      </c>
      <c r="D834" s="1" t="s">
        <v>45</v>
      </c>
      <c r="E834" s="1">
        <v>6.6670000000000002E-3</v>
      </c>
      <c r="F834" s="1">
        <v>1.316E-2</v>
      </c>
      <c r="G834" s="1">
        <v>1.7730000000000001E-3</v>
      </c>
      <c r="H834" s="1">
        <v>3.3939999999999999E-3</v>
      </c>
      <c r="I834" s="1">
        <v>0</v>
      </c>
      <c r="J834" s="1">
        <v>6.6670000000000002E-3</v>
      </c>
      <c r="K834" s="1" t="s">
        <v>47</v>
      </c>
      <c r="L834" s="1" t="s">
        <v>48</v>
      </c>
      <c r="M834" s="1" t="s">
        <v>7840</v>
      </c>
      <c r="N834" s="1" t="s">
        <v>7841</v>
      </c>
      <c r="O834" s="1" t="s">
        <v>51</v>
      </c>
      <c r="P834" s="1" t="s">
        <v>7842</v>
      </c>
      <c r="Q834" s="1" t="s">
        <v>7843</v>
      </c>
      <c r="R834" s="1" t="s">
        <v>7844</v>
      </c>
      <c r="S834" s="1" t="s">
        <v>7845</v>
      </c>
      <c r="T834" s="1" t="s">
        <v>7846</v>
      </c>
      <c r="U834" s="1" t="s">
        <v>7847</v>
      </c>
      <c r="V834" s="1" t="s">
        <v>58</v>
      </c>
      <c r="W834" s="1" t="s">
        <v>58</v>
      </c>
      <c r="X834" s="1" t="s">
        <v>58</v>
      </c>
      <c r="Y834" s="1" t="s">
        <v>58</v>
      </c>
      <c r="Z834" s="1">
        <v>8.3210000000000001E-4</v>
      </c>
      <c r="AA834" s="1">
        <v>9.1853000000000004E-3</v>
      </c>
      <c r="AB834" s="1">
        <v>0.990815</v>
      </c>
      <c r="AC834" s="1" t="s">
        <v>6415</v>
      </c>
      <c r="AD834" s="1">
        <v>0</v>
      </c>
      <c r="AE834" s="1">
        <v>4.5926500000000002E-3</v>
      </c>
      <c r="AF834" s="1" t="s">
        <v>58</v>
      </c>
      <c r="AG834" s="1" t="s">
        <v>58</v>
      </c>
      <c r="AH834" s="1" t="s">
        <v>58</v>
      </c>
      <c r="AI834" s="1" t="s">
        <v>58</v>
      </c>
      <c r="AJ834" s="1" t="s">
        <v>58</v>
      </c>
      <c r="AK834" s="1" t="s">
        <v>58</v>
      </c>
      <c r="AL834" s="1" t="s">
        <v>60</v>
      </c>
      <c r="AM834" s="1" t="s">
        <v>61</v>
      </c>
      <c r="AN834" s="1">
        <v>0</v>
      </c>
      <c r="AO834" s="1">
        <v>8.0399999999999999E-2</v>
      </c>
      <c r="AP834" s="1" t="s">
        <v>7848</v>
      </c>
      <c r="AQ834" s="1" t="s">
        <v>95</v>
      </c>
      <c r="AR834" s="1" t="s">
        <v>95</v>
      </c>
      <c r="AS834" s="1">
        <v>1.19</v>
      </c>
      <c r="AT834" s="8">
        <v>207202</v>
      </c>
      <c r="AU834" s="1">
        <v>16.78</v>
      </c>
      <c r="AV834" s="1">
        <v>-3.25</v>
      </c>
      <c r="AW834" s="1" t="s">
        <v>570</v>
      </c>
      <c r="AX834" s="1" t="s">
        <v>7849</v>
      </c>
      <c r="AY834" s="1" t="s">
        <v>58</v>
      </c>
      <c r="AZ834" s="1" t="s">
        <v>58</v>
      </c>
      <c r="BA834" s="1">
        <v>69.367775420000001</v>
      </c>
      <c r="BB834" s="1">
        <v>0.240763792</v>
      </c>
      <c r="BC834" s="1" t="s">
        <v>58</v>
      </c>
      <c r="BD834" s="1">
        <v>3.3761299999999999</v>
      </c>
    </row>
    <row r="835" spans="1:56" x14ac:dyDescent="0.2">
      <c r="A835" s="1" t="s">
        <v>7859</v>
      </c>
      <c r="B835" s="1">
        <v>19</v>
      </c>
      <c r="C835" s="1" t="s">
        <v>70</v>
      </c>
      <c r="D835" s="1" t="s">
        <v>46</v>
      </c>
      <c r="E835" s="1">
        <v>6.6670000000000002E-3</v>
      </c>
      <c r="F835" s="1">
        <v>0</v>
      </c>
      <c r="G835" s="1">
        <v>1.7730000000000001E-3</v>
      </c>
      <c r="H835" s="1">
        <v>1.134E-3</v>
      </c>
      <c r="I835" s="1">
        <v>0</v>
      </c>
      <c r="J835" s="1">
        <v>6.6670000000000002E-3</v>
      </c>
      <c r="K835" s="1" t="s">
        <v>47</v>
      </c>
      <c r="L835" s="1" t="s">
        <v>48</v>
      </c>
      <c r="M835" s="1" t="s">
        <v>7860</v>
      </c>
      <c r="N835" s="1" t="s">
        <v>7861</v>
      </c>
      <c r="O835" s="1" t="s">
        <v>51</v>
      </c>
      <c r="P835" s="1" t="s">
        <v>7862</v>
      </c>
      <c r="Q835" s="1" t="s">
        <v>7863</v>
      </c>
      <c r="R835" s="1" t="s">
        <v>7864</v>
      </c>
      <c r="S835" s="1" t="s">
        <v>7865</v>
      </c>
      <c r="T835" s="1" t="s">
        <v>7866</v>
      </c>
      <c r="U835" s="1" t="s">
        <v>7867</v>
      </c>
      <c r="V835" s="1" t="s">
        <v>58</v>
      </c>
      <c r="W835" s="1" t="s">
        <v>58</v>
      </c>
      <c r="X835" s="1" t="s">
        <v>58</v>
      </c>
      <c r="Y835" s="1" t="s">
        <v>58</v>
      </c>
      <c r="Z835" s="7">
        <v>4.9419999999999998E-5</v>
      </c>
      <c r="AA835" s="1" t="s">
        <v>58</v>
      </c>
      <c r="AB835" s="1" t="s">
        <v>58</v>
      </c>
      <c r="AC835" s="1" t="s">
        <v>58</v>
      </c>
      <c r="AD835" s="1" t="s">
        <v>58</v>
      </c>
      <c r="AE835" s="1" t="s">
        <v>58</v>
      </c>
      <c r="AF835" s="1" t="s">
        <v>58</v>
      </c>
      <c r="AG835" s="1" t="s">
        <v>58</v>
      </c>
      <c r="AH835" s="1" t="s">
        <v>58</v>
      </c>
      <c r="AI835" s="1" t="s">
        <v>58</v>
      </c>
      <c r="AJ835" s="1" t="s">
        <v>58</v>
      </c>
      <c r="AK835" s="1">
        <v>1</v>
      </c>
      <c r="AL835" s="1" t="s">
        <v>93</v>
      </c>
      <c r="AM835" s="1" t="s">
        <v>67</v>
      </c>
      <c r="AN835" s="1">
        <v>0.96399999999999997</v>
      </c>
      <c r="AO835" s="1">
        <v>5.95</v>
      </c>
      <c r="AP835" s="1" t="s">
        <v>7868</v>
      </c>
      <c r="AQ835" s="1" t="s">
        <v>62</v>
      </c>
      <c r="AR835" s="1" t="s">
        <v>62</v>
      </c>
      <c r="AS835" s="1">
        <v>5.95</v>
      </c>
      <c r="AT835" s="1">
        <v>207</v>
      </c>
      <c r="AU835" s="1">
        <v>33</v>
      </c>
      <c r="AV835" s="1">
        <v>0.998</v>
      </c>
      <c r="AW835" s="1" t="s">
        <v>7869</v>
      </c>
      <c r="AX835" s="1" t="s">
        <v>7870</v>
      </c>
      <c r="AY835" s="1" t="s">
        <v>58</v>
      </c>
      <c r="AZ835" s="7">
        <v>0.41699999999999998</v>
      </c>
      <c r="BA835" s="1">
        <v>11.1759849</v>
      </c>
      <c r="BB835" s="1">
        <v>-0.84496697899999995</v>
      </c>
      <c r="BC835" s="1" t="s">
        <v>78</v>
      </c>
      <c r="BD835" s="1">
        <v>1.8259000000000001</v>
      </c>
    </row>
    <row r="836" spans="1:56" x14ac:dyDescent="0.2">
      <c r="A836" s="1" t="s">
        <v>7875</v>
      </c>
      <c r="B836" s="1">
        <v>19</v>
      </c>
      <c r="C836" s="1" t="s">
        <v>45</v>
      </c>
      <c r="D836" s="1" t="s">
        <v>70</v>
      </c>
      <c r="E836" s="1">
        <v>6.6670000000000002E-3</v>
      </c>
      <c r="F836" s="1">
        <v>0</v>
      </c>
      <c r="G836" s="1">
        <v>3.5590000000000001E-3</v>
      </c>
      <c r="H836" s="1">
        <v>1.1360000000000001E-3</v>
      </c>
      <c r="I836" s="1">
        <v>0</v>
      </c>
      <c r="J836" s="1">
        <v>1.3509999999999999E-2</v>
      </c>
      <c r="K836" s="1" t="s">
        <v>47</v>
      </c>
      <c r="L836" s="1" t="s">
        <v>48</v>
      </c>
      <c r="M836" s="1" t="s">
        <v>7876</v>
      </c>
      <c r="N836" s="1" t="s">
        <v>7877</v>
      </c>
      <c r="O836" s="1" t="s">
        <v>51</v>
      </c>
      <c r="P836" s="1" t="s">
        <v>7878</v>
      </c>
      <c r="Q836" s="1" t="s">
        <v>7879</v>
      </c>
      <c r="R836" s="1" t="s">
        <v>7880</v>
      </c>
      <c r="S836" s="1" t="s">
        <v>7881</v>
      </c>
      <c r="T836" s="1" t="s">
        <v>7882</v>
      </c>
      <c r="U836" s="1" t="s">
        <v>7883</v>
      </c>
      <c r="V836" s="1" t="s">
        <v>58</v>
      </c>
      <c r="W836" s="1" t="s">
        <v>58</v>
      </c>
      <c r="X836" s="1" t="s">
        <v>58</v>
      </c>
      <c r="Y836" s="1" t="s">
        <v>58</v>
      </c>
      <c r="Z836" s="1" t="s">
        <v>58</v>
      </c>
      <c r="AA836" s="1" t="s">
        <v>58</v>
      </c>
      <c r="AB836" s="1" t="s">
        <v>58</v>
      </c>
      <c r="AC836" s="1" t="s">
        <v>58</v>
      </c>
      <c r="AD836" s="1" t="s">
        <v>58</v>
      </c>
      <c r="AE836" s="1" t="s">
        <v>58</v>
      </c>
      <c r="AF836" s="1" t="s">
        <v>58</v>
      </c>
      <c r="AG836" s="1" t="s">
        <v>58</v>
      </c>
      <c r="AH836" s="1" t="s">
        <v>58</v>
      </c>
      <c r="AI836" s="1" t="s">
        <v>58</v>
      </c>
      <c r="AJ836" s="1" t="s">
        <v>58</v>
      </c>
      <c r="AK836" s="1" t="s">
        <v>58</v>
      </c>
      <c r="AL836" s="1" t="s">
        <v>61</v>
      </c>
      <c r="AM836" s="1" t="s">
        <v>61</v>
      </c>
      <c r="AN836" s="1">
        <v>4.1000000000000002E-2</v>
      </c>
      <c r="AO836" s="1">
        <v>-3.39</v>
      </c>
      <c r="AP836" s="1" t="s">
        <v>7884</v>
      </c>
      <c r="AQ836" s="1" t="s">
        <v>95</v>
      </c>
      <c r="AR836" s="1" t="s">
        <v>95</v>
      </c>
      <c r="AS836" s="1">
        <v>1.7</v>
      </c>
      <c r="AT836" s="1">
        <v>784</v>
      </c>
      <c r="AU836" s="1">
        <v>1E-3</v>
      </c>
      <c r="AV836" s="1">
        <v>-0.26</v>
      </c>
      <c r="AW836" s="1" t="s">
        <v>64</v>
      </c>
      <c r="AX836" s="1" t="s">
        <v>7885</v>
      </c>
      <c r="AY836" s="1" t="s">
        <v>61</v>
      </c>
      <c r="AZ836" s="7">
        <v>0.17599999999999999</v>
      </c>
      <c r="BA836" s="1">
        <v>6.4814814810000003</v>
      </c>
      <c r="BB836" s="1">
        <v>-1.131590109</v>
      </c>
      <c r="BC836" s="1" t="s">
        <v>58</v>
      </c>
      <c r="BD836" s="1">
        <v>2.2217500000000001</v>
      </c>
    </row>
    <row r="837" spans="1:56" x14ac:dyDescent="0.2">
      <c r="A837" s="1" t="s">
        <v>7931</v>
      </c>
      <c r="B837" s="1">
        <v>19</v>
      </c>
      <c r="C837" s="1" t="s">
        <v>46</v>
      </c>
      <c r="D837" s="1" t="s">
        <v>70</v>
      </c>
      <c r="E837" s="1">
        <v>6.6670000000000002E-3</v>
      </c>
      <c r="F837" s="1">
        <v>0</v>
      </c>
      <c r="G837" s="1">
        <v>1.7730000000000001E-3</v>
      </c>
      <c r="H837" s="1">
        <v>0</v>
      </c>
      <c r="I837" s="1">
        <v>1.8519999999999998E-2</v>
      </c>
      <c r="J837" s="1">
        <v>6.6670000000000002E-3</v>
      </c>
      <c r="K837" s="1" t="s">
        <v>47</v>
      </c>
      <c r="L837" s="1" t="s">
        <v>48</v>
      </c>
      <c r="M837" s="1" t="s">
        <v>9407</v>
      </c>
      <c r="N837" s="1" t="s">
        <v>7932</v>
      </c>
      <c r="O837" s="1" t="s">
        <v>51</v>
      </c>
      <c r="P837" s="1" t="s">
        <v>7933</v>
      </c>
      <c r="Q837" s="1" t="s">
        <v>7934</v>
      </c>
      <c r="R837" s="1" t="s">
        <v>7935</v>
      </c>
      <c r="S837" s="1" t="s">
        <v>7936</v>
      </c>
      <c r="T837" s="1" t="s">
        <v>7937</v>
      </c>
      <c r="U837" s="1" t="s">
        <v>7938</v>
      </c>
      <c r="V837" s="1" t="s">
        <v>58</v>
      </c>
      <c r="W837" s="1" t="s">
        <v>58</v>
      </c>
      <c r="X837" s="1" t="s">
        <v>58</v>
      </c>
      <c r="Y837" s="1" t="s">
        <v>58</v>
      </c>
      <c r="Z837" s="7">
        <v>8.2360000000000004E-5</v>
      </c>
      <c r="AA837" s="1">
        <v>3.9936099999999999E-4</v>
      </c>
      <c r="AB837" s="1">
        <v>0.99960099999999996</v>
      </c>
      <c r="AC837" s="1" t="s">
        <v>74</v>
      </c>
      <c r="AD837" s="1">
        <v>0</v>
      </c>
      <c r="AE837" s="1">
        <v>1.99681E-4</v>
      </c>
      <c r="AF837" s="1" t="s">
        <v>58</v>
      </c>
      <c r="AG837" s="1" t="s">
        <v>58</v>
      </c>
      <c r="AH837" s="1" t="s">
        <v>58</v>
      </c>
      <c r="AI837" s="1" t="s">
        <v>58</v>
      </c>
      <c r="AJ837" s="1" t="s">
        <v>58</v>
      </c>
      <c r="AK837" s="1" t="s">
        <v>58</v>
      </c>
      <c r="AL837" s="1" t="s">
        <v>60</v>
      </c>
      <c r="AM837" s="1" t="s">
        <v>156</v>
      </c>
      <c r="AN837" s="1">
        <v>0.96699999999999997</v>
      </c>
      <c r="AO837" s="1">
        <v>5.21</v>
      </c>
      <c r="AP837" s="1" t="s">
        <v>7939</v>
      </c>
      <c r="AQ837" s="1" t="s">
        <v>95</v>
      </c>
      <c r="AR837" s="1" t="s">
        <v>95</v>
      </c>
      <c r="AS837" s="1">
        <v>5.21</v>
      </c>
      <c r="AT837" s="1" t="s">
        <v>7940</v>
      </c>
      <c r="AU837" s="1">
        <v>17.489999999999998</v>
      </c>
      <c r="AV837" s="1">
        <v>1.1990000000000001</v>
      </c>
      <c r="AW837" s="1" t="s">
        <v>7941</v>
      </c>
      <c r="AX837" s="1" t="s">
        <v>7942</v>
      </c>
      <c r="AY837" s="1" t="s">
        <v>58</v>
      </c>
      <c r="AZ837" s="7">
        <v>0.20399999999999999</v>
      </c>
      <c r="BA837" s="1">
        <v>8.0384524650000007</v>
      </c>
      <c r="BB837" s="1">
        <v>-1.0195300979999999</v>
      </c>
      <c r="BC837" s="1" t="s">
        <v>58</v>
      </c>
      <c r="BD837" s="1" t="s">
        <v>58</v>
      </c>
    </row>
    <row r="838" spans="1:56" x14ac:dyDescent="0.2">
      <c r="A838" s="1" t="s">
        <v>7931</v>
      </c>
      <c r="B838" s="1">
        <v>19</v>
      </c>
      <c r="C838" s="1" t="s">
        <v>46</v>
      </c>
      <c r="D838" s="1" t="s">
        <v>70</v>
      </c>
      <c r="E838" s="1">
        <v>6.6670000000000002E-3</v>
      </c>
      <c r="F838" s="1">
        <v>0</v>
      </c>
      <c r="G838" s="1">
        <v>1.7730000000000001E-3</v>
      </c>
      <c r="H838" s="1">
        <v>0</v>
      </c>
      <c r="I838" s="1">
        <v>1.8519999999999998E-2</v>
      </c>
      <c r="J838" s="1">
        <v>6.6670000000000002E-3</v>
      </c>
      <c r="K838" s="1" t="s">
        <v>371</v>
      </c>
      <c r="L838" s="1" t="s">
        <v>48</v>
      </c>
      <c r="M838" s="1" t="s">
        <v>7943</v>
      </c>
      <c r="N838" s="1" t="s">
        <v>7944</v>
      </c>
      <c r="O838" s="1" t="s">
        <v>51</v>
      </c>
      <c r="P838" s="1" t="s">
        <v>7945</v>
      </c>
      <c r="Q838" s="1" t="s">
        <v>7946</v>
      </c>
      <c r="R838" s="1" t="s">
        <v>7947</v>
      </c>
      <c r="S838" s="1" t="s">
        <v>7948</v>
      </c>
      <c r="T838" s="1" t="s">
        <v>7949</v>
      </c>
      <c r="U838" s="1" t="s">
        <v>7950</v>
      </c>
      <c r="V838" s="1" t="s">
        <v>58</v>
      </c>
      <c r="W838" s="1" t="s">
        <v>58</v>
      </c>
      <c r="X838" s="1" t="s">
        <v>58</v>
      </c>
      <c r="Y838" s="1" t="s">
        <v>58</v>
      </c>
      <c r="Z838" s="7">
        <v>8.2360000000000004E-5</v>
      </c>
      <c r="AA838" s="1">
        <v>3.9936099999999999E-4</v>
      </c>
      <c r="AB838" s="1">
        <v>0.99960099999999996</v>
      </c>
      <c r="AC838" s="1" t="s">
        <v>74</v>
      </c>
      <c r="AD838" s="1">
        <v>0</v>
      </c>
      <c r="AE838" s="1">
        <v>1.99681E-4</v>
      </c>
      <c r="AF838" s="1" t="s">
        <v>58</v>
      </c>
      <c r="AG838" s="1" t="s">
        <v>58</v>
      </c>
      <c r="AH838" s="1" t="s">
        <v>58</v>
      </c>
      <c r="AI838" s="1" t="s">
        <v>58</v>
      </c>
      <c r="AJ838" s="1" t="s">
        <v>58</v>
      </c>
      <c r="AK838" s="1" t="s">
        <v>58</v>
      </c>
      <c r="AL838" s="1" t="s">
        <v>60</v>
      </c>
      <c r="AM838" s="1" t="s">
        <v>156</v>
      </c>
      <c r="AN838" s="1">
        <v>0.96699999999999997</v>
      </c>
      <c r="AO838" s="1">
        <v>5.21</v>
      </c>
      <c r="AP838" s="1" t="s">
        <v>7939</v>
      </c>
      <c r="AQ838" s="1" t="s">
        <v>95</v>
      </c>
      <c r="AR838" s="1" t="s">
        <v>95</v>
      </c>
      <c r="AS838" s="1">
        <v>5.21</v>
      </c>
      <c r="AT838" s="1" t="s">
        <v>7940</v>
      </c>
      <c r="AU838" s="1">
        <v>17.489999999999998</v>
      </c>
      <c r="AV838" s="1">
        <v>1.1990000000000001</v>
      </c>
      <c r="AW838" s="1" t="s">
        <v>7941</v>
      </c>
      <c r="AX838" s="1" t="s">
        <v>7942</v>
      </c>
      <c r="AY838" s="1" t="s">
        <v>58</v>
      </c>
      <c r="AZ838" s="7">
        <v>0.20399999999999999</v>
      </c>
      <c r="BA838" s="1">
        <v>8.0384524650000007</v>
      </c>
      <c r="BB838" s="1">
        <v>-1.0195300979999999</v>
      </c>
      <c r="BC838" s="1" t="s">
        <v>58</v>
      </c>
      <c r="BD838" s="1" t="s">
        <v>58</v>
      </c>
    </row>
    <row r="839" spans="1:56" x14ac:dyDescent="0.2">
      <c r="A839" s="1" t="s">
        <v>7981</v>
      </c>
      <c r="B839" s="1">
        <v>19</v>
      </c>
      <c r="C839" s="1" t="s">
        <v>70</v>
      </c>
      <c r="D839" s="1" t="s">
        <v>46</v>
      </c>
      <c r="E839" s="1">
        <v>6.6670000000000002E-3</v>
      </c>
      <c r="F839" s="1">
        <v>3.9469999999999998E-2</v>
      </c>
      <c r="G839" s="1">
        <v>8.8649999999999996E-3</v>
      </c>
      <c r="H839" s="1">
        <v>5.6559999999999996E-3</v>
      </c>
      <c r="I839" s="1">
        <v>1.8519999999999998E-2</v>
      </c>
      <c r="J839" s="1">
        <v>6.6670000000000002E-3</v>
      </c>
      <c r="K839" s="1" t="s">
        <v>47</v>
      </c>
      <c r="L839" s="1" t="s">
        <v>48</v>
      </c>
      <c r="M839" s="1" t="s">
        <v>7982</v>
      </c>
      <c r="N839" s="1" t="s">
        <v>7983</v>
      </c>
      <c r="O839" s="1" t="s">
        <v>51</v>
      </c>
      <c r="P839" s="1" t="s">
        <v>7984</v>
      </c>
      <c r="Q839" s="1" t="s">
        <v>7985</v>
      </c>
      <c r="R839" s="1" t="s">
        <v>7986</v>
      </c>
      <c r="S839" s="1" t="s">
        <v>7987</v>
      </c>
      <c r="T839" s="1" t="s">
        <v>7988</v>
      </c>
      <c r="U839" s="1" t="s">
        <v>7989</v>
      </c>
      <c r="V839" s="1" t="s">
        <v>58</v>
      </c>
      <c r="W839" s="1" t="s">
        <v>3427</v>
      </c>
      <c r="X839" s="1" t="s">
        <v>58</v>
      </c>
      <c r="Y839" s="1" t="s">
        <v>58</v>
      </c>
      <c r="Z839" s="1" t="s">
        <v>58</v>
      </c>
      <c r="AA839" s="1" t="s">
        <v>58</v>
      </c>
      <c r="AB839" s="1" t="s">
        <v>58</v>
      </c>
      <c r="AC839" s="1" t="s">
        <v>58</v>
      </c>
      <c r="AD839" s="1" t="s">
        <v>58</v>
      </c>
      <c r="AE839" s="1" t="s">
        <v>58</v>
      </c>
      <c r="AF839" s="1" t="s">
        <v>58</v>
      </c>
      <c r="AG839" s="1" t="s">
        <v>58</v>
      </c>
      <c r="AH839" s="1" t="s">
        <v>58</v>
      </c>
      <c r="AI839" s="1" t="s">
        <v>58</v>
      </c>
      <c r="AJ839" s="1" t="s">
        <v>58</v>
      </c>
      <c r="AK839" s="1" t="s">
        <v>58</v>
      </c>
      <c r="AL839" s="1" t="s">
        <v>58</v>
      </c>
      <c r="AM839" s="1" t="s">
        <v>58</v>
      </c>
      <c r="AN839" s="1" t="s">
        <v>58</v>
      </c>
      <c r="AO839" s="1" t="s">
        <v>58</v>
      </c>
      <c r="AP839" s="1" t="s">
        <v>58</v>
      </c>
      <c r="AQ839" s="1" t="s">
        <v>58</v>
      </c>
      <c r="AR839" s="1" t="s">
        <v>58</v>
      </c>
      <c r="AS839" s="1" t="s">
        <v>58</v>
      </c>
      <c r="AT839" s="1" t="s">
        <v>58</v>
      </c>
      <c r="AU839" s="1" t="s">
        <v>58</v>
      </c>
      <c r="AV839" s="1" t="s">
        <v>58</v>
      </c>
      <c r="AW839" s="1" t="s">
        <v>58</v>
      </c>
      <c r="AX839" s="1" t="s">
        <v>7990</v>
      </c>
      <c r="AY839" s="1" t="s">
        <v>77</v>
      </c>
      <c r="AZ839" s="7">
        <v>2.96E-3</v>
      </c>
      <c r="BA839" s="1">
        <v>3.3675395140000002</v>
      </c>
      <c r="BB839" s="1">
        <v>-1.530301957</v>
      </c>
      <c r="BC839" s="1" t="s">
        <v>78</v>
      </c>
      <c r="BD839" s="1">
        <v>0.48409999999999997</v>
      </c>
    </row>
    <row r="840" spans="1:56" x14ac:dyDescent="0.2">
      <c r="A840" s="1" t="s">
        <v>7991</v>
      </c>
      <c r="B840" s="1">
        <v>19</v>
      </c>
      <c r="C840" s="1" t="s">
        <v>64</v>
      </c>
      <c r="D840" s="1" t="s">
        <v>45</v>
      </c>
      <c r="E840" s="1">
        <v>6.6670000000000002E-3</v>
      </c>
      <c r="F840" s="1">
        <v>0</v>
      </c>
      <c r="G840" s="1">
        <v>1.7730000000000001E-3</v>
      </c>
      <c r="H840" s="1">
        <v>0</v>
      </c>
      <c r="I840" s="1">
        <v>0</v>
      </c>
      <c r="J840" s="1">
        <v>6.6670000000000002E-3</v>
      </c>
      <c r="K840" s="1" t="s">
        <v>47</v>
      </c>
      <c r="L840" s="1" t="s">
        <v>48</v>
      </c>
      <c r="M840" s="1" t="s">
        <v>7982</v>
      </c>
      <c r="N840" s="1" t="s">
        <v>7983</v>
      </c>
      <c r="O840" s="1" t="s">
        <v>51</v>
      </c>
      <c r="P840" s="1" t="s">
        <v>7984</v>
      </c>
      <c r="Q840" s="1" t="s">
        <v>7992</v>
      </c>
      <c r="R840" s="1" t="s">
        <v>7993</v>
      </c>
      <c r="S840" s="1" t="s">
        <v>7994</v>
      </c>
      <c r="T840" s="1" t="s">
        <v>7995</v>
      </c>
      <c r="U840" s="1" t="s">
        <v>7996</v>
      </c>
      <c r="V840" s="1" t="s">
        <v>58</v>
      </c>
      <c r="W840" s="1" t="s">
        <v>3427</v>
      </c>
      <c r="X840" s="1" t="s">
        <v>58</v>
      </c>
      <c r="Y840" s="1" t="s">
        <v>58</v>
      </c>
      <c r="Z840" s="1">
        <v>1.73E-4</v>
      </c>
      <c r="AA840" s="1" t="s">
        <v>58</v>
      </c>
      <c r="AB840" s="1" t="s">
        <v>58</v>
      </c>
      <c r="AC840" s="1" t="s">
        <v>58</v>
      </c>
      <c r="AD840" s="1" t="s">
        <v>58</v>
      </c>
      <c r="AE840" s="1" t="s">
        <v>58</v>
      </c>
      <c r="AF840" s="1" t="s">
        <v>58</v>
      </c>
      <c r="AG840" s="1" t="s">
        <v>58</v>
      </c>
      <c r="AH840" s="1" t="s">
        <v>58</v>
      </c>
      <c r="AI840" s="1" t="s">
        <v>58</v>
      </c>
      <c r="AJ840" s="1" t="s">
        <v>58</v>
      </c>
      <c r="AK840" s="1">
        <v>1</v>
      </c>
      <c r="AL840" s="1" t="s">
        <v>61</v>
      </c>
      <c r="AM840" s="1" t="s">
        <v>67</v>
      </c>
      <c r="AN840" s="1">
        <v>0.88800000000000001</v>
      </c>
      <c r="AO840" s="1">
        <v>1.71</v>
      </c>
      <c r="AP840" s="1" t="s">
        <v>7997</v>
      </c>
      <c r="AQ840" s="1" t="s">
        <v>95</v>
      </c>
      <c r="AR840" s="1" t="s">
        <v>95</v>
      </c>
      <c r="AS840" s="1">
        <v>3.92</v>
      </c>
      <c r="AT840" s="8">
        <v>898896885885</v>
      </c>
      <c r="AU840" s="1">
        <v>7.4569999999999999</v>
      </c>
      <c r="AV840" s="1">
        <v>0.93500000000000005</v>
      </c>
      <c r="AW840" s="1" t="s">
        <v>4118</v>
      </c>
      <c r="AX840" s="1" t="s">
        <v>7990</v>
      </c>
      <c r="AY840" s="1" t="s">
        <v>77</v>
      </c>
      <c r="AZ840" s="7">
        <v>2.96E-3</v>
      </c>
      <c r="BA840" s="1">
        <v>3.3675395140000002</v>
      </c>
      <c r="BB840" s="1">
        <v>-1.530301957</v>
      </c>
      <c r="BC840" s="1" t="s">
        <v>78</v>
      </c>
      <c r="BD840" s="1">
        <v>0.48409999999999997</v>
      </c>
    </row>
    <row r="841" spans="1:56" x14ac:dyDescent="0.2">
      <c r="A841" s="1" t="s">
        <v>7998</v>
      </c>
      <c r="B841" s="1">
        <v>19</v>
      </c>
      <c r="C841" s="1" t="s">
        <v>70</v>
      </c>
      <c r="D841" s="1" t="s">
        <v>46</v>
      </c>
      <c r="E841" s="1">
        <v>6.6670000000000002E-3</v>
      </c>
      <c r="F841" s="1">
        <v>0</v>
      </c>
      <c r="G841" s="1">
        <v>1.7730000000000001E-3</v>
      </c>
      <c r="H841" s="1">
        <v>1.1310000000000001E-3</v>
      </c>
      <c r="I841" s="1">
        <v>0</v>
      </c>
      <c r="J841" s="1">
        <v>6.6670000000000002E-3</v>
      </c>
      <c r="K841" s="1" t="s">
        <v>47</v>
      </c>
      <c r="L841" s="1" t="s">
        <v>48</v>
      </c>
      <c r="M841" s="1" t="s">
        <v>7999</v>
      </c>
      <c r="N841" s="1" t="s">
        <v>8000</v>
      </c>
      <c r="O841" s="1" t="s">
        <v>51</v>
      </c>
      <c r="P841" s="1" t="s">
        <v>8001</v>
      </c>
      <c r="Q841" s="1" t="s">
        <v>8002</v>
      </c>
      <c r="R841" s="1" t="s">
        <v>8003</v>
      </c>
      <c r="S841" s="1" t="s">
        <v>8004</v>
      </c>
      <c r="T841" s="1" t="s">
        <v>8005</v>
      </c>
      <c r="U841" s="1" t="s">
        <v>8006</v>
      </c>
      <c r="V841" s="1" t="s">
        <v>58</v>
      </c>
      <c r="W841" s="1" t="s">
        <v>58</v>
      </c>
      <c r="X841" s="1" t="s">
        <v>58</v>
      </c>
      <c r="Y841" s="1" t="s">
        <v>58</v>
      </c>
      <c r="Z841" s="1">
        <v>1.153E-4</v>
      </c>
      <c r="AA841" s="1" t="s">
        <v>58</v>
      </c>
      <c r="AB841" s="1" t="s">
        <v>58</v>
      </c>
      <c r="AC841" s="1" t="s">
        <v>58</v>
      </c>
      <c r="AD841" s="1" t="s">
        <v>58</v>
      </c>
      <c r="AE841" s="1" t="s">
        <v>58</v>
      </c>
      <c r="AF841" s="1" t="s">
        <v>58</v>
      </c>
      <c r="AG841" s="1" t="s">
        <v>58</v>
      </c>
      <c r="AH841" s="1" t="s">
        <v>58</v>
      </c>
      <c r="AI841" s="1" t="s">
        <v>58</v>
      </c>
      <c r="AJ841" s="1" t="s">
        <v>58</v>
      </c>
      <c r="AK841" s="1">
        <v>1</v>
      </c>
      <c r="AL841" s="1" t="s">
        <v>60</v>
      </c>
      <c r="AM841" s="1" t="s">
        <v>61</v>
      </c>
      <c r="AN841" s="1">
        <v>0.27300000000000002</v>
      </c>
      <c r="AO841" s="1">
        <v>0.30499999999999999</v>
      </c>
      <c r="AP841" s="1" t="s">
        <v>8007</v>
      </c>
      <c r="AQ841" s="1" t="s">
        <v>95</v>
      </c>
      <c r="AR841" s="1" t="s">
        <v>127</v>
      </c>
      <c r="AS841" s="1">
        <v>4.97</v>
      </c>
      <c r="AT841" s="1">
        <v>473</v>
      </c>
      <c r="AU841" s="1">
        <v>23.3</v>
      </c>
      <c r="AV841" s="1">
        <v>1.044</v>
      </c>
      <c r="AW841" s="1" t="s">
        <v>64</v>
      </c>
      <c r="AX841" s="1" t="s">
        <v>8008</v>
      </c>
      <c r="AY841" s="1" t="s">
        <v>58</v>
      </c>
      <c r="AZ841" s="7">
        <v>0.64900000000000002</v>
      </c>
      <c r="BA841" s="1">
        <v>12.455767870000001</v>
      </c>
      <c r="BB841" s="1">
        <v>-0.799052816</v>
      </c>
      <c r="BC841" s="1" t="s">
        <v>58</v>
      </c>
      <c r="BD841" s="1">
        <v>4.57667</v>
      </c>
    </row>
    <row r="842" spans="1:56" x14ac:dyDescent="0.2">
      <c r="A842" s="1" t="s">
        <v>8009</v>
      </c>
      <c r="B842" s="1">
        <v>19</v>
      </c>
      <c r="C842" s="1" t="s">
        <v>70</v>
      </c>
      <c r="D842" s="1" t="s">
        <v>46</v>
      </c>
      <c r="E842" s="1">
        <v>6.6670000000000002E-3</v>
      </c>
      <c r="F842" s="1">
        <v>4.3860000000000001E-3</v>
      </c>
      <c r="G842" s="1">
        <v>5.3189999999999999E-3</v>
      </c>
      <c r="H842" s="1">
        <v>2.2620000000000001E-3</v>
      </c>
      <c r="I842" s="1">
        <v>0</v>
      </c>
      <c r="J842" s="1">
        <v>1.333E-2</v>
      </c>
      <c r="K842" s="1" t="s">
        <v>47</v>
      </c>
      <c r="L842" s="1" t="s">
        <v>48</v>
      </c>
      <c r="M842" s="1" t="s">
        <v>8010</v>
      </c>
      <c r="N842" s="1" t="s">
        <v>8011</v>
      </c>
      <c r="O842" s="1" t="s">
        <v>51</v>
      </c>
      <c r="P842" s="1" t="s">
        <v>8012</v>
      </c>
      <c r="Q842" s="1" t="s">
        <v>8013</v>
      </c>
      <c r="R842" s="1" t="s">
        <v>8014</v>
      </c>
      <c r="S842" s="1" t="s">
        <v>8015</v>
      </c>
      <c r="T842" s="1" t="s">
        <v>8016</v>
      </c>
      <c r="U842" s="1" t="s">
        <v>8017</v>
      </c>
      <c r="V842" s="1" t="s">
        <v>58</v>
      </c>
      <c r="W842" s="1" t="s">
        <v>58</v>
      </c>
      <c r="X842" s="1" t="s">
        <v>58</v>
      </c>
      <c r="Y842" s="1" t="s">
        <v>58</v>
      </c>
      <c r="Z842" s="1" t="s">
        <v>58</v>
      </c>
      <c r="AA842" s="1">
        <v>1.19808E-3</v>
      </c>
      <c r="AB842" s="1">
        <v>0.99880199999999997</v>
      </c>
      <c r="AC842" s="1" t="s">
        <v>157</v>
      </c>
      <c r="AD842" s="1">
        <v>0</v>
      </c>
      <c r="AE842" s="1">
        <v>5.9904200000000004E-4</v>
      </c>
      <c r="AF842" s="1" t="s">
        <v>58</v>
      </c>
      <c r="AG842" s="1" t="s">
        <v>58</v>
      </c>
      <c r="AH842" s="1" t="s">
        <v>58</v>
      </c>
      <c r="AI842" s="1" t="s">
        <v>58</v>
      </c>
      <c r="AJ842" s="1" t="s">
        <v>58</v>
      </c>
      <c r="AK842" s="1" t="s">
        <v>58</v>
      </c>
      <c r="AL842" s="1" t="s">
        <v>58</v>
      </c>
      <c r="AM842" s="1" t="s">
        <v>61</v>
      </c>
      <c r="AN842" s="1">
        <v>0.74099999999999999</v>
      </c>
      <c r="AO842" s="1">
        <v>3.13</v>
      </c>
      <c r="AP842" s="1" t="s">
        <v>58</v>
      </c>
      <c r="AQ842" s="1" t="s">
        <v>58</v>
      </c>
      <c r="AR842" s="1" t="s">
        <v>58</v>
      </c>
      <c r="AS842" s="1">
        <v>4.17</v>
      </c>
      <c r="AT842" s="1" t="s">
        <v>58</v>
      </c>
      <c r="AU842" s="1">
        <v>15.56</v>
      </c>
      <c r="AV842" s="1">
        <v>0.95299999999999996</v>
      </c>
      <c r="AW842" s="1" t="s">
        <v>58</v>
      </c>
      <c r="AX842" s="1" t="s">
        <v>8018</v>
      </c>
      <c r="AY842" s="1" t="s">
        <v>58</v>
      </c>
      <c r="AZ842" s="7">
        <v>1.61E-2</v>
      </c>
      <c r="BA842" s="1">
        <v>0.38334512900000001</v>
      </c>
      <c r="BB842" s="1">
        <v>-3.3816352510000001</v>
      </c>
      <c r="BC842" s="1" t="s">
        <v>58</v>
      </c>
      <c r="BD842" s="1">
        <v>3.2242099999999998</v>
      </c>
    </row>
    <row r="843" spans="1:56" x14ac:dyDescent="0.2">
      <c r="A843" s="1" t="s">
        <v>8019</v>
      </c>
      <c r="B843" s="1">
        <v>19</v>
      </c>
      <c r="C843" s="1" t="s">
        <v>70</v>
      </c>
      <c r="D843" s="1" t="s">
        <v>46</v>
      </c>
      <c r="E843" s="1">
        <v>6.6670000000000002E-3</v>
      </c>
      <c r="F843" s="1">
        <v>0</v>
      </c>
      <c r="G843" s="1">
        <v>3.5460000000000001E-3</v>
      </c>
      <c r="H843" s="1">
        <v>3.3939999999999999E-3</v>
      </c>
      <c r="I843" s="1">
        <v>0</v>
      </c>
      <c r="J843" s="1">
        <v>6.6670000000000002E-3</v>
      </c>
      <c r="K843" s="1" t="s">
        <v>47</v>
      </c>
      <c r="L843" s="1" t="s">
        <v>48</v>
      </c>
      <c r="M843" s="1" t="s">
        <v>8020</v>
      </c>
      <c r="N843" s="1" t="s">
        <v>8021</v>
      </c>
      <c r="O843" s="1" t="s">
        <v>51</v>
      </c>
      <c r="P843" s="1" t="s">
        <v>8022</v>
      </c>
      <c r="Q843" s="1" t="s">
        <v>8023</v>
      </c>
      <c r="R843" s="1" t="s">
        <v>8024</v>
      </c>
      <c r="S843" s="1" t="s">
        <v>8025</v>
      </c>
      <c r="T843" s="1" t="s">
        <v>8026</v>
      </c>
      <c r="U843" s="1" t="s">
        <v>8027</v>
      </c>
      <c r="V843" s="1" t="s">
        <v>58</v>
      </c>
      <c r="W843" s="1" t="s">
        <v>58</v>
      </c>
      <c r="X843" s="1" t="s">
        <v>58</v>
      </c>
      <c r="Y843" s="1" t="s">
        <v>58</v>
      </c>
      <c r="Z843" s="7">
        <v>9.0600000000000007E-5</v>
      </c>
      <c r="AA843" s="1">
        <v>1.19808E-3</v>
      </c>
      <c r="AB843" s="1">
        <v>0.99880199999999997</v>
      </c>
      <c r="AC843" s="1" t="s">
        <v>157</v>
      </c>
      <c r="AD843" s="1">
        <v>0</v>
      </c>
      <c r="AE843" s="1">
        <v>5.9904200000000004E-4</v>
      </c>
      <c r="AF843" s="1" t="s">
        <v>58</v>
      </c>
      <c r="AG843" s="1" t="s">
        <v>58</v>
      </c>
      <c r="AH843" s="1" t="s">
        <v>58</v>
      </c>
      <c r="AI843" s="1" t="s">
        <v>58</v>
      </c>
      <c r="AJ843" s="1" t="s">
        <v>58</v>
      </c>
      <c r="AK843" s="1">
        <v>1</v>
      </c>
      <c r="AL843" s="1" t="s">
        <v>60</v>
      </c>
      <c r="AM843" s="1" t="s">
        <v>1325</v>
      </c>
      <c r="AN843" s="1">
        <v>0</v>
      </c>
      <c r="AO843" s="1">
        <v>-1.83</v>
      </c>
      <c r="AP843" s="1" t="s">
        <v>8028</v>
      </c>
      <c r="AQ843" s="1" t="s">
        <v>851</v>
      </c>
      <c r="AR843" s="1" t="s">
        <v>127</v>
      </c>
      <c r="AS843" s="1">
        <v>4.75</v>
      </c>
      <c r="AT843" s="1">
        <v>393</v>
      </c>
      <c r="AU843" s="1">
        <v>8.2189999999999994</v>
      </c>
      <c r="AV843" s="1">
        <v>-0.36199999999999999</v>
      </c>
      <c r="AW843" s="1" t="s">
        <v>64</v>
      </c>
      <c r="AX843" s="1" t="s">
        <v>8029</v>
      </c>
      <c r="AY843" s="1" t="s">
        <v>129</v>
      </c>
      <c r="AZ843" s="1" t="s">
        <v>9408</v>
      </c>
      <c r="BA843" s="1" t="s">
        <v>8030</v>
      </c>
      <c r="BB843" s="1" t="s">
        <v>8031</v>
      </c>
      <c r="BC843" s="1" t="s">
        <v>58</v>
      </c>
      <c r="BD843" s="1" t="s">
        <v>8032</v>
      </c>
    </row>
    <row r="844" spans="1:56" x14ac:dyDescent="0.2">
      <c r="A844" s="1" t="s">
        <v>8033</v>
      </c>
      <c r="B844" s="1">
        <v>19</v>
      </c>
      <c r="C844" s="1" t="s">
        <v>64</v>
      </c>
      <c r="D844" s="1" t="s">
        <v>45</v>
      </c>
      <c r="E844" s="1">
        <v>6.6670000000000002E-3</v>
      </c>
      <c r="F844" s="1">
        <v>0</v>
      </c>
      <c r="G844" s="1">
        <v>3.5460000000000001E-3</v>
      </c>
      <c r="H844" s="1">
        <v>3.3939999999999999E-3</v>
      </c>
      <c r="I844" s="1">
        <v>0</v>
      </c>
      <c r="J844" s="1">
        <v>6.6670000000000002E-3</v>
      </c>
      <c r="K844" s="1" t="s">
        <v>47</v>
      </c>
      <c r="L844" s="1" t="s">
        <v>48</v>
      </c>
      <c r="M844" s="1" t="s">
        <v>8034</v>
      </c>
      <c r="N844" s="1" t="s">
        <v>8035</v>
      </c>
      <c r="O844" s="1" t="s">
        <v>51</v>
      </c>
      <c r="P844" s="1" t="s">
        <v>8036</v>
      </c>
      <c r="Q844" s="1" t="s">
        <v>8037</v>
      </c>
      <c r="R844" s="1" t="s">
        <v>8038</v>
      </c>
      <c r="S844" s="1" t="s">
        <v>8039</v>
      </c>
      <c r="T844" s="1" t="s">
        <v>8040</v>
      </c>
      <c r="U844" s="1" t="s">
        <v>8041</v>
      </c>
      <c r="V844" s="1" t="s">
        <v>58</v>
      </c>
      <c r="W844" s="1" t="s">
        <v>58</v>
      </c>
      <c r="X844" s="1" t="s">
        <v>58</v>
      </c>
      <c r="Y844" s="1" t="s">
        <v>58</v>
      </c>
      <c r="Z844" s="7">
        <v>4.1180000000000002E-5</v>
      </c>
      <c r="AA844" s="1">
        <v>3.9936099999999999E-4</v>
      </c>
      <c r="AB844" s="1">
        <v>0.99960099999999996</v>
      </c>
      <c r="AC844" s="1" t="s">
        <v>74</v>
      </c>
      <c r="AD844" s="1">
        <v>0</v>
      </c>
      <c r="AE844" s="1">
        <v>1.99681E-4</v>
      </c>
      <c r="AF844" s="1" t="s">
        <v>58</v>
      </c>
      <c r="AG844" s="1" t="s">
        <v>58</v>
      </c>
      <c r="AH844" s="1" t="s">
        <v>58</v>
      </c>
      <c r="AI844" s="1" t="s">
        <v>58</v>
      </c>
      <c r="AJ844" s="1" t="s">
        <v>58</v>
      </c>
      <c r="AK844" s="1" t="s">
        <v>58</v>
      </c>
      <c r="AL844" s="1" t="s">
        <v>61</v>
      </c>
      <c r="AM844" s="1" t="s">
        <v>61</v>
      </c>
      <c r="AN844" s="1">
        <v>0</v>
      </c>
      <c r="AO844" s="1">
        <v>-1.22</v>
      </c>
      <c r="AP844" s="1" t="s">
        <v>8042</v>
      </c>
      <c r="AQ844" s="1" t="s">
        <v>95</v>
      </c>
      <c r="AR844" s="1" t="s">
        <v>95</v>
      </c>
      <c r="AS844" s="1">
        <v>2.7</v>
      </c>
      <c r="AT844" s="1">
        <v>210</v>
      </c>
      <c r="AU844" s="1">
        <v>6.5439999999999996</v>
      </c>
      <c r="AV844" s="1">
        <v>-2.2370000000000001</v>
      </c>
      <c r="AW844" s="1" t="s">
        <v>309</v>
      </c>
      <c r="AX844" s="1" t="s">
        <v>58</v>
      </c>
      <c r="AY844" s="1" t="s">
        <v>58</v>
      </c>
      <c r="AZ844" s="1" t="s">
        <v>9409</v>
      </c>
      <c r="BA844" s="1" t="s">
        <v>8030</v>
      </c>
      <c r="BB844" s="1" t="s">
        <v>8031</v>
      </c>
      <c r="BC844" s="1" t="s">
        <v>58</v>
      </c>
      <c r="BD844" s="1" t="s">
        <v>8043</v>
      </c>
    </row>
    <row r="845" spans="1:56" x14ac:dyDescent="0.2">
      <c r="A845" s="1" t="s">
        <v>8044</v>
      </c>
      <c r="B845" s="1">
        <v>19</v>
      </c>
      <c r="C845" s="1" t="s">
        <v>64</v>
      </c>
      <c r="D845" s="1" t="s">
        <v>46</v>
      </c>
      <c r="E845" s="1">
        <v>6.6670000000000002E-3</v>
      </c>
      <c r="F845" s="1">
        <v>0</v>
      </c>
      <c r="G845" s="1">
        <v>5.3189999999999999E-3</v>
      </c>
      <c r="H845" s="1">
        <v>5.6559999999999996E-3</v>
      </c>
      <c r="I845" s="1">
        <v>0</v>
      </c>
      <c r="J845" s="1">
        <v>6.6670000000000002E-3</v>
      </c>
      <c r="K845" s="1" t="s">
        <v>47</v>
      </c>
      <c r="L845" s="1" t="s">
        <v>48</v>
      </c>
      <c r="M845" s="1" t="s">
        <v>8045</v>
      </c>
      <c r="N845" s="1" t="s">
        <v>8046</v>
      </c>
      <c r="O845" s="1" t="s">
        <v>51</v>
      </c>
      <c r="P845" s="1" t="s">
        <v>8047</v>
      </c>
      <c r="Q845" s="1" t="s">
        <v>8048</v>
      </c>
      <c r="R845" s="1" t="s">
        <v>8049</v>
      </c>
      <c r="S845" s="1" t="s">
        <v>8050</v>
      </c>
      <c r="T845" s="1" t="s">
        <v>8051</v>
      </c>
      <c r="U845" s="1" t="s">
        <v>8052</v>
      </c>
      <c r="V845" s="1" t="s">
        <v>58</v>
      </c>
      <c r="W845" s="1" t="s">
        <v>58</v>
      </c>
      <c r="X845" s="1" t="s">
        <v>58</v>
      </c>
      <c r="Y845" s="1" t="s">
        <v>58</v>
      </c>
      <c r="Z845" s="7">
        <v>5.7649999999999999E-5</v>
      </c>
      <c r="AA845" s="1" t="s">
        <v>58</v>
      </c>
      <c r="AB845" s="1" t="s">
        <v>58</v>
      </c>
      <c r="AC845" s="1" t="s">
        <v>58</v>
      </c>
      <c r="AD845" s="1" t="s">
        <v>58</v>
      </c>
      <c r="AE845" s="1" t="s">
        <v>58</v>
      </c>
      <c r="AF845" s="1" t="s">
        <v>58</v>
      </c>
      <c r="AG845" s="1" t="s">
        <v>58</v>
      </c>
      <c r="AH845" s="1" t="s">
        <v>58</v>
      </c>
      <c r="AI845" s="1" t="s">
        <v>58</v>
      </c>
      <c r="AJ845" s="1" t="s">
        <v>58</v>
      </c>
      <c r="AK845" s="1" t="s">
        <v>58</v>
      </c>
      <c r="AL845" s="1" t="s">
        <v>93</v>
      </c>
      <c r="AM845" s="1" t="s">
        <v>94</v>
      </c>
      <c r="AN845" s="1">
        <v>1.2E-2</v>
      </c>
      <c r="AO845" s="1">
        <v>1.56</v>
      </c>
      <c r="AP845" s="1" t="s">
        <v>8053</v>
      </c>
      <c r="AQ845" s="1" t="s">
        <v>8054</v>
      </c>
      <c r="AR845" s="1" t="s">
        <v>8055</v>
      </c>
      <c r="AS845" s="1">
        <v>1.56</v>
      </c>
      <c r="AT845" s="1">
        <v>30</v>
      </c>
      <c r="AU845" s="1">
        <v>23.1</v>
      </c>
      <c r="AV845" s="1">
        <v>-1.609</v>
      </c>
      <c r="AW845" s="1" t="s">
        <v>8056</v>
      </c>
      <c r="AX845" s="1" t="s">
        <v>58</v>
      </c>
      <c r="AY845" s="1" t="s">
        <v>58</v>
      </c>
      <c r="AZ845" s="7">
        <v>0.96199999999999997</v>
      </c>
      <c r="BA845" s="1">
        <v>95.918848789999998</v>
      </c>
      <c r="BB845" s="1">
        <v>1.607548084</v>
      </c>
      <c r="BC845" s="1" t="s">
        <v>58</v>
      </c>
      <c r="BD845" s="1">
        <v>8.0080399999999994</v>
      </c>
    </row>
    <row r="846" spans="1:56" x14ac:dyDescent="0.2">
      <c r="A846" s="1" t="s">
        <v>8073</v>
      </c>
      <c r="B846" s="1">
        <v>19</v>
      </c>
      <c r="C846" s="1" t="s">
        <v>70</v>
      </c>
      <c r="D846" s="1" t="s">
        <v>46</v>
      </c>
      <c r="E846" s="1">
        <v>6.6670000000000002E-3</v>
      </c>
      <c r="F846" s="1">
        <v>8.7720000000000003E-3</v>
      </c>
      <c r="G846" s="1">
        <v>3.5460000000000001E-3</v>
      </c>
      <c r="H846" s="1">
        <v>1.1310000000000001E-3</v>
      </c>
      <c r="I846" s="1">
        <v>0</v>
      </c>
      <c r="J846" s="1">
        <v>6.6670000000000002E-3</v>
      </c>
      <c r="K846" s="1" t="s">
        <v>47</v>
      </c>
      <c r="L846" s="1" t="s">
        <v>48</v>
      </c>
      <c r="M846" s="1" t="s">
        <v>8074</v>
      </c>
      <c r="N846" s="1" t="s">
        <v>8075</v>
      </c>
      <c r="O846" s="1" t="s">
        <v>51</v>
      </c>
      <c r="P846" s="1" t="s">
        <v>8076</v>
      </c>
      <c r="Q846" s="1" t="s">
        <v>7425</v>
      </c>
      <c r="R846" s="1" t="s">
        <v>8077</v>
      </c>
      <c r="S846" s="1" t="s">
        <v>8078</v>
      </c>
      <c r="T846" s="1" t="s">
        <v>8079</v>
      </c>
      <c r="U846" s="1" t="s">
        <v>8080</v>
      </c>
      <c r="V846" s="1" t="s">
        <v>58</v>
      </c>
      <c r="W846" s="1" t="s">
        <v>58</v>
      </c>
      <c r="X846" s="1" t="s">
        <v>58</v>
      </c>
      <c r="Y846" s="1" t="s">
        <v>58</v>
      </c>
      <c r="Z846" s="1" t="s">
        <v>58</v>
      </c>
      <c r="AA846" s="1" t="s">
        <v>58</v>
      </c>
      <c r="AB846" s="1" t="s">
        <v>58</v>
      </c>
      <c r="AC846" s="1" t="s">
        <v>58</v>
      </c>
      <c r="AD846" s="1" t="s">
        <v>58</v>
      </c>
      <c r="AE846" s="1" t="s">
        <v>58</v>
      </c>
      <c r="AF846" s="1" t="s">
        <v>58</v>
      </c>
      <c r="AG846" s="1" t="s">
        <v>58</v>
      </c>
      <c r="AH846" s="1" t="s">
        <v>58</v>
      </c>
      <c r="AI846" s="1" t="s">
        <v>58</v>
      </c>
      <c r="AJ846" s="1" t="s">
        <v>58</v>
      </c>
      <c r="AK846" s="1" t="s">
        <v>58</v>
      </c>
      <c r="AL846" s="1" t="s">
        <v>93</v>
      </c>
      <c r="AM846" s="1" t="s">
        <v>164</v>
      </c>
      <c r="AN846" s="1">
        <v>0.98299999999999998</v>
      </c>
      <c r="AO846" s="1">
        <v>4.62</v>
      </c>
      <c r="AP846" s="1" t="s">
        <v>58</v>
      </c>
      <c r="AQ846" s="1" t="s">
        <v>58</v>
      </c>
      <c r="AR846" s="1" t="s">
        <v>58</v>
      </c>
      <c r="AS846" s="1">
        <v>4.62</v>
      </c>
      <c r="AT846" s="1" t="s">
        <v>58</v>
      </c>
      <c r="AU846" s="1">
        <v>25.3</v>
      </c>
      <c r="AV846" s="1">
        <v>1.048</v>
      </c>
      <c r="AW846" s="1" t="s">
        <v>4250</v>
      </c>
      <c r="AX846" s="1" t="s">
        <v>58</v>
      </c>
      <c r="AY846" s="1" t="s">
        <v>58</v>
      </c>
      <c r="AZ846" s="1" t="s">
        <v>58</v>
      </c>
      <c r="BA846" s="1" t="s">
        <v>58</v>
      </c>
      <c r="BB846" s="1" t="s">
        <v>58</v>
      </c>
      <c r="BC846" s="1" t="s">
        <v>58</v>
      </c>
      <c r="BD846" s="1">
        <v>0.77912999999999999</v>
      </c>
    </row>
    <row r="847" spans="1:56" x14ac:dyDescent="0.2">
      <c r="A847" s="1" t="s">
        <v>8086</v>
      </c>
      <c r="B847" s="1">
        <v>19</v>
      </c>
      <c r="C847" s="1" t="s">
        <v>64</v>
      </c>
      <c r="D847" s="1" t="s">
        <v>45</v>
      </c>
      <c r="E847" s="1">
        <v>6.6670000000000002E-3</v>
      </c>
      <c r="F847" s="1">
        <v>0</v>
      </c>
      <c r="G847" s="1">
        <v>3.5460000000000001E-3</v>
      </c>
      <c r="H847" s="1">
        <v>3.3939999999999999E-3</v>
      </c>
      <c r="I847" s="1">
        <v>0</v>
      </c>
      <c r="J847" s="1">
        <v>6.6670000000000002E-3</v>
      </c>
      <c r="K847" s="1" t="s">
        <v>47</v>
      </c>
      <c r="L847" s="1" t="s">
        <v>48</v>
      </c>
      <c r="M847" s="1" t="s">
        <v>8082</v>
      </c>
      <c r="N847" s="1" t="s">
        <v>8083</v>
      </c>
      <c r="O847" s="1" t="s">
        <v>51</v>
      </c>
      <c r="P847" s="1" t="s">
        <v>8084</v>
      </c>
      <c r="Q847" s="1" t="s">
        <v>8087</v>
      </c>
      <c r="R847" s="1" t="s">
        <v>8088</v>
      </c>
      <c r="S847" s="1" t="s">
        <v>8089</v>
      </c>
      <c r="T847" s="1" t="s">
        <v>8090</v>
      </c>
      <c r="U847" s="1" t="s">
        <v>8091</v>
      </c>
      <c r="V847" s="1" t="s">
        <v>58</v>
      </c>
      <c r="W847" s="1" t="s">
        <v>58</v>
      </c>
      <c r="X847" s="1" t="s">
        <v>58</v>
      </c>
      <c r="Y847" s="1" t="s">
        <v>58</v>
      </c>
      <c r="Z847" s="7">
        <v>8.2360000000000004E-6</v>
      </c>
      <c r="AA847" s="1" t="s">
        <v>58</v>
      </c>
      <c r="AB847" s="1" t="s">
        <v>58</v>
      </c>
      <c r="AC847" s="1" t="s">
        <v>58</v>
      </c>
      <c r="AD847" s="1" t="s">
        <v>58</v>
      </c>
      <c r="AE847" s="1" t="s">
        <v>58</v>
      </c>
      <c r="AF847" s="1" t="s">
        <v>58</v>
      </c>
      <c r="AG847" s="1" t="s">
        <v>58</v>
      </c>
      <c r="AH847" s="1" t="s">
        <v>58</v>
      </c>
      <c r="AI847" s="1" t="s">
        <v>58</v>
      </c>
      <c r="AJ847" s="1" t="s">
        <v>58</v>
      </c>
      <c r="AK847" s="1" t="s">
        <v>58</v>
      </c>
      <c r="AL847" s="1" t="s">
        <v>61</v>
      </c>
      <c r="AM847" s="1" t="s">
        <v>147</v>
      </c>
      <c r="AN847" s="1">
        <v>0</v>
      </c>
      <c r="AO847" s="1">
        <v>-7.01</v>
      </c>
      <c r="AP847" s="1" t="s">
        <v>8085</v>
      </c>
      <c r="AQ847" s="1" t="s">
        <v>95</v>
      </c>
      <c r="AR847" s="1" t="s">
        <v>95</v>
      </c>
      <c r="AS847" s="1">
        <v>3.51</v>
      </c>
      <c r="AT847" s="1">
        <v>258</v>
      </c>
      <c r="AU847" s="1">
        <v>8.0000000000000002E-3</v>
      </c>
      <c r="AV847" s="1">
        <v>-0.27800000000000002</v>
      </c>
      <c r="AW847" s="1" t="s">
        <v>570</v>
      </c>
      <c r="AX847" s="1" t="s">
        <v>58</v>
      </c>
      <c r="AY847" s="1" t="s">
        <v>58</v>
      </c>
      <c r="AZ847" s="7">
        <v>0.84499999999999997</v>
      </c>
      <c r="BA847" s="1">
        <v>77.97829677</v>
      </c>
      <c r="BB847" s="1">
        <v>0.44645718499999998</v>
      </c>
      <c r="BC847" s="1" t="s">
        <v>58</v>
      </c>
      <c r="BD847" s="1">
        <v>13.588509999999999</v>
      </c>
    </row>
    <row r="848" spans="1:56" x14ac:dyDescent="0.2">
      <c r="A848" s="1" t="s">
        <v>8092</v>
      </c>
      <c r="B848" s="1">
        <v>19</v>
      </c>
      <c r="C848" s="1" t="s">
        <v>46</v>
      </c>
      <c r="D848" s="1" t="s">
        <v>70</v>
      </c>
      <c r="E848" s="1">
        <v>6.6670000000000002E-3</v>
      </c>
      <c r="F848" s="1">
        <v>0</v>
      </c>
      <c r="G848" s="1">
        <v>3.5460000000000001E-3</v>
      </c>
      <c r="H848" s="1">
        <v>3.3939999999999999E-3</v>
      </c>
      <c r="I848" s="1">
        <v>0</v>
      </c>
      <c r="J848" s="1">
        <v>6.6670000000000002E-3</v>
      </c>
      <c r="K848" s="1" t="s">
        <v>47</v>
      </c>
      <c r="L848" s="1" t="s">
        <v>48</v>
      </c>
      <c r="M848" s="1" t="s">
        <v>8093</v>
      </c>
      <c r="N848" s="1" t="s">
        <v>8094</v>
      </c>
      <c r="O848" s="1" t="s">
        <v>51</v>
      </c>
      <c r="P848" s="1" t="s">
        <v>8095</v>
      </c>
      <c r="Q848" s="1" t="s">
        <v>8096</v>
      </c>
      <c r="R848" s="1" t="s">
        <v>8097</v>
      </c>
      <c r="S848" s="1" t="s">
        <v>8098</v>
      </c>
      <c r="T848" s="1" t="s">
        <v>8099</v>
      </c>
      <c r="U848" s="1" t="s">
        <v>8100</v>
      </c>
      <c r="V848" s="1" t="s">
        <v>58</v>
      </c>
      <c r="W848" s="1" t="s">
        <v>58</v>
      </c>
      <c r="X848" s="1" t="s">
        <v>58</v>
      </c>
      <c r="Y848" s="1" t="s">
        <v>58</v>
      </c>
      <c r="Z848" s="7">
        <v>5.7649999999999999E-5</v>
      </c>
      <c r="AA848" s="1" t="s">
        <v>58</v>
      </c>
      <c r="AB848" s="1" t="s">
        <v>58</v>
      </c>
      <c r="AC848" s="1" t="s">
        <v>58</v>
      </c>
      <c r="AD848" s="1" t="s">
        <v>58</v>
      </c>
      <c r="AE848" s="1" t="s">
        <v>58</v>
      </c>
      <c r="AF848" s="1" t="s">
        <v>58</v>
      </c>
      <c r="AG848" s="1" t="s">
        <v>58</v>
      </c>
      <c r="AH848" s="1" t="s">
        <v>58</v>
      </c>
      <c r="AI848" s="1" t="s">
        <v>58</v>
      </c>
      <c r="AJ848" s="1" t="s">
        <v>58</v>
      </c>
      <c r="AK848" s="1" t="s">
        <v>58</v>
      </c>
      <c r="AL848" s="1" t="s">
        <v>61</v>
      </c>
      <c r="AM848" s="1" t="s">
        <v>61</v>
      </c>
      <c r="AN848" s="1">
        <v>2.8000000000000001E-2</v>
      </c>
      <c r="AO848" s="1">
        <v>-0.26800000000000002</v>
      </c>
      <c r="AP848" s="1" t="s">
        <v>8101</v>
      </c>
      <c r="AQ848" s="1" t="s">
        <v>95</v>
      </c>
      <c r="AR848" s="1" t="s">
        <v>95</v>
      </c>
      <c r="AS848" s="1">
        <v>1.89</v>
      </c>
      <c r="AT848" s="1">
        <v>72</v>
      </c>
      <c r="AU848" s="1">
        <v>1E-3</v>
      </c>
      <c r="AV848" s="1">
        <v>0.78500000000000003</v>
      </c>
      <c r="AW848" s="1" t="s">
        <v>1089</v>
      </c>
      <c r="AX848" s="1" t="s">
        <v>58</v>
      </c>
      <c r="AY848" s="1" t="s">
        <v>58</v>
      </c>
      <c r="AZ848" s="7">
        <v>0.93</v>
      </c>
      <c r="BA848" s="1">
        <v>76.486199580000005</v>
      </c>
      <c r="BB848" s="1">
        <v>0.40418516199999999</v>
      </c>
      <c r="BC848" s="1" t="s">
        <v>58</v>
      </c>
      <c r="BD848" s="1">
        <v>4.8848200000000004</v>
      </c>
    </row>
    <row r="849" spans="1:56" x14ac:dyDescent="0.2">
      <c r="A849" s="1" t="s">
        <v>8119</v>
      </c>
      <c r="B849" s="1">
        <v>19</v>
      </c>
      <c r="C849" s="1" t="s">
        <v>70</v>
      </c>
      <c r="D849" s="1" t="s">
        <v>46</v>
      </c>
      <c r="E849" s="1">
        <v>6.6670000000000002E-3</v>
      </c>
      <c r="F849" s="1">
        <v>8.7720000000000003E-3</v>
      </c>
      <c r="G849" s="1">
        <v>3.5460000000000001E-3</v>
      </c>
      <c r="H849" s="1">
        <v>5.6559999999999996E-3</v>
      </c>
      <c r="I849" s="1">
        <v>0</v>
      </c>
      <c r="J849" s="1">
        <v>6.6670000000000002E-3</v>
      </c>
      <c r="K849" s="1" t="s">
        <v>47</v>
      </c>
      <c r="L849" s="1" t="s">
        <v>48</v>
      </c>
      <c r="M849" s="1" t="s">
        <v>8114</v>
      </c>
      <c r="N849" s="1" t="s">
        <v>8115</v>
      </c>
      <c r="O849" s="1" t="s">
        <v>51</v>
      </c>
      <c r="P849" s="1" t="s">
        <v>8116</v>
      </c>
      <c r="Q849" s="1" t="s">
        <v>8120</v>
      </c>
      <c r="R849" s="1" t="s">
        <v>8121</v>
      </c>
      <c r="S849" s="1" t="s">
        <v>8122</v>
      </c>
      <c r="T849" s="1" t="s">
        <v>8123</v>
      </c>
      <c r="U849" s="1" t="s">
        <v>8124</v>
      </c>
      <c r="V849" s="1" t="s">
        <v>58</v>
      </c>
      <c r="W849" s="1" t="s">
        <v>58</v>
      </c>
      <c r="X849" s="1" t="s">
        <v>58</v>
      </c>
      <c r="Y849" s="1" t="s">
        <v>58</v>
      </c>
      <c r="Z849" s="7">
        <v>5.766E-5</v>
      </c>
      <c r="AA849" s="1" t="s">
        <v>58</v>
      </c>
      <c r="AB849" s="1" t="s">
        <v>58</v>
      </c>
      <c r="AC849" s="1" t="s">
        <v>58</v>
      </c>
      <c r="AD849" s="1" t="s">
        <v>58</v>
      </c>
      <c r="AE849" s="1" t="s">
        <v>58</v>
      </c>
      <c r="AF849" s="1" t="s">
        <v>58</v>
      </c>
      <c r="AG849" s="1" t="s">
        <v>58</v>
      </c>
      <c r="AH849" s="1" t="s">
        <v>58</v>
      </c>
      <c r="AI849" s="1" t="s">
        <v>58</v>
      </c>
      <c r="AJ849" s="1" t="s">
        <v>58</v>
      </c>
      <c r="AK849" s="1" t="s">
        <v>58</v>
      </c>
      <c r="AL849" s="1" t="s">
        <v>61</v>
      </c>
      <c r="AM849" s="1" t="s">
        <v>421</v>
      </c>
      <c r="AN849" s="1">
        <v>3.0000000000000001E-3</v>
      </c>
      <c r="AO849" s="1">
        <v>-3.6</v>
      </c>
      <c r="AP849" s="1" t="s">
        <v>8117</v>
      </c>
      <c r="AQ849" s="1" t="s">
        <v>95</v>
      </c>
      <c r="AR849" s="1" t="s">
        <v>95</v>
      </c>
      <c r="AS849" s="1">
        <v>3.85</v>
      </c>
      <c r="AT849" s="1" t="s">
        <v>8125</v>
      </c>
      <c r="AU849" s="1">
        <v>3.0000000000000001E-3</v>
      </c>
      <c r="AV849" s="1">
        <v>-0.19700000000000001</v>
      </c>
      <c r="AW849" s="1" t="s">
        <v>5156</v>
      </c>
      <c r="AX849" s="1" t="s">
        <v>8118</v>
      </c>
      <c r="AY849" s="1" t="s">
        <v>58</v>
      </c>
      <c r="AZ849" s="7">
        <v>0.89600000000000002</v>
      </c>
      <c r="BA849" s="1">
        <v>92.604387829999993</v>
      </c>
      <c r="BB849" s="1">
        <v>1.157431179</v>
      </c>
      <c r="BC849" s="1" t="s">
        <v>58</v>
      </c>
      <c r="BD849" s="1">
        <v>15.73654</v>
      </c>
    </row>
    <row r="850" spans="1:56" x14ac:dyDescent="0.2">
      <c r="A850" s="1" t="s">
        <v>8163</v>
      </c>
      <c r="B850" s="1">
        <v>19</v>
      </c>
      <c r="C850" s="1" t="s">
        <v>64</v>
      </c>
      <c r="D850" s="1" t="s">
        <v>70</v>
      </c>
      <c r="E850" s="1">
        <v>6.6670000000000002E-3</v>
      </c>
      <c r="F850" s="1">
        <v>4.3860000000000001E-3</v>
      </c>
      <c r="G850" s="1">
        <v>5.3189999999999999E-3</v>
      </c>
      <c r="H850" s="1">
        <v>1.1310000000000001E-3</v>
      </c>
      <c r="I850" s="1">
        <v>1.8519999999999998E-2</v>
      </c>
      <c r="J850" s="1">
        <v>6.6670000000000002E-3</v>
      </c>
      <c r="K850" s="1" t="s">
        <v>47</v>
      </c>
      <c r="L850" s="1" t="s">
        <v>48</v>
      </c>
      <c r="M850" s="1" t="s">
        <v>8164</v>
      </c>
      <c r="N850" s="1" t="s">
        <v>8165</v>
      </c>
      <c r="O850" s="1" t="s">
        <v>51</v>
      </c>
      <c r="P850" s="1" t="s">
        <v>8166</v>
      </c>
      <c r="Q850" s="1" t="s">
        <v>8167</v>
      </c>
      <c r="R850" s="1" t="s">
        <v>8168</v>
      </c>
      <c r="S850" s="1" t="s">
        <v>8169</v>
      </c>
      <c r="T850" s="1" t="s">
        <v>8170</v>
      </c>
      <c r="U850" s="1" t="s">
        <v>8171</v>
      </c>
      <c r="V850" s="1" t="s">
        <v>58</v>
      </c>
      <c r="W850" s="1" t="s">
        <v>58</v>
      </c>
      <c r="X850" s="1" t="s">
        <v>58</v>
      </c>
      <c r="Y850" s="1" t="s">
        <v>58</v>
      </c>
      <c r="Z850" s="7">
        <v>9.8910000000000007E-6</v>
      </c>
      <c r="AA850" s="1" t="s">
        <v>58</v>
      </c>
      <c r="AB850" s="1" t="s">
        <v>58</v>
      </c>
      <c r="AC850" s="1" t="s">
        <v>58</v>
      </c>
      <c r="AD850" s="1" t="s">
        <v>58</v>
      </c>
      <c r="AE850" s="1" t="s">
        <v>58</v>
      </c>
      <c r="AF850" s="1" t="s">
        <v>58</v>
      </c>
      <c r="AG850" s="1" t="s">
        <v>58</v>
      </c>
      <c r="AH850" s="1" t="s">
        <v>58</v>
      </c>
      <c r="AI850" s="1" t="s">
        <v>58</v>
      </c>
      <c r="AJ850" s="1" t="s">
        <v>58</v>
      </c>
      <c r="AK850" s="1" t="s">
        <v>58</v>
      </c>
      <c r="AL850" s="1" t="s">
        <v>58</v>
      </c>
      <c r="AM850" s="1" t="s">
        <v>6558</v>
      </c>
      <c r="AN850" s="1">
        <v>0.77600000000000002</v>
      </c>
      <c r="AO850" s="1">
        <v>3.17</v>
      </c>
      <c r="AP850" s="1" t="s">
        <v>58</v>
      </c>
      <c r="AQ850" s="1" t="s">
        <v>58</v>
      </c>
      <c r="AR850" s="1" t="s">
        <v>58</v>
      </c>
      <c r="AS850" s="1">
        <v>4.22</v>
      </c>
      <c r="AT850" s="1" t="s">
        <v>58</v>
      </c>
      <c r="AU850" s="1">
        <v>18.399999999999999</v>
      </c>
      <c r="AV850" s="1">
        <v>2.5999999999999999E-2</v>
      </c>
      <c r="AW850" s="1" t="s">
        <v>58</v>
      </c>
      <c r="AX850" s="1" t="s">
        <v>8172</v>
      </c>
      <c r="AY850" s="1" t="s">
        <v>61</v>
      </c>
      <c r="AZ850" s="7">
        <v>0.63800000000000001</v>
      </c>
      <c r="BA850" s="1">
        <v>13.151686720000001</v>
      </c>
      <c r="BB850" s="1">
        <v>-0.77155341700000002</v>
      </c>
      <c r="BC850" s="1" t="s">
        <v>58</v>
      </c>
      <c r="BD850" s="1">
        <v>7.2594900000000004</v>
      </c>
    </row>
    <row r="851" spans="1:56" x14ac:dyDescent="0.2">
      <c r="A851" s="1" t="s">
        <v>8173</v>
      </c>
      <c r="B851" s="1">
        <v>19</v>
      </c>
      <c r="C851" s="1" t="s">
        <v>46</v>
      </c>
      <c r="D851" s="1" t="s">
        <v>45</v>
      </c>
      <c r="E851" s="1">
        <v>6.6670000000000002E-3</v>
      </c>
      <c r="F851" s="1">
        <v>4.3860000000000001E-3</v>
      </c>
      <c r="G851" s="1">
        <v>3.571E-3</v>
      </c>
      <c r="H851" s="1">
        <v>3.4719999999999998E-3</v>
      </c>
      <c r="I851" s="1">
        <v>0</v>
      </c>
      <c r="J851" s="1">
        <v>6.757E-3</v>
      </c>
      <c r="K851" s="1" t="s">
        <v>47</v>
      </c>
      <c r="L851" s="1" t="s">
        <v>48</v>
      </c>
      <c r="M851" s="1" t="s">
        <v>8174</v>
      </c>
      <c r="N851" s="1" t="s">
        <v>8175</v>
      </c>
      <c r="O851" s="1" t="s">
        <v>51</v>
      </c>
      <c r="P851" s="1" t="s">
        <v>8176</v>
      </c>
      <c r="Q851" s="1" t="s">
        <v>8177</v>
      </c>
      <c r="R851" s="1" t="s">
        <v>8178</v>
      </c>
      <c r="S851" s="1" t="s">
        <v>8179</v>
      </c>
      <c r="T851" s="1" t="s">
        <v>8180</v>
      </c>
      <c r="U851" s="1" t="s">
        <v>8181</v>
      </c>
      <c r="V851" s="1" t="s">
        <v>58</v>
      </c>
      <c r="W851" s="1" t="s">
        <v>58</v>
      </c>
      <c r="X851" s="1" t="s">
        <v>58</v>
      </c>
      <c r="Y851" s="1" t="s">
        <v>58</v>
      </c>
      <c r="Z851" s="1">
        <v>1.8979999999999999E-3</v>
      </c>
      <c r="AA851" s="1">
        <v>7.1884999999999996E-3</v>
      </c>
      <c r="AB851" s="1">
        <v>0.99281200000000003</v>
      </c>
      <c r="AC851" s="1" t="s">
        <v>608</v>
      </c>
      <c r="AD851" s="1">
        <v>0</v>
      </c>
      <c r="AE851" s="1">
        <v>3.5942499999999998E-3</v>
      </c>
      <c r="AF851" s="1" t="s">
        <v>58</v>
      </c>
      <c r="AG851" s="1" t="s">
        <v>58</v>
      </c>
      <c r="AH851" s="1" t="s">
        <v>58</v>
      </c>
      <c r="AI851" s="1" t="s">
        <v>58</v>
      </c>
      <c r="AJ851" s="1" t="s">
        <v>58</v>
      </c>
      <c r="AK851" s="1" t="s">
        <v>58</v>
      </c>
      <c r="AL851" s="1" t="s">
        <v>61</v>
      </c>
      <c r="AM851" s="1" t="s">
        <v>61</v>
      </c>
      <c r="AN851" s="1">
        <v>6.0999999999999999E-2</v>
      </c>
      <c r="AO851" s="1">
        <v>3.58</v>
      </c>
      <c r="AP851" s="1" t="s">
        <v>8182</v>
      </c>
      <c r="AQ851" s="1" t="s">
        <v>95</v>
      </c>
      <c r="AR851" s="1" t="s">
        <v>95</v>
      </c>
      <c r="AS851" s="1">
        <v>3.58</v>
      </c>
      <c r="AT851" s="1">
        <v>375</v>
      </c>
      <c r="AU851" s="1">
        <v>1E-3</v>
      </c>
      <c r="AV851" s="1">
        <v>0.78800000000000003</v>
      </c>
      <c r="AW851" s="1" t="s">
        <v>64</v>
      </c>
      <c r="AX851" s="1" t="s">
        <v>8183</v>
      </c>
      <c r="AY851" s="1" t="s">
        <v>77</v>
      </c>
      <c r="AZ851" s="1" t="s">
        <v>58</v>
      </c>
      <c r="BA851" s="1">
        <v>38.281434300000001</v>
      </c>
      <c r="BB851" s="1">
        <v>-0.20743752900000001</v>
      </c>
      <c r="BC851" s="1" t="s">
        <v>58</v>
      </c>
      <c r="BD851" s="1">
        <v>0.23941000000000001</v>
      </c>
    </row>
    <row r="852" spans="1:56" x14ac:dyDescent="0.2">
      <c r="A852" s="1" t="s">
        <v>8195</v>
      </c>
      <c r="B852" s="1">
        <v>19</v>
      </c>
      <c r="C852" s="1" t="s">
        <v>64</v>
      </c>
      <c r="D852" s="1" t="s">
        <v>45</v>
      </c>
      <c r="E852" s="1">
        <v>6.6670000000000002E-3</v>
      </c>
      <c r="F852" s="1">
        <v>4.3860000000000001E-3</v>
      </c>
      <c r="G852" s="1">
        <v>3.5460000000000001E-3</v>
      </c>
      <c r="H852" s="1">
        <v>1.1310000000000001E-3</v>
      </c>
      <c r="I852" s="1">
        <v>1.8519999999999998E-2</v>
      </c>
      <c r="J852" s="1">
        <v>6.6670000000000002E-3</v>
      </c>
      <c r="K852" s="1" t="s">
        <v>47</v>
      </c>
      <c r="L852" s="1" t="s">
        <v>48</v>
      </c>
      <c r="M852" s="1" t="s">
        <v>8196</v>
      </c>
      <c r="N852" s="1" t="s">
        <v>8197</v>
      </c>
      <c r="O852" s="1" t="s">
        <v>51</v>
      </c>
      <c r="P852" s="1" t="s">
        <v>8198</v>
      </c>
      <c r="Q852" s="1" t="s">
        <v>819</v>
      </c>
      <c r="R852" s="1" t="s">
        <v>820</v>
      </c>
      <c r="S852" s="1" t="s">
        <v>8199</v>
      </c>
      <c r="T852" s="1" t="s">
        <v>8200</v>
      </c>
      <c r="U852" s="1" t="s">
        <v>8201</v>
      </c>
      <c r="V852" s="1" t="s">
        <v>58</v>
      </c>
      <c r="W852" s="1" t="s">
        <v>58</v>
      </c>
      <c r="X852" s="1" t="s">
        <v>58</v>
      </c>
      <c r="Y852" s="1" t="s">
        <v>58</v>
      </c>
      <c r="Z852" s="1" t="s">
        <v>58</v>
      </c>
      <c r="AA852" s="1" t="s">
        <v>58</v>
      </c>
      <c r="AB852" s="1" t="s">
        <v>58</v>
      </c>
      <c r="AC852" s="1" t="s">
        <v>58</v>
      </c>
      <c r="AD852" s="1" t="s">
        <v>58</v>
      </c>
      <c r="AE852" s="1" t="s">
        <v>58</v>
      </c>
      <c r="AF852" s="1" t="s">
        <v>58</v>
      </c>
      <c r="AG852" s="1" t="s">
        <v>58</v>
      </c>
      <c r="AH852" s="1" t="s">
        <v>58</v>
      </c>
      <c r="AI852" s="1" t="s">
        <v>58</v>
      </c>
      <c r="AJ852" s="1" t="s">
        <v>58</v>
      </c>
      <c r="AK852" s="1" t="s">
        <v>58</v>
      </c>
      <c r="AL852" s="1" t="s">
        <v>61</v>
      </c>
      <c r="AM852" s="1" t="s">
        <v>61</v>
      </c>
      <c r="AN852" s="1">
        <v>2E-3</v>
      </c>
      <c r="AO852" s="1">
        <v>0.56000000000000005</v>
      </c>
      <c r="AP852" s="1" t="s">
        <v>8202</v>
      </c>
      <c r="AQ852" s="1" t="s">
        <v>95</v>
      </c>
      <c r="AR852" s="1" t="s">
        <v>95</v>
      </c>
      <c r="AS852" s="1">
        <v>2.76</v>
      </c>
      <c r="AT852" s="1">
        <v>145</v>
      </c>
      <c r="AU852" s="1">
        <v>8.9930000000000003</v>
      </c>
      <c r="AV852" s="1">
        <v>-0.123</v>
      </c>
      <c r="AW852" s="1" t="s">
        <v>58</v>
      </c>
      <c r="AX852" s="1" t="s">
        <v>8203</v>
      </c>
      <c r="AY852" s="1" t="s">
        <v>58</v>
      </c>
      <c r="AZ852" s="1" t="s">
        <v>58</v>
      </c>
      <c r="BA852" s="1" t="s">
        <v>58</v>
      </c>
      <c r="BB852" s="1" t="s">
        <v>58</v>
      </c>
      <c r="BC852" s="1" t="s">
        <v>58</v>
      </c>
      <c r="BD852" s="1" t="s">
        <v>8204</v>
      </c>
    </row>
    <row r="853" spans="1:56" x14ac:dyDescent="0.2">
      <c r="A853" s="1" t="s">
        <v>8205</v>
      </c>
      <c r="B853" s="1">
        <v>19</v>
      </c>
      <c r="C853" s="1" t="s">
        <v>64</v>
      </c>
      <c r="D853" s="1" t="s">
        <v>45</v>
      </c>
      <c r="E853" s="1">
        <v>6.6670000000000002E-3</v>
      </c>
      <c r="F853" s="1">
        <v>0</v>
      </c>
      <c r="G853" s="1">
        <v>3.5460000000000001E-3</v>
      </c>
      <c r="H853" s="1">
        <v>0</v>
      </c>
      <c r="I853" s="1">
        <v>0</v>
      </c>
      <c r="J853" s="1">
        <v>6.6670000000000002E-3</v>
      </c>
      <c r="K853" s="1" t="s">
        <v>47</v>
      </c>
      <c r="L853" s="1" t="s">
        <v>48</v>
      </c>
      <c r="M853" s="1" t="s">
        <v>8206</v>
      </c>
      <c r="N853" s="1" t="s">
        <v>8207</v>
      </c>
      <c r="O853" s="1" t="s">
        <v>51</v>
      </c>
      <c r="P853" s="1" t="s">
        <v>8208</v>
      </c>
      <c r="Q853" s="1" t="s">
        <v>8209</v>
      </c>
      <c r="R853" s="1" t="s">
        <v>8210</v>
      </c>
      <c r="S853" s="1" t="s">
        <v>8211</v>
      </c>
      <c r="T853" s="1" t="s">
        <v>8212</v>
      </c>
      <c r="U853" s="1" t="s">
        <v>8213</v>
      </c>
      <c r="V853" s="1" t="s">
        <v>58</v>
      </c>
      <c r="W853" s="1" t="s">
        <v>58</v>
      </c>
      <c r="X853" s="1" t="s">
        <v>58</v>
      </c>
      <c r="Y853" s="1" t="s">
        <v>58</v>
      </c>
      <c r="Z853" s="1">
        <v>8.3580000000000004E-4</v>
      </c>
      <c r="AA853" s="1" t="s">
        <v>58</v>
      </c>
      <c r="AB853" s="1" t="s">
        <v>58</v>
      </c>
      <c r="AC853" s="1" t="s">
        <v>58</v>
      </c>
      <c r="AD853" s="1" t="s">
        <v>58</v>
      </c>
      <c r="AE853" s="1" t="s">
        <v>58</v>
      </c>
      <c r="AF853" s="1" t="s">
        <v>58</v>
      </c>
      <c r="AG853" s="1" t="s">
        <v>58</v>
      </c>
      <c r="AH853" s="1" t="s">
        <v>58</v>
      </c>
      <c r="AI853" s="1" t="s">
        <v>58</v>
      </c>
      <c r="AJ853" s="1" t="s">
        <v>58</v>
      </c>
      <c r="AK853" s="1">
        <v>2</v>
      </c>
      <c r="AL853" s="1" t="s">
        <v>61</v>
      </c>
      <c r="AM853" s="1" t="s">
        <v>61</v>
      </c>
      <c r="AN853" s="1">
        <v>0</v>
      </c>
      <c r="AO853" s="1">
        <v>-7.52</v>
      </c>
      <c r="AP853" s="1" t="s">
        <v>8214</v>
      </c>
      <c r="AQ853" s="1" t="s">
        <v>95</v>
      </c>
      <c r="AR853" s="1" t="s">
        <v>95</v>
      </c>
      <c r="AS853" s="1">
        <v>3.76</v>
      </c>
      <c r="AT853" s="8">
        <v>460489</v>
      </c>
      <c r="AU853" s="1">
        <v>5.9809999999999999</v>
      </c>
      <c r="AV853" s="1">
        <v>-1.0740000000000001</v>
      </c>
      <c r="AW853" s="1" t="s">
        <v>8215</v>
      </c>
      <c r="AX853" s="1" t="s">
        <v>8216</v>
      </c>
      <c r="AY853" s="1" t="s">
        <v>58</v>
      </c>
      <c r="AZ853" s="7">
        <v>0.46500000000000002</v>
      </c>
      <c r="BA853" s="1">
        <v>12.5324369</v>
      </c>
      <c r="BB853" s="1">
        <v>-0.79541716299999998</v>
      </c>
      <c r="BC853" s="1" t="s">
        <v>58</v>
      </c>
      <c r="BD853" s="1">
        <v>3.1424099999999999</v>
      </c>
    </row>
    <row r="854" spans="1:56" x14ac:dyDescent="0.2">
      <c r="A854" s="1" t="s">
        <v>8217</v>
      </c>
      <c r="B854" s="1">
        <v>19</v>
      </c>
      <c r="C854" s="1" t="s">
        <v>46</v>
      </c>
      <c r="D854" s="1" t="s">
        <v>70</v>
      </c>
      <c r="E854" s="1">
        <v>6.6670000000000002E-3</v>
      </c>
      <c r="F854" s="1">
        <v>0</v>
      </c>
      <c r="G854" s="1">
        <v>3.5460000000000001E-3</v>
      </c>
      <c r="H854" s="1">
        <v>0</v>
      </c>
      <c r="I854" s="1">
        <v>0</v>
      </c>
      <c r="J854" s="1">
        <v>6.6670000000000002E-3</v>
      </c>
      <c r="K854" s="1" t="s">
        <v>47</v>
      </c>
      <c r="L854" s="1" t="s">
        <v>48</v>
      </c>
      <c r="M854" s="1" t="s">
        <v>8218</v>
      </c>
      <c r="N854" s="1" t="s">
        <v>8219</v>
      </c>
      <c r="O854" s="1" t="s">
        <v>51</v>
      </c>
      <c r="P854" s="1" t="s">
        <v>8220</v>
      </c>
      <c r="Q854" s="1" t="s">
        <v>8221</v>
      </c>
      <c r="R854" s="1" t="s">
        <v>8222</v>
      </c>
      <c r="S854" s="1" t="s">
        <v>8223</v>
      </c>
      <c r="T854" s="1" t="s">
        <v>8224</v>
      </c>
      <c r="U854" s="1" t="s">
        <v>8225</v>
      </c>
      <c r="V854" s="1" t="s">
        <v>58</v>
      </c>
      <c r="W854" s="1" t="s">
        <v>58</v>
      </c>
      <c r="X854" s="1" t="s">
        <v>58</v>
      </c>
      <c r="Y854" s="1" t="s">
        <v>58</v>
      </c>
      <c r="Z854" s="1">
        <v>4.55E-4</v>
      </c>
      <c r="AA854" s="1">
        <v>3.1948900000000001E-3</v>
      </c>
      <c r="AB854" s="1">
        <v>0.99680500000000005</v>
      </c>
      <c r="AC854" s="1" t="s">
        <v>345</v>
      </c>
      <c r="AD854" s="1">
        <v>0</v>
      </c>
      <c r="AE854" s="1">
        <v>1.5974400000000001E-3</v>
      </c>
      <c r="AF854" s="1" t="s">
        <v>58</v>
      </c>
      <c r="AG854" s="1" t="s">
        <v>58</v>
      </c>
      <c r="AH854" s="1" t="s">
        <v>58</v>
      </c>
      <c r="AI854" s="1" t="s">
        <v>58</v>
      </c>
      <c r="AJ854" s="1" t="s">
        <v>58</v>
      </c>
      <c r="AK854" s="1" t="s">
        <v>58</v>
      </c>
      <c r="AL854" s="1" t="s">
        <v>61</v>
      </c>
      <c r="AM854" s="1" t="s">
        <v>61</v>
      </c>
      <c r="AN854" s="1">
        <v>0.877</v>
      </c>
      <c r="AO854" s="1">
        <v>-3.02</v>
      </c>
      <c r="AP854" s="1" t="s">
        <v>58</v>
      </c>
      <c r="AQ854" s="1" t="s">
        <v>95</v>
      </c>
      <c r="AR854" s="1" t="s">
        <v>95</v>
      </c>
      <c r="AS854" s="1">
        <v>5.3</v>
      </c>
      <c r="AT854" s="1">
        <v>1485</v>
      </c>
      <c r="AU854" s="1">
        <v>0.06</v>
      </c>
      <c r="AV854" s="1">
        <v>0.219</v>
      </c>
      <c r="AW854" s="1" t="s">
        <v>1089</v>
      </c>
      <c r="AX854" s="1" t="s">
        <v>8226</v>
      </c>
      <c r="AY854" s="1" t="s">
        <v>77</v>
      </c>
      <c r="AZ854" s="1" t="s">
        <v>58</v>
      </c>
      <c r="BA854" s="1">
        <v>2.1703231889999999</v>
      </c>
      <c r="BB854" s="1">
        <v>-1.8133575340000001</v>
      </c>
      <c r="BC854" s="1" t="s">
        <v>58</v>
      </c>
      <c r="BD854" s="1">
        <v>1.9023099999999999</v>
      </c>
    </row>
    <row r="855" spans="1:56" x14ac:dyDescent="0.2">
      <c r="A855" s="1" t="s">
        <v>8227</v>
      </c>
      <c r="B855" s="1">
        <v>19</v>
      </c>
      <c r="C855" s="1" t="s">
        <v>70</v>
      </c>
      <c r="D855" s="1" t="s">
        <v>45</v>
      </c>
      <c r="E855" s="1">
        <v>6.6670000000000002E-3</v>
      </c>
      <c r="F855" s="1">
        <v>0</v>
      </c>
      <c r="G855" s="1">
        <v>1.7730000000000001E-3</v>
      </c>
      <c r="H855" s="1">
        <v>0</v>
      </c>
      <c r="I855" s="1">
        <v>0</v>
      </c>
      <c r="J855" s="1">
        <v>6.6670000000000002E-3</v>
      </c>
      <c r="K855" s="1" t="s">
        <v>47</v>
      </c>
      <c r="L855" s="1" t="s">
        <v>48</v>
      </c>
      <c r="M855" s="1" t="s">
        <v>8228</v>
      </c>
      <c r="N855" s="1" t="s">
        <v>8229</v>
      </c>
      <c r="O855" s="1" t="s">
        <v>51</v>
      </c>
      <c r="P855" s="1" t="s">
        <v>8230</v>
      </c>
      <c r="Q855" s="1" t="s">
        <v>8231</v>
      </c>
      <c r="R855" s="1" t="s">
        <v>8232</v>
      </c>
      <c r="S855" s="1" t="s">
        <v>8233</v>
      </c>
      <c r="T855" s="1" t="s">
        <v>8234</v>
      </c>
      <c r="U855" s="1" t="s">
        <v>8235</v>
      </c>
      <c r="V855" s="1" t="s">
        <v>58</v>
      </c>
      <c r="W855" s="1" t="s">
        <v>58</v>
      </c>
      <c r="X855" s="1" t="s">
        <v>58</v>
      </c>
      <c r="Y855" s="1" t="s">
        <v>58</v>
      </c>
      <c r="Z855" s="1" t="s">
        <v>58</v>
      </c>
      <c r="AA855" s="1" t="s">
        <v>58</v>
      </c>
      <c r="AB855" s="1" t="s">
        <v>58</v>
      </c>
      <c r="AC855" s="1" t="s">
        <v>58</v>
      </c>
      <c r="AD855" s="1" t="s">
        <v>58</v>
      </c>
      <c r="AE855" s="1" t="s">
        <v>58</v>
      </c>
      <c r="AF855" s="1" t="s">
        <v>58</v>
      </c>
      <c r="AG855" s="1" t="s">
        <v>58</v>
      </c>
      <c r="AH855" s="1" t="s">
        <v>58</v>
      </c>
      <c r="AI855" s="1" t="s">
        <v>58</v>
      </c>
      <c r="AJ855" s="1" t="s">
        <v>58</v>
      </c>
      <c r="AK855" s="1" t="s">
        <v>58</v>
      </c>
      <c r="AL855" s="1" t="s">
        <v>61</v>
      </c>
      <c r="AM855" s="1" t="s">
        <v>62</v>
      </c>
      <c r="AN855" s="1">
        <v>0.88100000000000001</v>
      </c>
      <c r="AO855" s="1">
        <v>4.43</v>
      </c>
      <c r="AP855" s="1" t="s">
        <v>8236</v>
      </c>
      <c r="AQ855" s="1" t="s">
        <v>62</v>
      </c>
      <c r="AR855" s="1" t="s">
        <v>62</v>
      </c>
      <c r="AS855" s="1">
        <v>4.43</v>
      </c>
      <c r="AT855" s="1">
        <v>35</v>
      </c>
      <c r="AU855" s="1">
        <v>28.6</v>
      </c>
      <c r="AV855" s="1">
        <v>0.73899999999999999</v>
      </c>
      <c r="AW855" s="1" t="s">
        <v>62</v>
      </c>
      <c r="AX855" s="1" t="s">
        <v>8237</v>
      </c>
      <c r="AY855" s="1" t="s">
        <v>58</v>
      </c>
      <c r="AZ855" s="1" t="s">
        <v>58</v>
      </c>
      <c r="BA855" s="1" t="s">
        <v>58</v>
      </c>
      <c r="BB855" s="1" t="s">
        <v>58</v>
      </c>
      <c r="BC855" s="1" t="s">
        <v>58</v>
      </c>
      <c r="BD855" s="1">
        <v>4.0539800000000001</v>
      </c>
    </row>
    <row r="856" spans="1:56" x14ac:dyDescent="0.2">
      <c r="A856" s="1" t="s">
        <v>8238</v>
      </c>
      <c r="B856" s="1">
        <v>19</v>
      </c>
      <c r="C856" s="1" t="s">
        <v>70</v>
      </c>
      <c r="D856" s="1" t="s">
        <v>64</v>
      </c>
      <c r="E856" s="1">
        <v>6.6670000000000002E-3</v>
      </c>
      <c r="F856" s="1">
        <v>0</v>
      </c>
      <c r="G856" s="1">
        <v>3.5460000000000001E-3</v>
      </c>
      <c r="H856" s="1">
        <v>3.3939999999999999E-3</v>
      </c>
      <c r="I856" s="1">
        <v>0</v>
      </c>
      <c r="J856" s="1">
        <v>6.6670000000000002E-3</v>
      </c>
      <c r="K856" s="1" t="s">
        <v>47</v>
      </c>
      <c r="L856" s="1" t="s">
        <v>48</v>
      </c>
      <c r="M856" s="1" t="s">
        <v>8239</v>
      </c>
      <c r="N856" s="1" t="s">
        <v>8240</v>
      </c>
      <c r="O856" s="1" t="s">
        <v>51</v>
      </c>
      <c r="P856" s="1" t="s">
        <v>8241</v>
      </c>
      <c r="Q856" s="1" t="s">
        <v>8242</v>
      </c>
      <c r="R856" s="1" t="s">
        <v>8243</v>
      </c>
      <c r="S856" s="1" t="s">
        <v>8244</v>
      </c>
      <c r="T856" s="1" t="s">
        <v>8245</v>
      </c>
      <c r="U856" s="1" t="s">
        <v>8246</v>
      </c>
      <c r="V856" s="1" t="s">
        <v>58</v>
      </c>
      <c r="W856" s="1" t="s">
        <v>58</v>
      </c>
      <c r="X856" s="1" t="s">
        <v>58</v>
      </c>
      <c r="Y856" s="1" t="s">
        <v>58</v>
      </c>
      <c r="Z856" s="7">
        <v>9.0610000000000002E-5</v>
      </c>
      <c r="AA856" s="1" t="s">
        <v>58</v>
      </c>
      <c r="AB856" s="1" t="s">
        <v>58</v>
      </c>
      <c r="AC856" s="1" t="s">
        <v>58</v>
      </c>
      <c r="AD856" s="1" t="s">
        <v>58</v>
      </c>
      <c r="AE856" s="1" t="s">
        <v>58</v>
      </c>
      <c r="AF856" s="1" t="s">
        <v>58</v>
      </c>
      <c r="AG856" s="1" t="s">
        <v>58</v>
      </c>
      <c r="AH856" s="1" t="s">
        <v>58</v>
      </c>
      <c r="AI856" s="1" t="s">
        <v>58</v>
      </c>
      <c r="AJ856" s="1" t="s">
        <v>58</v>
      </c>
      <c r="AK856" s="1" t="s">
        <v>58</v>
      </c>
      <c r="AL856" s="1" t="s">
        <v>93</v>
      </c>
      <c r="AM856" s="1" t="s">
        <v>62</v>
      </c>
      <c r="AN856" s="1">
        <v>0.98</v>
      </c>
      <c r="AO856" s="1">
        <v>4.24</v>
      </c>
      <c r="AP856" s="1" t="s">
        <v>8247</v>
      </c>
      <c r="AQ856" s="1" t="s">
        <v>62</v>
      </c>
      <c r="AR856" s="1" t="s">
        <v>62</v>
      </c>
      <c r="AS856" s="1">
        <v>5.26</v>
      </c>
      <c r="AT856" s="1">
        <v>167</v>
      </c>
      <c r="AU856" s="1">
        <v>24.7</v>
      </c>
      <c r="AV856" s="1">
        <v>0.96399999999999997</v>
      </c>
      <c r="AW856" s="1" t="s">
        <v>62</v>
      </c>
      <c r="AX856" s="1" t="s">
        <v>8248</v>
      </c>
      <c r="AY856" s="1" t="s">
        <v>58</v>
      </c>
      <c r="AZ856" s="7">
        <v>0.82199999999999995</v>
      </c>
      <c r="BA856" s="1">
        <v>8.0030667609999995</v>
      </c>
      <c r="BB856" s="1">
        <v>-1.0198813849999999</v>
      </c>
      <c r="BC856" s="1" t="s">
        <v>78</v>
      </c>
      <c r="BD856" s="1">
        <v>6.4806900000000001</v>
      </c>
    </row>
    <row r="857" spans="1:56" x14ac:dyDescent="0.2">
      <c r="A857" s="1" t="s">
        <v>8249</v>
      </c>
      <c r="B857" s="1">
        <v>19</v>
      </c>
      <c r="C857" s="1" t="s">
        <v>70</v>
      </c>
      <c r="D857" s="1" t="s">
        <v>45</v>
      </c>
      <c r="E857" s="1">
        <v>6.6670000000000002E-3</v>
      </c>
      <c r="F857" s="1">
        <v>0</v>
      </c>
      <c r="G857" s="1">
        <v>3.5460000000000001E-3</v>
      </c>
      <c r="H857" s="1">
        <v>3.3939999999999999E-3</v>
      </c>
      <c r="I857" s="1">
        <v>0</v>
      </c>
      <c r="J857" s="1">
        <v>6.6670000000000002E-3</v>
      </c>
      <c r="K857" s="1" t="s">
        <v>47</v>
      </c>
      <c r="L857" s="1" t="s">
        <v>48</v>
      </c>
      <c r="M857" s="1" t="s">
        <v>8250</v>
      </c>
      <c r="N857" s="1" t="s">
        <v>8251</v>
      </c>
      <c r="O857" s="1" t="s">
        <v>51</v>
      </c>
      <c r="P857" s="1" t="s">
        <v>8252</v>
      </c>
      <c r="Q857" s="1" t="s">
        <v>935</v>
      </c>
      <c r="R857" s="1" t="s">
        <v>936</v>
      </c>
      <c r="S857" s="1" t="s">
        <v>8253</v>
      </c>
      <c r="T857" s="1" t="s">
        <v>8254</v>
      </c>
      <c r="U857" s="1" t="s">
        <v>8255</v>
      </c>
      <c r="V857" s="1" t="s">
        <v>58</v>
      </c>
      <c r="W857" s="1" t="s">
        <v>58</v>
      </c>
      <c r="X857" s="1" t="s">
        <v>58</v>
      </c>
      <c r="Y857" s="1" t="s">
        <v>58</v>
      </c>
      <c r="Z857" s="7">
        <v>9.0600000000000007E-5</v>
      </c>
      <c r="AA857" s="1" t="s">
        <v>58</v>
      </c>
      <c r="AB857" s="1" t="s">
        <v>58</v>
      </c>
      <c r="AC857" s="1" t="s">
        <v>58</v>
      </c>
      <c r="AD857" s="1" t="s">
        <v>58</v>
      </c>
      <c r="AE857" s="1" t="s">
        <v>58</v>
      </c>
      <c r="AF857" s="1" t="s">
        <v>58</v>
      </c>
      <c r="AG857" s="1" t="s">
        <v>58</v>
      </c>
      <c r="AH857" s="1" t="s">
        <v>58</v>
      </c>
      <c r="AI857" s="1" t="s">
        <v>58</v>
      </c>
      <c r="AJ857" s="1" t="s">
        <v>58</v>
      </c>
      <c r="AK857" s="1" t="s">
        <v>58</v>
      </c>
      <c r="AL857" s="1" t="s">
        <v>93</v>
      </c>
      <c r="AM857" s="1" t="s">
        <v>502</v>
      </c>
      <c r="AN857" s="1">
        <v>0.995</v>
      </c>
      <c r="AO857" s="1">
        <v>4.59</v>
      </c>
      <c r="AP857" s="1" t="s">
        <v>8256</v>
      </c>
      <c r="AQ857" s="1" t="s">
        <v>8257</v>
      </c>
      <c r="AR857" s="1" t="s">
        <v>8258</v>
      </c>
      <c r="AS857" s="1">
        <v>4.59</v>
      </c>
      <c r="AT857" s="1" t="s">
        <v>8259</v>
      </c>
      <c r="AU857" s="1">
        <v>25</v>
      </c>
      <c r="AV857" s="1">
        <v>0.84799999999999998</v>
      </c>
      <c r="AW857" s="1" t="s">
        <v>8260</v>
      </c>
      <c r="AX857" s="1" t="s">
        <v>8261</v>
      </c>
      <c r="AY857" s="1" t="s">
        <v>58</v>
      </c>
      <c r="AZ857" s="7">
        <v>0.154</v>
      </c>
      <c r="BA857" s="1">
        <v>43.907761260000001</v>
      </c>
      <c r="BB857" s="1">
        <v>-0.13401928399999999</v>
      </c>
      <c r="BC857" s="1" t="s">
        <v>58</v>
      </c>
      <c r="BD857" s="1">
        <v>2.3882300000000001</v>
      </c>
    </row>
    <row r="858" spans="1:56" x14ac:dyDescent="0.2">
      <c r="A858" s="1" t="s">
        <v>8262</v>
      </c>
      <c r="B858" s="1">
        <v>19</v>
      </c>
      <c r="C858" s="1" t="s">
        <v>46</v>
      </c>
      <c r="D858" s="1" t="s">
        <v>45</v>
      </c>
      <c r="E858" s="1">
        <v>6.6670000000000002E-3</v>
      </c>
      <c r="F858" s="1">
        <v>0</v>
      </c>
      <c r="G858" s="1">
        <v>3.5460000000000001E-3</v>
      </c>
      <c r="H858" s="1">
        <v>3.3939999999999999E-3</v>
      </c>
      <c r="I858" s="1">
        <v>0</v>
      </c>
      <c r="J858" s="1">
        <v>6.6670000000000002E-3</v>
      </c>
      <c r="K858" s="1" t="s">
        <v>47</v>
      </c>
      <c r="L858" s="1" t="s">
        <v>48</v>
      </c>
      <c r="M858" s="1" t="s">
        <v>8263</v>
      </c>
      <c r="N858" s="1" t="s">
        <v>8264</v>
      </c>
      <c r="O858" s="1" t="s">
        <v>51</v>
      </c>
      <c r="P858" s="1" t="s">
        <v>8265</v>
      </c>
      <c r="Q858" s="1" t="s">
        <v>8266</v>
      </c>
      <c r="R858" s="1" t="s">
        <v>8267</v>
      </c>
      <c r="S858" s="1" t="s">
        <v>8268</v>
      </c>
      <c r="T858" s="1" t="s">
        <v>8269</v>
      </c>
      <c r="U858" s="1" t="s">
        <v>8270</v>
      </c>
      <c r="V858" s="1" t="s">
        <v>58</v>
      </c>
      <c r="W858" s="1" t="s">
        <v>58</v>
      </c>
      <c r="X858" s="1" t="s">
        <v>58</v>
      </c>
      <c r="Y858" s="1" t="s">
        <v>58</v>
      </c>
      <c r="Z858" s="7">
        <v>3.5009999999999999E-5</v>
      </c>
      <c r="AA858" s="1" t="s">
        <v>58</v>
      </c>
      <c r="AB858" s="1" t="s">
        <v>58</v>
      </c>
      <c r="AC858" s="1" t="s">
        <v>58</v>
      </c>
      <c r="AD858" s="1" t="s">
        <v>58</v>
      </c>
      <c r="AE858" s="1" t="s">
        <v>58</v>
      </c>
      <c r="AF858" s="1" t="s">
        <v>58</v>
      </c>
      <c r="AG858" s="1" t="s">
        <v>58</v>
      </c>
      <c r="AH858" s="1" t="s">
        <v>58</v>
      </c>
      <c r="AI858" s="1" t="s">
        <v>58</v>
      </c>
      <c r="AJ858" s="1" t="s">
        <v>58</v>
      </c>
      <c r="AK858" s="1" t="s">
        <v>58</v>
      </c>
      <c r="AL858" s="1" t="s">
        <v>60</v>
      </c>
      <c r="AM858" s="1" t="s">
        <v>61</v>
      </c>
      <c r="AN858" s="1">
        <v>3.0000000000000001E-3</v>
      </c>
      <c r="AO858" s="1">
        <v>2.11</v>
      </c>
      <c r="AP858" s="1" t="s">
        <v>8271</v>
      </c>
      <c r="AQ858" s="1" t="s">
        <v>95</v>
      </c>
      <c r="AR858" s="1" t="s">
        <v>127</v>
      </c>
      <c r="AS858" s="1">
        <v>2.11</v>
      </c>
      <c r="AT858" s="1">
        <v>860</v>
      </c>
      <c r="AU858" s="1">
        <v>9.6549999999999994</v>
      </c>
      <c r="AV858" s="1">
        <v>0.73899999999999999</v>
      </c>
      <c r="AW858" s="1" t="s">
        <v>309</v>
      </c>
      <c r="AX858" s="1" t="s">
        <v>8272</v>
      </c>
      <c r="AY858" s="1" t="s">
        <v>58</v>
      </c>
      <c r="AZ858" s="1" t="s">
        <v>58</v>
      </c>
      <c r="BA858" s="1" t="s">
        <v>58</v>
      </c>
      <c r="BB858" s="1" t="s">
        <v>58</v>
      </c>
      <c r="BC858" s="1" t="s">
        <v>58</v>
      </c>
      <c r="BD858" s="1">
        <v>10.72264</v>
      </c>
    </row>
    <row r="859" spans="1:56" x14ac:dyDescent="0.2">
      <c r="A859" s="1" t="s">
        <v>8273</v>
      </c>
      <c r="B859" s="1">
        <v>19</v>
      </c>
      <c r="C859" s="1" t="s">
        <v>46</v>
      </c>
      <c r="D859" s="1" t="s">
        <v>3358</v>
      </c>
      <c r="E859" s="1">
        <v>6.6670000000000002E-3</v>
      </c>
      <c r="F859" s="1">
        <v>0</v>
      </c>
      <c r="G859" s="1">
        <v>5.3189999999999999E-3</v>
      </c>
      <c r="H859" s="1">
        <v>4.5250000000000004E-3</v>
      </c>
      <c r="I859" s="1">
        <v>0</v>
      </c>
      <c r="J859" s="1">
        <v>6.6670000000000002E-3</v>
      </c>
      <c r="K859" s="1" t="s">
        <v>676</v>
      </c>
      <c r="L859" s="1" t="s">
        <v>48</v>
      </c>
      <c r="M859" s="1" t="s">
        <v>8274</v>
      </c>
      <c r="N859" s="1" t="s">
        <v>8275</v>
      </c>
      <c r="O859" s="1" t="s">
        <v>51</v>
      </c>
      <c r="P859" s="1" t="s">
        <v>8276</v>
      </c>
      <c r="Q859" s="1" t="s">
        <v>8277</v>
      </c>
      <c r="R859" s="1" t="s">
        <v>8278</v>
      </c>
      <c r="S859" s="1" t="s">
        <v>8279</v>
      </c>
      <c r="T859" s="1" t="s">
        <v>8280</v>
      </c>
      <c r="U859" s="1" t="s">
        <v>8281</v>
      </c>
      <c r="V859" s="1" t="s">
        <v>58</v>
      </c>
      <c r="W859" s="1" t="s">
        <v>360</v>
      </c>
      <c r="X859" s="1" t="s">
        <v>58</v>
      </c>
      <c r="Y859" s="1" t="s">
        <v>58</v>
      </c>
      <c r="Z859" s="1" t="s">
        <v>58</v>
      </c>
      <c r="AA859" s="1">
        <v>1.5974400000000001E-3</v>
      </c>
      <c r="AB859" s="1">
        <v>0.99840300000000004</v>
      </c>
      <c r="AC859" s="1" t="s">
        <v>59</v>
      </c>
      <c r="AD859" s="1">
        <v>0</v>
      </c>
      <c r="AE859" s="1">
        <v>7.9872199999999997E-4</v>
      </c>
      <c r="AF859" s="1" t="s">
        <v>58</v>
      </c>
      <c r="AG859" s="1" t="s">
        <v>58</v>
      </c>
      <c r="AH859" s="1" t="s">
        <v>58</v>
      </c>
      <c r="AI859" s="1" t="s">
        <v>58</v>
      </c>
      <c r="AJ859" s="1" t="s">
        <v>58</v>
      </c>
      <c r="AK859" s="1" t="s">
        <v>58</v>
      </c>
      <c r="AL859" s="1" t="s">
        <v>58</v>
      </c>
      <c r="AM859" s="1" t="s">
        <v>58</v>
      </c>
      <c r="AN859" s="1" t="s">
        <v>58</v>
      </c>
      <c r="AO859" s="1" t="s">
        <v>58</v>
      </c>
      <c r="AP859" s="1" t="s">
        <v>58</v>
      </c>
      <c r="AQ859" s="1" t="s">
        <v>58</v>
      </c>
      <c r="AR859" s="1" t="s">
        <v>58</v>
      </c>
      <c r="AS859" s="1" t="s">
        <v>58</v>
      </c>
      <c r="AT859" s="1" t="s">
        <v>58</v>
      </c>
      <c r="AU859" s="1" t="s">
        <v>58</v>
      </c>
      <c r="AV859" s="1" t="s">
        <v>58</v>
      </c>
      <c r="AW859" s="1" t="s">
        <v>58</v>
      </c>
      <c r="AX859" s="1" t="s">
        <v>8282</v>
      </c>
      <c r="AY859" s="1" t="s">
        <v>58</v>
      </c>
      <c r="AZ859" s="1" t="s">
        <v>9413</v>
      </c>
      <c r="BA859" s="1" t="s">
        <v>8283</v>
      </c>
      <c r="BB859" s="1" t="s">
        <v>9414</v>
      </c>
      <c r="BC859" s="1" t="s">
        <v>58</v>
      </c>
      <c r="BD859" s="1" t="s">
        <v>8284</v>
      </c>
    </row>
    <row r="860" spans="1:56" x14ac:dyDescent="0.2">
      <c r="A860" s="1" t="s">
        <v>8285</v>
      </c>
      <c r="B860" s="1">
        <v>19</v>
      </c>
      <c r="C860" s="1" t="s">
        <v>64</v>
      </c>
      <c r="D860" s="1" t="s">
        <v>45</v>
      </c>
      <c r="E860" s="1">
        <v>6.6670000000000002E-3</v>
      </c>
      <c r="F860" s="1">
        <v>2.632E-2</v>
      </c>
      <c r="G860" s="1">
        <v>5.3189999999999999E-3</v>
      </c>
      <c r="H860" s="1">
        <v>3.3939999999999999E-3</v>
      </c>
      <c r="I860" s="1">
        <v>1.8519999999999998E-2</v>
      </c>
      <c r="J860" s="1">
        <v>6.6670000000000002E-3</v>
      </c>
      <c r="K860" s="1" t="s">
        <v>47</v>
      </c>
      <c r="L860" s="1" t="s">
        <v>48</v>
      </c>
      <c r="M860" s="1" t="s">
        <v>8286</v>
      </c>
      <c r="N860" s="1" t="s">
        <v>8287</v>
      </c>
      <c r="O860" s="1" t="s">
        <v>51</v>
      </c>
      <c r="P860" s="1" t="s">
        <v>8288</v>
      </c>
      <c r="Q860" s="1" t="s">
        <v>8289</v>
      </c>
      <c r="R860" s="1" t="s">
        <v>8290</v>
      </c>
      <c r="S860" s="1" t="s">
        <v>8291</v>
      </c>
      <c r="T860" s="1" t="s">
        <v>8292</v>
      </c>
      <c r="U860" s="1" t="s">
        <v>8293</v>
      </c>
      <c r="V860" s="1" t="s">
        <v>58</v>
      </c>
      <c r="W860" s="1" t="s">
        <v>58</v>
      </c>
      <c r="X860" s="1" t="s">
        <v>58</v>
      </c>
      <c r="Y860" s="1" t="s">
        <v>58</v>
      </c>
      <c r="Z860" s="1" t="s">
        <v>58</v>
      </c>
      <c r="AA860" s="1" t="s">
        <v>58</v>
      </c>
      <c r="AB860" s="1" t="s">
        <v>58</v>
      </c>
      <c r="AC860" s="1" t="s">
        <v>58</v>
      </c>
      <c r="AD860" s="1" t="s">
        <v>58</v>
      </c>
      <c r="AE860" s="1" t="s">
        <v>58</v>
      </c>
      <c r="AF860" s="1" t="s">
        <v>58</v>
      </c>
      <c r="AG860" s="1" t="s">
        <v>58</v>
      </c>
      <c r="AH860" s="1" t="s">
        <v>58</v>
      </c>
      <c r="AI860" s="1" t="s">
        <v>58</v>
      </c>
      <c r="AJ860" s="1" t="s">
        <v>58</v>
      </c>
      <c r="AK860" s="1" t="s">
        <v>58</v>
      </c>
      <c r="AL860" s="1" t="s">
        <v>60</v>
      </c>
      <c r="AM860" s="1" t="s">
        <v>61</v>
      </c>
      <c r="AN860" s="1">
        <v>2E-3</v>
      </c>
      <c r="AO860" s="1">
        <v>2.04</v>
      </c>
      <c r="AP860" s="1" t="s">
        <v>8294</v>
      </c>
      <c r="AQ860" s="1" t="s">
        <v>95</v>
      </c>
      <c r="AR860" s="1" t="s">
        <v>95</v>
      </c>
      <c r="AS860" s="1">
        <v>3.24</v>
      </c>
      <c r="AT860" s="1">
        <v>422</v>
      </c>
      <c r="AU860" s="1">
        <v>19.72</v>
      </c>
      <c r="AV860" s="1">
        <v>0.81399999999999995</v>
      </c>
      <c r="AW860" s="1" t="s">
        <v>62</v>
      </c>
      <c r="AX860" s="1" t="s">
        <v>8295</v>
      </c>
      <c r="AY860" s="1" t="s">
        <v>58</v>
      </c>
      <c r="AZ860" s="1" t="s">
        <v>58</v>
      </c>
      <c r="BA860" s="1" t="s">
        <v>58</v>
      </c>
      <c r="BB860" s="1" t="s">
        <v>58</v>
      </c>
      <c r="BC860" s="1" t="s">
        <v>58</v>
      </c>
      <c r="BD860" s="1">
        <v>6.7981400000000001</v>
      </c>
    </row>
    <row r="861" spans="1:56" x14ac:dyDescent="0.2">
      <c r="A861" s="1" t="s">
        <v>8296</v>
      </c>
      <c r="B861" s="1">
        <v>19</v>
      </c>
      <c r="C861" s="1" t="s">
        <v>70</v>
      </c>
      <c r="D861" s="1" t="s">
        <v>46</v>
      </c>
      <c r="E861" s="1">
        <v>6.6670000000000002E-3</v>
      </c>
      <c r="F861" s="1">
        <v>0</v>
      </c>
      <c r="G861" s="1">
        <v>1.7730000000000001E-3</v>
      </c>
      <c r="H861" s="1">
        <v>1.1310000000000001E-3</v>
      </c>
      <c r="I861" s="1">
        <v>1.8519999999999998E-2</v>
      </c>
      <c r="J861" s="1">
        <v>6.6670000000000002E-3</v>
      </c>
      <c r="K861" s="1" t="s">
        <v>47</v>
      </c>
      <c r="L861" s="1" t="s">
        <v>48</v>
      </c>
      <c r="M861" s="1" t="s">
        <v>8297</v>
      </c>
      <c r="N861" s="1" t="s">
        <v>8298</v>
      </c>
      <c r="O861" s="1" t="s">
        <v>51</v>
      </c>
      <c r="P861" s="1" t="s">
        <v>8299</v>
      </c>
      <c r="Q861" s="1" t="s">
        <v>8300</v>
      </c>
      <c r="R861" s="1" t="s">
        <v>8301</v>
      </c>
      <c r="S861" s="1" t="s">
        <v>8302</v>
      </c>
      <c r="T861" s="1" t="s">
        <v>8303</v>
      </c>
      <c r="U861" s="1" t="s">
        <v>8304</v>
      </c>
      <c r="V861" s="1" t="s">
        <v>58</v>
      </c>
      <c r="W861" s="1" t="s">
        <v>58</v>
      </c>
      <c r="X861" s="1" t="s">
        <v>58</v>
      </c>
      <c r="Y861" s="1" t="s">
        <v>58</v>
      </c>
      <c r="Z861" s="1" t="s">
        <v>58</v>
      </c>
      <c r="AA861" s="1" t="s">
        <v>58</v>
      </c>
      <c r="AB861" s="1" t="s">
        <v>58</v>
      </c>
      <c r="AC861" s="1" t="s">
        <v>58</v>
      </c>
      <c r="AD861" s="1" t="s">
        <v>58</v>
      </c>
      <c r="AE861" s="1" t="s">
        <v>58</v>
      </c>
      <c r="AF861" s="1" t="s">
        <v>58</v>
      </c>
      <c r="AG861" s="1" t="s">
        <v>58</v>
      </c>
      <c r="AH861" s="1" t="s">
        <v>58</v>
      </c>
      <c r="AI861" s="1" t="s">
        <v>58</v>
      </c>
      <c r="AJ861" s="1" t="s">
        <v>58</v>
      </c>
      <c r="AK861" s="1" t="s">
        <v>58</v>
      </c>
      <c r="AL861" s="1" t="s">
        <v>61</v>
      </c>
      <c r="AM861" s="1" t="s">
        <v>94</v>
      </c>
      <c r="AN861" s="1">
        <v>0.97099999999999997</v>
      </c>
      <c r="AO861" s="1">
        <v>3.54</v>
      </c>
      <c r="AP861" s="1" t="s">
        <v>8305</v>
      </c>
      <c r="AQ861" s="1" t="s">
        <v>95</v>
      </c>
      <c r="AR861" s="1" t="s">
        <v>95</v>
      </c>
      <c r="AS861" s="1">
        <v>4.57</v>
      </c>
      <c r="AT861" s="1">
        <v>340</v>
      </c>
      <c r="AU861" s="1">
        <v>23.5</v>
      </c>
      <c r="AV861" s="1">
        <v>2.7E-2</v>
      </c>
      <c r="AW861" s="1" t="s">
        <v>2445</v>
      </c>
      <c r="AX861" s="1" t="s">
        <v>8306</v>
      </c>
      <c r="AY861" s="1" t="s">
        <v>58</v>
      </c>
      <c r="AZ861" s="7">
        <v>0.219</v>
      </c>
      <c r="BA861" s="1">
        <v>37.113706059999998</v>
      </c>
      <c r="BB861" s="1">
        <v>-0.227663163</v>
      </c>
      <c r="BC861" s="1" t="s">
        <v>58</v>
      </c>
      <c r="BD861" s="1">
        <v>2.4358200000000001</v>
      </c>
    </row>
    <row r="862" spans="1:56" x14ac:dyDescent="0.2">
      <c r="A862" s="1" t="s">
        <v>8307</v>
      </c>
      <c r="B862" s="1">
        <v>19</v>
      </c>
      <c r="C862" s="1" t="s">
        <v>64</v>
      </c>
      <c r="D862" s="1" t="s">
        <v>45</v>
      </c>
      <c r="E862" s="1">
        <v>6.6670000000000002E-3</v>
      </c>
      <c r="F862" s="1">
        <v>0</v>
      </c>
      <c r="G862" s="1">
        <v>1.7730000000000001E-3</v>
      </c>
      <c r="H862" s="1">
        <v>0</v>
      </c>
      <c r="I862" s="1">
        <v>0</v>
      </c>
      <c r="J862" s="1">
        <v>6.6670000000000002E-3</v>
      </c>
      <c r="K862" s="1" t="s">
        <v>47</v>
      </c>
      <c r="L862" s="1" t="s">
        <v>48</v>
      </c>
      <c r="M862" s="1" t="s">
        <v>8308</v>
      </c>
      <c r="N862" s="1" t="s">
        <v>8309</v>
      </c>
      <c r="O862" s="1" t="s">
        <v>51</v>
      </c>
      <c r="P862" s="1" t="s">
        <v>8310</v>
      </c>
      <c r="Q862" s="1" t="s">
        <v>1603</v>
      </c>
      <c r="R862" s="1" t="s">
        <v>8311</v>
      </c>
      <c r="S862" s="1" t="s">
        <v>8312</v>
      </c>
      <c r="T862" s="1" t="s">
        <v>8313</v>
      </c>
      <c r="U862" s="1" t="s">
        <v>8314</v>
      </c>
      <c r="V862" s="1" t="s">
        <v>58</v>
      </c>
      <c r="W862" s="1" t="s">
        <v>58</v>
      </c>
      <c r="X862" s="1" t="s">
        <v>58</v>
      </c>
      <c r="Y862" s="1" t="s">
        <v>58</v>
      </c>
      <c r="Z862" s="1" t="s">
        <v>58</v>
      </c>
      <c r="AA862" s="1" t="s">
        <v>58</v>
      </c>
      <c r="AB862" s="1" t="s">
        <v>58</v>
      </c>
      <c r="AC862" s="1" t="s">
        <v>58</v>
      </c>
      <c r="AD862" s="1" t="s">
        <v>58</v>
      </c>
      <c r="AE862" s="1" t="s">
        <v>58</v>
      </c>
      <c r="AF862" s="1" t="s">
        <v>58</v>
      </c>
      <c r="AG862" s="1" t="s">
        <v>58</v>
      </c>
      <c r="AH862" s="1" t="s">
        <v>58</v>
      </c>
      <c r="AI862" s="1" t="s">
        <v>58</v>
      </c>
      <c r="AJ862" s="1" t="s">
        <v>58</v>
      </c>
      <c r="AK862" s="1" t="s">
        <v>58</v>
      </c>
      <c r="AL862" s="1" t="s">
        <v>60</v>
      </c>
      <c r="AM862" s="1" t="s">
        <v>62</v>
      </c>
      <c r="AN862" s="1">
        <v>0.96899999999999997</v>
      </c>
      <c r="AO862" s="1">
        <v>4.28</v>
      </c>
      <c r="AP862" s="1" t="s">
        <v>8315</v>
      </c>
      <c r="AQ862" s="1" t="s">
        <v>127</v>
      </c>
      <c r="AR862" s="1" t="s">
        <v>62</v>
      </c>
      <c r="AS862" s="1">
        <v>4.28</v>
      </c>
      <c r="AT862" s="1">
        <v>35</v>
      </c>
      <c r="AU862" s="1">
        <v>33</v>
      </c>
      <c r="AV862" s="1">
        <v>0.93500000000000005</v>
      </c>
      <c r="AW862" s="1" t="s">
        <v>62</v>
      </c>
      <c r="AX862" s="1" t="s">
        <v>8316</v>
      </c>
      <c r="AY862" s="1" t="s">
        <v>61</v>
      </c>
      <c r="AZ862" s="7">
        <v>0.94599999999999995</v>
      </c>
      <c r="BA862" s="1">
        <v>98.737909880000004</v>
      </c>
      <c r="BB862" s="1">
        <v>2.5613572179999999</v>
      </c>
      <c r="BC862" s="1" t="s">
        <v>58</v>
      </c>
      <c r="BD862" s="1">
        <v>17.662800000000001</v>
      </c>
    </row>
    <row r="863" spans="1:56" x14ac:dyDescent="0.2">
      <c r="A863" s="1" t="s">
        <v>8317</v>
      </c>
      <c r="B863" s="1">
        <v>19</v>
      </c>
      <c r="C863" s="1" t="s">
        <v>64</v>
      </c>
      <c r="D863" s="1" t="s">
        <v>70</v>
      </c>
      <c r="E863" s="1">
        <v>6.6670000000000002E-3</v>
      </c>
      <c r="F863" s="1">
        <v>1.316E-2</v>
      </c>
      <c r="G863" s="1">
        <v>7.0920000000000002E-3</v>
      </c>
      <c r="H863" s="1">
        <v>3.3939999999999999E-3</v>
      </c>
      <c r="I863" s="1">
        <v>1.8519999999999998E-2</v>
      </c>
      <c r="J863" s="1">
        <v>6.6670000000000002E-3</v>
      </c>
      <c r="K863" s="1" t="s">
        <v>47</v>
      </c>
      <c r="L863" s="1" t="s">
        <v>48</v>
      </c>
      <c r="M863" s="1" t="s">
        <v>8318</v>
      </c>
      <c r="N863" s="1" t="s">
        <v>8319</v>
      </c>
      <c r="O863" s="1" t="s">
        <v>51</v>
      </c>
      <c r="P863" s="1" t="s">
        <v>8320</v>
      </c>
      <c r="Q863" s="1" t="s">
        <v>8321</v>
      </c>
      <c r="R863" s="1" t="s">
        <v>8322</v>
      </c>
      <c r="S863" s="1" t="s">
        <v>8323</v>
      </c>
      <c r="T863" s="1" t="s">
        <v>8324</v>
      </c>
      <c r="U863" s="1" t="s">
        <v>8325</v>
      </c>
      <c r="V863" s="1" t="s">
        <v>58</v>
      </c>
      <c r="W863" s="1" t="s">
        <v>58</v>
      </c>
      <c r="X863" s="1" t="s">
        <v>58</v>
      </c>
      <c r="Y863" s="1" t="s">
        <v>58</v>
      </c>
      <c r="Z863" s="1" t="s">
        <v>58</v>
      </c>
      <c r="AA863" s="1" t="s">
        <v>58</v>
      </c>
      <c r="AB863" s="1" t="s">
        <v>58</v>
      </c>
      <c r="AC863" s="1" t="s">
        <v>58</v>
      </c>
      <c r="AD863" s="1" t="s">
        <v>58</v>
      </c>
      <c r="AE863" s="1" t="s">
        <v>58</v>
      </c>
      <c r="AF863" s="1" t="s">
        <v>58</v>
      </c>
      <c r="AG863" s="1" t="s">
        <v>58</v>
      </c>
      <c r="AH863" s="1" t="s">
        <v>58</v>
      </c>
      <c r="AI863" s="1" t="s">
        <v>58</v>
      </c>
      <c r="AJ863" s="1" t="s">
        <v>58</v>
      </c>
      <c r="AK863" s="1" t="s">
        <v>58</v>
      </c>
      <c r="AL863" s="1" t="s">
        <v>60</v>
      </c>
      <c r="AM863" s="1" t="s">
        <v>62</v>
      </c>
      <c r="AN863" s="1">
        <v>0.996</v>
      </c>
      <c r="AO863" s="1">
        <v>4.08</v>
      </c>
      <c r="AP863" s="1" t="s">
        <v>8326</v>
      </c>
      <c r="AQ863" s="1" t="s">
        <v>95</v>
      </c>
      <c r="AR863" s="1" t="s">
        <v>95</v>
      </c>
      <c r="AS863" s="1">
        <v>4.08</v>
      </c>
      <c r="AT863" s="8">
        <v>11641173</v>
      </c>
      <c r="AU863" s="1">
        <v>25.2</v>
      </c>
      <c r="AV863" s="1">
        <v>1.0880000000000001</v>
      </c>
      <c r="AW863" s="1" t="s">
        <v>1303</v>
      </c>
      <c r="AX863" s="1" t="s">
        <v>8327</v>
      </c>
      <c r="AY863" s="1" t="s">
        <v>58</v>
      </c>
      <c r="AZ863" s="7">
        <v>1.12E-2</v>
      </c>
      <c r="BA863" s="1">
        <v>7.4840764330000003</v>
      </c>
      <c r="BB863" s="1">
        <v>-1.0636267660000001</v>
      </c>
      <c r="BC863" s="1" t="s">
        <v>58</v>
      </c>
      <c r="BD863" s="1">
        <v>10.72789</v>
      </c>
    </row>
    <row r="864" spans="1:56" x14ac:dyDescent="0.2">
      <c r="A864" s="1" t="s">
        <v>8329</v>
      </c>
      <c r="B864" s="1">
        <v>19</v>
      </c>
      <c r="C864" s="1" t="s">
        <v>70</v>
      </c>
      <c r="D864" s="1" t="s">
        <v>46</v>
      </c>
      <c r="E864" s="1">
        <v>6.6670000000000002E-3</v>
      </c>
      <c r="F864" s="1">
        <v>0</v>
      </c>
      <c r="G864" s="1">
        <v>3.5460000000000001E-3</v>
      </c>
      <c r="H864" s="1">
        <v>3.3939999999999999E-3</v>
      </c>
      <c r="I864" s="1">
        <v>0</v>
      </c>
      <c r="J864" s="1">
        <v>6.6670000000000002E-3</v>
      </c>
      <c r="K864" s="1" t="s">
        <v>47</v>
      </c>
      <c r="L864" s="1" t="s">
        <v>48</v>
      </c>
      <c r="M864" s="1" t="s">
        <v>8330</v>
      </c>
      <c r="N864" s="1" t="s">
        <v>8331</v>
      </c>
      <c r="O864" s="1" t="s">
        <v>51</v>
      </c>
      <c r="P864" s="1" t="s">
        <v>8332</v>
      </c>
      <c r="Q864" s="1" t="s">
        <v>5718</v>
      </c>
      <c r="R864" s="1" t="s">
        <v>8333</v>
      </c>
      <c r="S864" s="1" t="s">
        <v>8334</v>
      </c>
      <c r="T864" s="1" t="s">
        <v>8335</v>
      </c>
      <c r="U864" s="1" t="s">
        <v>8336</v>
      </c>
      <c r="V864" s="1" t="s">
        <v>58</v>
      </c>
      <c r="W864" s="1" t="s">
        <v>58</v>
      </c>
      <c r="X864" s="1" t="s">
        <v>58</v>
      </c>
      <c r="Y864" s="1" t="s">
        <v>58</v>
      </c>
      <c r="Z864" s="1">
        <v>2.6360000000000001E-4</v>
      </c>
      <c r="AA864" s="1">
        <v>1.5974400000000001E-3</v>
      </c>
      <c r="AB864" s="1">
        <v>0.99840300000000004</v>
      </c>
      <c r="AC864" s="1" t="s">
        <v>59</v>
      </c>
      <c r="AD864" s="1">
        <v>0</v>
      </c>
      <c r="AE864" s="1">
        <v>7.9872199999999997E-4</v>
      </c>
      <c r="AF864" s="1" t="s">
        <v>58</v>
      </c>
      <c r="AG864" s="1" t="s">
        <v>58</v>
      </c>
      <c r="AH864" s="1" t="s">
        <v>58</v>
      </c>
      <c r="AI864" s="1" t="s">
        <v>58</v>
      </c>
      <c r="AJ864" s="1" t="s">
        <v>58</v>
      </c>
      <c r="AK864" s="1" t="s">
        <v>58</v>
      </c>
      <c r="AL864" s="1" t="s">
        <v>60</v>
      </c>
      <c r="AM864" s="1" t="s">
        <v>3813</v>
      </c>
      <c r="AN864" s="1">
        <v>0.371</v>
      </c>
      <c r="AO864" s="1">
        <v>-1.1299999999999999</v>
      </c>
      <c r="AP864" s="1" t="s">
        <v>8337</v>
      </c>
      <c r="AQ864" s="1" t="s">
        <v>95</v>
      </c>
      <c r="AR864" s="1" t="s">
        <v>95</v>
      </c>
      <c r="AS864" s="1">
        <v>5.38</v>
      </c>
      <c r="AT864" s="1">
        <v>137</v>
      </c>
      <c r="AU864" s="1">
        <v>11.55</v>
      </c>
      <c r="AV864" s="1">
        <v>-0.30199999999999999</v>
      </c>
      <c r="AW864" s="1" t="s">
        <v>64</v>
      </c>
      <c r="AX864" s="1" t="s">
        <v>8338</v>
      </c>
      <c r="AY864" s="1" t="s">
        <v>58</v>
      </c>
      <c r="AZ864" s="7">
        <v>0.83199999999999996</v>
      </c>
      <c r="BA864" s="1">
        <v>77.364944559999998</v>
      </c>
      <c r="BB864" s="1">
        <v>0.435344483</v>
      </c>
      <c r="BC864" s="1" t="s">
        <v>58</v>
      </c>
      <c r="BD864" s="1">
        <v>4.1841100000000004</v>
      </c>
    </row>
    <row r="865" spans="1:56" x14ac:dyDescent="0.2">
      <c r="A865" s="1" t="s">
        <v>8339</v>
      </c>
      <c r="B865" s="1">
        <v>19</v>
      </c>
      <c r="C865" s="1" t="s">
        <v>70</v>
      </c>
      <c r="D865" s="1" t="s">
        <v>46</v>
      </c>
      <c r="E865" s="1">
        <v>6.6670000000000002E-3</v>
      </c>
      <c r="F865" s="1">
        <v>0</v>
      </c>
      <c r="G865" s="1">
        <v>3.5460000000000001E-3</v>
      </c>
      <c r="H865" s="1">
        <v>2.2620000000000001E-3</v>
      </c>
      <c r="I865" s="1">
        <v>0</v>
      </c>
      <c r="J865" s="1">
        <v>6.6670000000000002E-3</v>
      </c>
      <c r="K865" s="1" t="s">
        <v>47</v>
      </c>
      <c r="L865" s="1" t="s">
        <v>48</v>
      </c>
      <c r="M865" s="1" t="s">
        <v>8340</v>
      </c>
      <c r="N865" s="1" t="s">
        <v>8341</v>
      </c>
      <c r="O865" s="1" t="s">
        <v>51</v>
      </c>
      <c r="P865" s="1" t="s">
        <v>8342</v>
      </c>
      <c r="Q865" s="1" t="s">
        <v>8343</v>
      </c>
      <c r="R865" s="1" t="s">
        <v>8344</v>
      </c>
      <c r="S865" s="1" t="s">
        <v>8345</v>
      </c>
      <c r="T865" s="1" t="s">
        <v>8346</v>
      </c>
      <c r="U865" s="1" t="s">
        <v>8347</v>
      </c>
      <c r="V865" s="1" t="s">
        <v>58</v>
      </c>
      <c r="W865" s="1" t="s">
        <v>58</v>
      </c>
      <c r="X865" s="1" t="s">
        <v>58</v>
      </c>
      <c r="Y865" s="1" t="s">
        <v>58</v>
      </c>
      <c r="Z865" s="1">
        <v>9.8010000000000002E-4</v>
      </c>
      <c r="AA865" s="1">
        <v>4.79233E-3</v>
      </c>
      <c r="AB865" s="1">
        <v>0.99520799999999998</v>
      </c>
      <c r="AC865" s="1" t="s">
        <v>1214</v>
      </c>
      <c r="AD865" s="1">
        <v>0</v>
      </c>
      <c r="AE865" s="1">
        <v>2.39617E-3</v>
      </c>
      <c r="AF865" s="1" t="s">
        <v>58</v>
      </c>
      <c r="AG865" s="1" t="s">
        <v>58</v>
      </c>
      <c r="AH865" s="1" t="s">
        <v>58</v>
      </c>
      <c r="AI865" s="1" t="s">
        <v>58</v>
      </c>
      <c r="AJ865" s="1" t="s">
        <v>58</v>
      </c>
      <c r="AK865" s="1" t="s">
        <v>58</v>
      </c>
      <c r="AL865" s="1" t="s">
        <v>61</v>
      </c>
      <c r="AM865" s="1" t="s">
        <v>61</v>
      </c>
      <c r="AN865" s="1">
        <v>0.54700000000000004</v>
      </c>
      <c r="AO865" s="1">
        <v>2.87</v>
      </c>
      <c r="AP865" s="1" t="s">
        <v>8348</v>
      </c>
      <c r="AQ865" s="1" t="s">
        <v>127</v>
      </c>
      <c r="AR865" s="1" t="s">
        <v>62</v>
      </c>
      <c r="AS865" s="1">
        <v>3.92</v>
      </c>
      <c r="AT865" s="1">
        <v>18</v>
      </c>
      <c r="AU865" s="1">
        <v>23.5</v>
      </c>
      <c r="AV865" s="1">
        <v>0.90200000000000002</v>
      </c>
      <c r="AW865" s="1" t="s">
        <v>3679</v>
      </c>
      <c r="AX865" s="1" t="s">
        <v>58</v>
      </c>
      <c r="AY865" s="1" t="s">
        <v>58</v>
      </c>
      <c r="AZ865" s="1" t="s">
        <v>58</v>
      </c>
      <c r="BA865" s="1" t="s">
        <v>58</v>
      </c>
      <c r="BB865" s="1" t="s">
        <v>58</v>
      </c>
      <c r="BC865" s="1" t="s">
        <v>58</v>
      </c>
      <c r="BD865" s="1">
        <v>5.0280300000000002</v>
      </c>
    </row>
    <row r="866" spans="1:56" x14ac:dyDescent="0.2">
      <c r="A866" s="1" t="s">
        <v>8349</v>
      </c>
      <c r="B866" s="1">
        <v>19</v>
      </c>
      <c r="C866" s="1" t="s">
        <v>70</v>
      </c>
      <c r="D866" s="1" t="s">
        <v>46</v>
      </c>
      <c r="E866" s="1">
        <v>6.6670000000000002E-3</v>
      </c>
      <c r="F866" s="1">
        <v>0</v>
      </c>
      <c r="G866" s="1">
        <v>1.7730000000000001E-3</v>
      </c>
      <c r="H866" s="1">
        <v>0</v>
      </c>
      <c r="I866" s="1">
        <v>1.8519999999999998E-2</v>
      </c>
      <c r="J866" s="1">
        <v>6.6670000000000002E-3</v>
      </c>
      <c r="K866" s="1" t="s">
        <v>47</v>
      </c>
      <c r="L866" s="1" t="s">
        <v>48</v>
      </c>
      <c r="M866" s="1" t="s">
        <v>8350</v>
      </c>
      <c r="N866" s="1" t="s">
        <v>8351</v>
      </c>
      <c r="O866" s="1" t="s">
        <v>51</v>
      </c>
      <c r="P866" s="1" t="s">
        <v>8352</v>
      </c>
      <c r="Q866" s="1" t="s">
        <v>8353</v>
      </c>
      <c r="R866" s="1" t="s">
        <v>8354</v>
      </c>
      <c r="S866" s="1" t="s">
        <v>8355</v>
      </c>
      <c r="T866" s="1" t="s">
        <v>8356</v>
      </c>
      <c r="U866" s="1" t="s">
        <v>8357</v>
      </c>
      <c r="V866" s="1" t="s">
        <v>58</v>
      </c>
      <c r="W866" s="1" t="s">
        <v>58</v>
      </c>
      <c r="X866" s="1" t="s">
        <v>58</v>
      </c>
      <c r="Y866" s="1" t="s">
        <v>58</v>
      </c>
      <c r="Z866" s="1">
        <v>2.627E-3</v>
      </c>
      <c r="AA866" s="1">
        <v>1.5974400000000001E-3</v>
      </c>
      <c r="AB866" s="1">
        <v>0.99840300000000004</v>
      </c>
      <c r="AC866" s="1" t="s">
        <v>59</v>
      </c>
      <c r="AD866" s="1">
        <v>0</v>
      </c>
      <c r="AE866" s="1">
        <v>7.9872199999999997E-4</v>
      </c>
      <c r="AF866" s="1" t="s">
        <v>58</v>
      </c>
      <c r="AG866" s="1" t="s">
        <v>58</v>
      </c>
      <c r="AH866" s="1" t="s">
        <v>58</v>
      </c>
      <c r="AI866" s="1" t="s">
        <v>58</v>
      </c>
      <c r="AJ866" s="1" t="s">
        <v>58</v>
      </c>
      <c r="AK866" s="1" t="s">
        <v>58</v>
      </c>
      <c r="AL866" s="1" t="s">
        <v>60</v>
      </c>
      <c r="AM866" s="1" t="s">
        <v>102</v>
      </c>
      <c r="AN866" s="1">
        <v>0.998</v>
      </c>
      <c r="AO866" s="1">
        <v>2.29</v>
      </c>
      <c r="AP866" s="1" t="s">
        <v>8358</v>
      </c>
      <c r="AQ866" s="1" t="s">
        <v>95</v>
      </c>
      <c r="AR866" s="1" t="s">
        <v>95</v>
      </c>
      <c r="AS866" s="1">
        <v>4.46</v>
      </c>
      <c r="AT866" s="8">
        <v>628639</v>
      </c>
      <c r="AU866" s="1">
        <v>23.7</v>
      </c>
      <c r="AV866" s="1">
        <v>9.5000000000000001E-2</v>
      </c>
      <c r="AW866" s="1" t="s">
        <v>3237</v>
      </c>
      <c r="AX866" s="1" t="s">
        <v>8359</v>
      </c>
      <c r="AY866" s="1" t="s">
        <v>61</v>
      </c>
      <c r="AZ866" s="7">
        <v>6.6299999999999998E-2</v>
      </c>
      <c r="BA866" s="1">
        <v>14.779429110000001</v>
      </c>
      <c r="BB866" s="1">
        <v>-0.70541079600000001</v>
      </c>
      <c r="BC866" s="1" t="s">
        <v>58</v>
      </c>
      <c r="BD866" s="1">
        <v>2.1753300000000002</v>
      </c>
    </row>
    <row r="867" spans="1:56" x14ac:dyDescent="0.2">
      <c r="A867" s="1" t="s">
        <v>8360</v>
      </c>
      <c r="B867" s="1">
        <v>19</v>
      </c>
      <c r="C867" s="1" t="s">
        <v>70</v>
      </c>
      <c r="D867" s="1" t="s">
        <v>45</v>
      </c>
      <c r="E867" s="1">
        <v>6.6670000000000002E-3</v>
      </c>
      <c r="F867" s="1">
        <v>0</v>
      </c>
      <c r="G867" s="1">
        <v>1.7730000000000001E-3</v>
      </c>
      <c r="H867" s="1">
        <v>1.1310000000000001E-3</v>
      </c>
      <c r="I867" s="1">
        <v>1.8519999999999998E-2</v>
      </c>
      <c r="J867" s="1">
        <v>6.6670000000000002E-3</v>
      </c>
      <c r="K867" s="1" t="s">
        <v>47</v>
      </c>
      <c r="L867" s="1" t="s">
        <v>48</v>
      </c>
      <c r="M867" s="1" t="s">
        <v>8361</v>
      </c>
      <c r="N867" s="1" t="s">
        <v>8362</v>
      </c>
      <c r="O867" s="1" t="s">
        <v>51</v>
      </c>
      <c r="P867" s="1" t="s">
        <v>8367</v>
      </c>
      <c r="Q867" s="1" t="s">
        <v>8363</v>
      </c>
      <c r="R867" s="1" t="s">
        <v>8368</v>
      </c>
      <c r="S867" s="1" t="s">
        <v>8369</v>
      </c>
      <c r="T867" s="1" t="s">
        <v>8370</v>
      </c>
      <c r="U867" s="1" t="s">
        <v>8371</v>
      </c>
      <c r="V867" s="1" t="s">
        <v>58</v>
      </c>
      <c r="W867" s="1" t="s">
        <v>58</v>
      </c>
      <c r="X867" s="1" t="s">
        <v>58</v>
      </c>
      <c r="Y867" s="1" t="s">
        <v>58</v>
      </c>
      <c r="Z867" s="1">
        <v>3.0469999999999998E-4</v>
      </c>
      <c r="AA867" s="1">
        <v>1.9968099999999999E-3</v>
      </c>
      <c r="AB867" s="1">
        <v>0.99800299999999997</v>
      </c>
      <c r="AC867" s="1" t="s">
        <v>101</v>
      </c>
      <c r="AD867" s="1">
        <v>0</v>
      </c>
      <c r="AE867" s="1">
        <v>9.9840299999999992E-4</v>
      </c>
      <c r="AF867" s="1" t="s">
        <v>58</v>
      </c>
      <c r="AG867" s="1" t="s">
        <v>58</v>
      </c>
      <c r="AH867" s="1" t="s">
        <v>58</v>
      </c>
      <c r="AI867" s="1" t="s">
        <v>58</v>
      </c>
      <c r="AJ867" s="1" t="s">
        <v>58</v>
      </c>
      <c r="AK867" s="1" t="s">
        <v>58</v>
      </c>
      <c r="AL867" s="1" t="s">
        <v>60</v>
      </c>
      <c r="AM867" s="1" t="s">
        <v>164</v>
      </c>
      <c r="AN867" s="1">
        <v>0.66800000000000004</v>
      </c>
      <c r="AO867" s="1">
        <v>3.34</v>
      </c>
      <c r="AP867" s="1" t="s">
        <v>8364</v>
      </c>
      <c r="AQ867" s="1" t="s">
        <v>127</v>
      </c>
      <c r="AR867" s="1" t="s">
        <v>852</v>
      </c>
      <c r="AS867" s="1">
        <v>4.37</v>
      </c>
      <c r="AT867" s="8">
        <v>94325275325</v>
      </c>
      <c r="AU867" s="1">
        <v>23.6</v>
      </c>
      <c r="AV867" s="1">
        <v>0.93500000000000005</v>
      </c>
      <c r="AW867" s="1" t="s">
        <v>8365</v>
      </c>
      <c r="AX867" s="1" t="s">
        <v>8366</v>
      </c>
      <c r="AY867" s="1" t="s">
        <v>58</v>
      </c>
      <c r="AZ867" s="7">
        <v>0.92600000000000005</v>
      </c>
      <c r="BA867" s="1">
        <v>89.242745929999998</v>
      </c>
      <c r="BB867" s="1">
        <v>0.88921410999999995</v>
      </c>
      <c r="BC867" s="1" t="s">
        <v>58</v>
      </c>
      <c r="BD867" s="1">
        <v>9.1310800000000008</v>
      </c>
    </row>
    <row r="868" spans="1:56" x14ac:dyDescent="0.2">
      <c r="A868" s="1" t="s">
        <v>8392</v>
      </c>
      <c r="B868" s="1">
        <v>19</v>
      </c>
      <c r="C868" s="1" t="s">
        <v>64</v>
      </c>
      <c r="D868" s="1" t="s">
        <v>45</v>
      </c>
      <c r="E868" s="1">
        <v>6.6670000000000002E-3</v>
      </c>
      <c r="F868" s="1">
        <v>0</v>
      </c>
      <c r="G868" s="1">
        <v>1.7730000000000001E-3</v>
      </c>
      <c r="H868" s="1">
        <v>0</v>
      </c>
      <c r="I868" s="1">
        <v>1.8519999999999998E-2</v>
      </c>
      <c r="J868" s="1">
        <v>6.6670000000000002E-3</v>
      </c>
      <c r="K868" s="1" t="s">
        <v>47</v>
      </c>
      <c r="L868" s="1" t="s">
        <v>48</v>
      </c>
      <c r="M868" s="1" t="s">
        <v>8393</v>
      </c>
      <c r="N868" s="1" t="s">
        <v>8394</v>
      </c>
      <c r="O868" s="1" t="s">
        <v>51</v>
      </c>
      <c r="P868" s="1" t="s">
        <v>8395</v>
      </c>
      <c r="Q868" s="1" t="s">
        <v>7819</v>
      </c>
      <c r="R868" s="1" t="s">
        <v>8396</v>
      </c>
      <c r="S868" s="1" t="s">
        <v>8397</v>
      </c>
      <c r="T868" s="1" t="s">
        <v>8398</v>
      </c>
      <c r="U868" s="1" t="s">
        <v>8399</v>
      </c>
      <c r="V868" s="1" t="s">
        <v>58</v>
      </c>
      <c r="W868" s="1" t="s">
        <v>58</v>
      </c>
      <c r="X868" s="1" t="s">
        <v>58</v>
      </c>
      <c r="Y868" s="1" t="s">
        <v>58</v>
      </c>
      <c r="Z868" s="7">
        <v>1.7629999999999999E-5</v>
      </c>
      <c r="AA868" s="1" t="s">
        <v>58</v>
      </c>
      <c r="AB868" s="1" t="s">
        <v>58</v>
      </c>
      <c r="AC868" s="1" t="s">
        <v>58</v>
      </c>
      <c r="AD868" s="1" t="s">
        <v>58</v>
      </c>
      <c r="AE868" s="1" t="s">
        <v>58</v>
      </c>
      <c r="AF868" s="1" t="s">
        <v>58</v>
      </c>
      <c r="AG868" s="1" t="s">
        <v>58</v>
      </c>
      <c r="AH868" s="1" t="s">
        <v>58</v>
      </c>
      <c r="AI868" s="1" t="s">
        <v>58</v>
      </c>
      <c r="AJ868" s="1" t="s">
        <v>58</v>
      </c>
      <c r="AK868" s="1" t="s">
        <v>58</v>
      </c>
      <c r="AL868" s="1" t="s">
        <v>60</v>
      </c>
      <c r="AM868" s="1" t="s">
        <v>62</v>
      </c>
      <c r="AN868" s="1">
        <v>0.97699999999999998</v>
      </c>
      <c r="AO868" s="1">
        <v>3.45</v>
      </c>
      <c r="AP868" s="1" t="s">
        <v>8400</v>
      </c>
      <c r="AQ868" s="1" t="s">
        <v>95</v>
      </c>
      <c r="AR868" s="1" t="s">
        <v>127</v>
      </c>
      <c r="AS868" s="1">
        <v>4.4800000000000004</v>
      </c>
      <c r="AT868" s="1">
        <v>148</v>
      </c>
      <c r="AU868" s="1">
        <v>28.8</v>
      </c>
      <c r="AV868" s="1">
        <v>0.90400000000000003</v>
      </c>
      <c r="AW868" s="1" t="s">
        <v>62</v>
      </c>
      <c r="AX868" s="1" t="s">
        <v>8401</v>
      </c>
      <c r="AY868" s="1" t="s">
        <v>58</v>
      </c>
      <c r="AZ868" s="1" t="s">
        <v>58</v>
      </c>
      <c r="BA868" s="1" t="s">
        <v>58</v>
      </c>
      <c r="BB868" s="1" t="s">
        <v>58</v>
      </c>
      <c r="BC868" s="1" t="s">
        <v>58</v>
      </c>
      <c r="BD868" s="1">
        <v>7.9191200000000004</v>
      </c>
    </row>
    <row r="869" spans="1:56" x14ac:dyDescent="0.2">
      <c r="A869" s="1" t="s">
        <v>8417</v>
      </c>
      <c r="B869" s="1">
        <v>19</v>
      </c>
      <c r="C869" s="1" t="s">
        <v>46</v>
      </c>
      <c r="D869" s="1" t="s">
        <v>45</v>
      </c>
      <c r="E869" s="1">
        <v>6.6670000000000002E-3</v>
      </c>
      <c r="F869" s="1">
        <v>0</v>
      </c>
      <c r="G869" s="1">
        <v>1.7730000000000001E-3</v>
      </c>
      <c r="H869" s="1">
        <v>1.1310000000000001E-3</v>
      </c>
      <c r="I869" s="1">
        <v>1.8519999999999998E-2</v>
      </c>
      <c r="J869" s="1">
        <v>6.6670000000000002E-3</v>
      </c>
      <c r="K869" s="1" t="s">
        <v>47</v>
      </c>
      <c r="L869" s="1" t="s">
        <v>48</v>
      </c>
      <c r="M869" s="1" t="s">
        <v>8413</v>
      </c>
      <c r="N869" s="1" t="s">
        <v>8414</v>
      </c>
      <c r="O869" s="1" t="s">
        <v>51</v>
      </c>
      <c r="P869" s="1" t="s">
        <v>8415</v>
      </c>
      <c r="Q869" s="1" t="s">
        <v>8418</v>
      </c>
      <c r="R869" s="1" t="s">
        <v>8419</v>
      </c>
      <c r="S869" s="1" t="s">
        <v>8420</v>
      </c>
      <c r="T869" s="1" t="s">
        <v>8421</v>
      </c>
      <c r="U869" s="1" t="s">
        <v>8422</v>
      </c>
      <c r="V869" s="1" t="s">
        <v>58</v>
      </c>
      <c r="W869" s="1" t="s">
        <v>58</v>
      </c>
      <c r="X869" s="1" t="s">
        <v>58</v>
      </c>
      <c r="Y869" s="1" t="s">
        <v>58</v>
      </c>
      <c r="Z869" s="1">
        <v>3.1300000000000002E-4</v>
      </c>
      <c r="AA869" s="1" t="s">
        <v>58</v>
      </c>
      <c r="AB869" s="1" t="s">
        <v>58</v>
      </c>
      <c r="AC869" s="1" t="s">
        <v>58</v>
      </c>
      <c r="AD869" s="1" t="s">
        <v>58</v>
      </c>
      <c r="AE869" s="1" t="s">
        <v>58</v>
      </c>
      <c r="AF869" s="1" t="s">
        <v>58</v>
      </c>
      <c r="AG869" s="1" t="s">
        <v>58</v>
      </c>
      <c r="AH869" s="1" t="s">
        <v>58</v>
      </c>
      <c r="AI869" s="1" t="s">
        <v>58</v>
      </c>
      <c r="AJ869" s="1" t="s">
        <v>58</v>
      </c>
      <c r="AK869" s="1" t="s">
        <v>58</v>
      </c>
      <c r="AL869" s="1" t="s">
        <v>93</v>
      </c>
      <c r="AM869" s="1" t="s">
        <v>8423</v>
      </c>
      <c r="AN869" s="1">
        <v>0.998</v>
      </c>
      <c r="AO869" s="1">
        <v>3.3</v>
      </c>
      <c r="AP869" s="1" t="s">
        <v>8424</v>
      </c>
      <c r="AQ869" s="1" t="s">
        <v>8425</v>
      </c>
      <c r="AR869" s="1" t="s">
        <v>8425</v>
      </c>
      <c r="AS869" s="1">
        <v>4.37</v>
      </c>
      <c r="AT869" s="8">
        <v>2.9234034028228198E+17</v>
      </c>
      <c r="AU869" s="1">
        <v>26.4</v>
      </c>
      <c r="AV869" s="1">
        <v>0.89200000000000002</v>
      </c>
      <c r="AW869" s="1" t="s">
        <v>2433</v>
      </c>
      <c r="AX869" s="1" t="s">
        <v>8416</v>
      </c>
      <c r="AY869" s="1" t="s">
        <v>61</v>
      </c>
      <c r="AZ869" s="1" t="s">
        <v>58</v>
      </c>
      <c r="BA869" s="1">
        <v>36.311630100000002</v>
      </c>
      <c r="BB869" s="1">
        <v>-0.23879323099999999</v>
      </c>
      <c r="BC869" s="1" t="s">
        <v>58</v>
      </c>
      <c r="BD869" s="1">
        <v>10.866619999999999</v>
      </c>
    </row>
    <row r="870" spans="1:56" x14ac:dyDescent="0.2">
      <c r="A870" s="1" t="s">
        <v>8438</v>
      </c>
      <c r="B870" s="1">
        <v>19</v>
      </c>
      <c r="C870" s="1" t="s">
        <v>45</v>
      </c>
      <c r="D870" s="1" t="s">
        <v>64</v>
      </c>
      <c r="E870" s="1">
        <v>6.6670000000000002E-3</v>
      </c>
      <c r="F870" s="1">
        <v>0</v>
      </c>
      <c r="G870" s="1">
        <v>3.5460000000000001E-3</v>
      </c>
      <c r="H870" s="1">
        <v>0</v>
      </c>
      <c r="I870" s="1">
        <v>0</v>
      </c>
      <c r="J870" s="1">
        <v>6.6670000000000002E-3</v>
      </c>
      <c r="K870" s="1" t="s">
        <v>47</v>
      </c>
      <c r="L870" s="1" t="s">
        <v>48</v>
      </c>
      <c r="M870" s="1" t="s">
        <v>8439</v>
      </c>
      <c r="N870" s="1" t="s">
        <v>8440</v>
      </c>
      <c r="O870" s="1" t="s">
        <v>51</v>
      </c>
      <c r="P870" s="1" t="s">
        <v>8441</v>
      </c>
      <c r="Q870" s="1" t="s">
        <v>8442</v>
      </c>
      <c r="R870" s="1" t="s">
        <v>8443</v>
      </c>
      <c r="S870" s="1" t="s">
        <v>8444</v>
      </c>
      <c r="T870" s="1" t="s">
        <v>8445</v>
      </c>
      <c r="U870" s="1" t="s">
        <v>8446</v>
      </c>
      <c r="V870" s="1" t="s">
        <v>58</v>
      </c>
      <c r="W870" s="1" t="s">
        <v>58</v>
      </c>
      <c r="X870" s="1" t="s">
        <v>58</v>
      </c>
      <c r="Y870" s="1" t="s">
        <v>58</v>
      </c>
      <c r="Z870" s="1" t="s">
        <v>58</v>
      </c>
      <c r="AA870" s="1" t="s">
        <v>58</v>
      </c>
      <c r="AB870" s="1" t="s">
        <v>58</v>
      </c>
      <c r="AC870" s="1" t="s">
        <v>58</v>
      </c>
      <c r="AD870" s="1" t="s">
        <v>58</v>
      </c>
      <c r="AE870" s="1" t="s">
        <v>58</v>
      </c>
      <c r="AF870" s="1" t="s">
        <v>58</v>
      </c>
      <c r="AG870" s="1" t="s">
        <v>58</v>
      </c>
      <c r="AH870" s="1" t="s">
        <v>58</v>
      </c>
      <c r="AI870" s="1" t="s">
        <v>58</v>
      </c>
      <c r="AJ870" s="1" t="s">
        <v>58</v>
      </c>
      <c r="AK870" s="1" t="s">
        <v>58</v>
      </c>
      <c r="AL870" s="1" t="s">
        <v>61</v>
      </c>
      <c r="AM870" s="1" t="s">
        <v>147</v>
      </c>
      <c r="AN870" s="1">
        <v>1.2999999999999999E-2</v>
      </c>
      <c r="AO870" s="1">
        <v>-5.76</v>
      </c>
      <c r="AP870" s="1" t="s">
        <v>8447</v>
      </c>
      <c r="AQ870" s="1" t="s">
        <v>95</v>
      </c>
      <c r="AR870" s="1" t="s">
        <v>95</v>
      </c>
      <c r="AS870" s="1">
        <v>2.88</v>
      </c>
      <c r="AT870" s="8">
        <v>640639</v>
      </c>
      <c r="AU870" s="1">
        <v>1E-3</v>
      </c>
      <c r="AV870" s="1">
        <v>-8.2000000000000003E-2</v>
      </c>
      <c r="AW870" s="1" t="s">
        <v>2445</v>
      </c>
      <c r="AX870" s="1" t="s">
        <v>58</v>
      </c>
      <c r="AY870" s="1" t="s">
        <v>58</v>
      </c>
      <c r="AZ870" s="7">
        <v>0.95399999999999996</v>
      </c>
      <c r="BA870" s="1">
        <v>19.933946689999999</v>
      </c>
      <c r="BB870" s="1">
        <v>-0.55108095899999998</v>
      </c>
      <c r="BC870" s="1" t="s">
        <v>58</v>
      </c>
      <c r="BD870" s="1">
        <v>1.45289</v>
      </c>
    </row>
    <row r="871" spans="1:56" x14ac:dyDescent="0.2">
      <c r="A871" s="1" t="s">
        <v>8448</v>
      </c>
      <c r="B871" s="1">
        <v>19</v>
      </c>
      <c r="C871" s="1" t="s">
        <v>64</v>
      </c>
      <c r="D871" s="1" t="s">
        <v>45</v>
      </c>
      <c r="E871" s="1">
        <v>6.6670000000000002E-3</v>
      </c>
      <c r="F871" s="1">
        <v>0</v>
      </c>
      <c r="G871" s="1">
        <v>1.7730000000000001E-3</v>
      </c>
      <c r="H871" s="1">
        <v>3.3939999999999999E-3</v>
      </c>
      <c r="I871" s="1">
        <v>0</v>
      </c>
      <c r="J871" s="1">
        <v>6.6670000000000002E-3</v>
      </c>
      <c r="K871" s="1" t="s">
        <v>47</v>
      </c>
      <c r="L871" s="1" t="s">
        <v>48</v>
      </c>
      <c r="M871" s="1" t="s">
        <v>8449</v>
      </c>
      <c r="N871" s="1" t="s">
        <v>8450</v>
      </c>
      <c r="O871" s="1" t="s">
        <v>51</v>
      </c>
      <c r="P871" s="1" t="s">
        <v>8451</v>
      </c>
      <c r="Q871" s="1" t="s">
        <v>5718</v>
      </c>
      <c r="R871" s="1" t="s">
        <v>8452</v>
      </c>
      <c r="S871" s="1" t="s">
        <v>8453</v>
      </c>
      <c r="T871" s="1" t="s">
        <v>8454</v>
      </c>
      <c r="U871" s="1" t="s">
        <v>8455</v>
      </c>
      <c r="V871" s="1" t="s">
        <v>58</v>
      </c>
      <c r="W871" s="1" t="s">
        <v>58</v>
      </c>
      <c r="X871" s="1" t="s">
        <v>58</v>
      </c>
      <c r="Y871" s="1" t="s">
        <v>58</v>
      </c>
      <c r="Z871" s="1">
        <v>1.73E-4</v>
      </c>
      <c r="AA871" s="1">
        <v>1.19808E-3</v>
      </c>
      <c r="AB871" s="1">
        <v>0.99880199999999997</v>
      </c>
      <c r="AC871" s="1" t="s">
        <v>157</v>
      </c>
      <c r="AD871" s="1">
        <v>0</v>
      </c>
      <c r="AE871" s="1">
        <v>5.9904200000000004E-4</v>
      </c>
      <c r="AF871" s="1" t="s">
        <v>58</v>
      </c>
      <c r="AG871" s="1" t="s">
        <v>58</v>
      </c>
      <c r="AH871" s="1" t="s">
        <v>58</v>
      </c>
      <c r="AI871" s="1" t="s">
        <v>58</v>
      </c>
      <c r="AJ871" s="1" t="s">
        <v>58</v>
      </c>
      <c r="AK871" s="1" t="s">
        <v>58</v>
      </c>
      <c r="AL871" s="1" t="s">
        <v>61</v>
      </c>
      <c r="AM871" s="1" t="s">
        <v>61</v>
      </c>
      <c r="AN871" s="1">
        <v>0</v>
      </c>
      <c r="AO871" s="1">
        <v>-1.82</v>
      </c>
      <c r="AP871" s="1" t="s">
        <v>8456</v>
      </c>
      <c r="AQ871" s="1" t="s">
        <v>95</v>
      </c>
      <c r="AR871" s="1" t="s">
        <v>95</v>
      </c>
      <c r="AS871" s="1">
        <v>2.2799999999999998</v>
      </c>
      <c r="AT871" s="1">
        <v>137</v>
      </c>
      <c r="AU871" s="1">
        <v>12.23</v>
      </c>
      <c r="AV871" s="1">
        <v>-0.59699999999999998</v>
      </c>
      <c r="AW871" s="1" t="s">
        <v>62</v>
      </c>
      <c r="AX871" s="1" t="s">
        <v>8457</v>
      </c>
      <c r="AY871" s="1" t="s">
        <v>58</v>
      </c>
      <c r="AZ871" s="7">
        <v>0.83099999999999996</v>
      </c>
      <c r="BA871" s="1">
        <v>84.442085399999996</v>
      </c>
      <c r="BB871" s="1">
        <v>0.66146803700000001</v>
      </c>
      <c r="BC871" s="1" t="s">
        <v>58</v>
      </c>
      <c r="BD871" s="1">
        <v>2.5401699999999998</v>
      </c>
    </row>
    <row r="872" spans="1:56" x14ac:dyDescent="0.2">
      <c r="A872" s="1" t="s">
        <v>8458</v>
      </c>
      <c r="B872" s="1">
        <v>19</v>
      </c>
      <c r="C872" s="1" t="s">
        <v>46</v>
      </c>
      <c r="D872" s="1" t="s">
        <v>64</v>
      </c>
      <c r="E872" s="1">
        <v>6.6670000000000002E-3</v>
      </c>
      <c r="F872" s="1">
        <v>0</v>
      </c>
      <c r="G872" s="1">
        <v>1.7730000000000001E-3</v>
      </c>
      <c r="H872" s="1">
        <v>0</v>
      </c>
      <c r="I872" s="1">
        <v>0</v>
      </c>
      <c r="J872" s="1">
        <v>6.6670000000000002E-3</v>
      </c>
      <c r="K872" s="1" t="s">
        <v>47</v>
      </c>
      <c r="L872" s="1" t="s">
        <v>48</v>
      </c>
      <c r="M872" s="1" t="s">
        <v>8459</v>
      </c>
      <c r="N872" s="1" t="s">
        <v>8460</v>
      </c>
      <c r="O872" s="1" t="s">
        <v>51</v>
      </c>
      <c r="P872" s="1" t="s">
        <v>8461</v>
      </c>
      <c r="Q872" s="1" t="s">
        <v>8462</v>
      </c>
      <c r="R872" s="1" t="s">
        <v>8463</v>
      </c>
      <c r="S872" s="1" t="s">
        <v>8464</v>
      </c>
      <c r="T872" s="1" t="s">
        <v>8465</v>
      </c>
      <c r="U872" s="1" t="s">
        <v>8466</v>
      </c>
      <c r="V872" s="1" t="s">
        <v>58</v>
      </c>
      <c r="W872" s="1" t="s">
        <v>58</v>
      </c>
      <c r="X872" s="1" t="s">
        <v>58</v>
      </c>
      <c r="Y872" s="1" t="s">
        <v>58</v>
      </c>
      <c r="Z872" s="1">
        <v>2.5530000000000003E-4</v>
      </c>
      <c r="AA872" s="1">
        <v>7.9872199999999997E-4</v>
      </c>
      <c r="AB872" s="1">
        <v>0.99920100000000001</v>
      </c>
      <c r="AC872" s="1" t="s">
        <v>110</v>
      </c>
      <c r="AD872" s="1">
        <v>0</v>
      </c>
      <c r="AE872" s="1">
        <v>3.9936099999999999E-4</v>
      </c>
      <c r="AF872" s="1" t="s">
        <v>58</v>
      </c>
      <c r="AG872" s="1" t="s">
        <v>58</v>
      </c>
      <c r="AH872" s="1" t="s">
        <v>58</v>
      </c>
      <c r="AI872" s="1" t="s">
        <v>58</v>
      </c>
      <c r="AJ872" s="1" t="s">
        <v>58</v>
      </c>
      <c r="AK872" s="1" t="s">
        <v>58</v>
      </c>
      <c r="AL872" s="1" t="s">
        <v>60</v>
      </c>
      <c r="AM872" s="1" t="s">
        <v>431</v>
      </c>
      <c r="AN872" s="1">
        <v>0</v>
      </c>
      <c r="AO872" s="1">
        <v>0.84299999999999997</v>
      </c>
      <c r="AP872" s="1" t="s">
        <v>8467</v>
      </c>
      <c r="AQ872" s="1" t="s">
        <v>95</v>
      </c>
      <c r="AR872" s="1" t="s">
        <v>95</v>
      </c>
      <c r="AS872" s="1">
        <v>1.89</v>
      </c>
      <c r="AT872" s="8">
        <v>354366366</v>
      </c>
      <c r="AU872" s="1">
        <v>0.80900000000000005</v>
      </c>
      <c r="AV872" s="1">
        <v>-0.107</v>
      </c>
      <c r="AW872" s="1" t="s">
        <v>64</v>
      </c>
      <c r="AX872" s="1" t="s">
        <v>58</v>
      </c>
      <c r="AY872" s="1" t="s">
        <v>58</v>
      </c>
      <c r="AZ872" s="1" t="s">
        <v>9417</v>
      </c>
      <c r="BA872" s="1" t="s">
        <v>8468</v>
      </c>
      <c r="BB872" s="1" t="s">
        <v>8469</v>
      </c>
      <c r="BC872" s="1" t="s">
        <v>58</v>
      </c>
      <c r="BD872" s="1" t="s">
        <v>8470</v>
      </c>
    </row>
    <row r="873" spans="1:56" x14ac:dyDescent="0.2">
      <c r="A873" s="1" t="s">
        <v>8471</v>
      </c>
      <c r="B873" s="1">
        <v>19</v>
      </c>
      <c r="C873" s="1" t="s">
        <v>70</v>
      </c>
      <c r="D873" s="1" t="s">
        <v>46</v>
      </c>
      <c r="E873" s="1">
        <v>6.6670000000000002E-3</v>
      </c>
      <c r="F873" s="1">
        <v>0</v>
      </c>
      <c r="G873" s="1">
        <v>5.3189999999999999E-3</v>
      </c>
      <c r="H873" s="1">
        <v>2.2620000000000001E-3</v>
      </c>
      <c r="I873" s="1">
        <v>0</v>
      </c>
      <c r="J873" s="1">
        <v>6.6670000000000002E-3</v>
      </c>
      <c r="K873" s="1" t="s">
        <v>47</v>
      </c>
      <c r="L873" s="1" t="s">
        <v>48</v>
      </c>
      <c r="M873" s="1" t="s">
        <v>8472</v>
      </c>
      <c r="N873" s="1" t="s">
        <v>8473</v>
      </c>
      <c r="O873" s="1" t="s">
        <v>51</v>
      </c>
      <c r="P873" s="1" t="s">
        <v>8474</v>
      </c>
      <c r="Q873" s="1" t="s">
        <v>8475</v>
      </c>
      <c r="R873" s="1" t="s">
        <v>8476</v>
      </c>
      <c r="S873" s="1" t="s">
        <v>8477</v>
      </c>
      <c r="T873" s="1" t="s">
        <v>8478</v>
      </c>
      <c r="U873" s="1" t="s">
        <v>8479</v>
      </c>
      <c r="V873" s="1" t="s">
        <v>58</v>
      </c>
      <c r="W873" s="1" t="s">
        <v>58</v>
      </c>
      <c r="X873" s="1" t="s">
        <v>58</v>
      </c>
      <c r="Y873" s="1" t="s">
        <v>58</v>
      </c>
      <c r="Z873" s="1">
        <v>2.99E-3</v>
      </c>
      <c r="AA873" s="1">
        <v>1.8769999999999998E-2</v>
      </c>
      <c r="AB873" s="1">
        <v>0.98123000000000005</v>
      </c>
      <c r="AC873" s="1" t="s">
        <v>8480</v>
      </c>
      <c r="AD873" s="1">
        <v>0</v>
      </c>
      <c r="AE873" s="1">
        <v>9.3849799999999994E-3</v>
      </c>
      <c r="AF873" s="1" t="s">
        <v>58</v>
      </c>
      <c r="AG873" s="1" t="s">
        <v>58</v>
      </c>
      <c r="AH873" s="1" t="s">
        <v>58</v>
      </c>
      <c r="AI873" s="1" t="s">
        <v>58</v>
      </c>
      <c r="AJ873" s="1" t="s">
        <v>58</v>
      </c>
      <c r="AK873" s="1">
        <v>2</v>
      </c>
      <c r="AL873" s="1" t="s">
        <v>60</v>
      </c>
      <c r="AM873" s="1" t="s">
        <v>421</v>
      </c>
      <c r="AN873" s="1">
        <v>0</v>
      </c>
      <c r="AO873" s="1">
        <v>-2.0699999999999998</v>
      </c>
      <c r="AP873" s="1" t="s">
        <v>8481</v>
      </c>
      <c r="AQ873" s="1" t="s">
        <v>95</v>
      </c>
      <c r="AR873" s="1" t="s">
        <v>95</v>
      </c>
      <c r="AS873" s="1">
        <v>2.36</v>
      </c>
      <c r="AT873" s="8">
        <v>380382380381</v>
      </c>
      <c r="AU873" s="1">
        <v>1E-3</v>
      </c>
      <c r="AV873" s="1">
        <v>-1.9079999999999999</v>
      </c>
      <c r="AW873" s="1" t="s">
        <v>64</v>
      </c>
      <c r="AX873" s="1" t="s">
        <v>8482</v>
      </c>
      <c r="AY873" s="1" t="s">
        <v>58</v>
      </c>
      <c r="AZ873" s="7">
        <v>0.99099999999999999</v>
      </c>
      <c r="BA873" s="1">
        <v>99.746402450000005</v>
      </c>
      <c r="BB873" s="1">
        <v>4.538441647</v>
      </c>
      <c r="BC873" s="1" t="s">
        <v>58</v>
      </c>
      <c r="BD873" s="1">
        <v>10.07119</v>
      </c>
    </row>
    <row r="874" spans="1:56" x14ac:dyDescent="0.2">
      <c r="A874" s="1" t="s">
        <v>8495</v>
      </c>
      <c r="B874" s="1">
        <v>19</v>
      </c>
      <c r="C874" s="1" t="s">
        <v>46</v>
      </c>
      <c r="D874" s="1" t="s">
        <v>45</v>
      </c>
      <c r="E874" s="1">
        <v>6.6670000000000002E-3</v>
      </c>
      <c r="F874" s="1">
        <v>8.7720000000000003E-3</v>
      </c>
      <c r="G874" s="1">
        <v>1.7730000000000001E-3</v>
      </c>
      <c r="H874" s="1">
        <v>0</v>
      </c>
      <c r="I874" s="1">
        <v>0</v>
      </c>
      <c r="J874" s="1">
        <v>6.6670000000000002E-3</v>
      </c>
      <c r="K874" s="1" t="s">
        <v>47</v>
      </c>
      <c r="L874" s="1" t="s">
        <v>48</v>
      </c>
      <c r="M874" s="1" t="s">
        <v>8496</v>
      </c>
      <c r="N874" s="1" t="s">
        <v>8497</v>
      </c>
      <c r="O874" s="1" t="s">
        <v>51</v>
      </c>
      <c r="P874" s="1" t="s">
        <v>8498</v>
      </c>
      <c r="Q874" s="1" t="s">
        <v>8499</v>
      </c>
      <c r="R874" s="1" t="s">
        <v>8500</v>
      </c>
      <c r="S874" s="1" t="s">
        <v>8501</v>
      </c>
      <c r="T874" s="1" t="s">
        <v>8502</v>
      </c>
      <c r="U874" s="1" t="s">
        <v>8503</v>
      </c>
      <c r="V874" s="1" t="s">
        <v>58</v>
      </c>
      <c r="W874" s="1" t="s">
        <v>58</v>
      </c>
      <c r="X874" s="1" t="s">
        <v>58</v>
      </c>
      <c r="Y874" s="1" t="s">
        <v>58</v>
      </c>
      <c r="Z874" s="1">
        <v>1.5080000000000001E-4</v>
      </c>
      <c r="AA874" s="1">
        <v>3.5942499999999998E-3</v>
      </c>
      <c r="AB874" s="1">
        <v>0.99640600000000001</v>
      </c>
      <c r="AC874" s="1" t="s">
        <v>653</v>
      </c>
      <c r="AD874" s="1">
        <v>0</v>
      </c>
      <c r="AE874" s="1">
        <v>1.7971199999999999E-3</v>
      </c>
      <c r="AF874" s="1" t="s">
        <v>58</v>
      </c>
      <c r="AG874" s="1" t="s">
        <v>58</v>
      </c>
      <c r="AH874" s="1" t="s">
        <v>58</v>
      </c>
      <c r="AI874" s="1" t="s">
        <v>58</v>
      </c>
      <c r="AJ874" s="1" t="s">
        <v>58</v>
      </c>
      <c r="AK874" s="1" t="s">
        <v>58</v>
      </c>
      <c r="AL874" s="1" t="s">
        <v>58</v>
      </c>
      <c r="AM874" s="1" t="s">
        <v>58</v>
      </c>
      <c r="AN874" s="1">
        <v>0.375</v>
      </c>
      <c r="AO874" s="1">
        <v>3.8</v>
      </c>
      <c r="AP874" s="1" t="s">
        <v>58</v>
      </c>
      <c r="AQ874" s="1" t="s">
        <v>58</v>
      </c>
      <c r="AR874" s="1" t="s">
        <v>58</v>
      </c>
      <c r="AS874" s="1">
        <v>3.8</v>
      </c>
      <c r="AT874" s="1" t="s">
        <v>58</v>
      </c>
      <c r="AU874" s="1">
        <v>24</v>
      </c>
      <c r="AV874" s="1">
        <v>0.79600000000000004</v>
      </c>
      <c r="AW874" s="1" t="s">
        <v>58</v>
      </c>
      <c r="AX874" s="1" t="s">
        <v>8504</v>
      </c>
      <c r="AY874" s="1" t="s">
        <v>58</v>
      </c>
      <c r="AZ874" s="1" t="s">
        <v>58</v>
      </c>
      <c r="BA874" s="1" t="s">
        <v>58</v>
      </c>
      <c r="BB874" s="1" t="s">
        <v>58</v>
      </c>
      <c r="BC874" s="1" t="s">
        <v>58</v>
      </c>
      <c r="BD874" s="1">
        <v>3.8123399999999998</v>
      </c>
    </row>
    <row r="875" spans="1:56" x14ac:dyDescent="0.2">
      <c r="A875" s="1" t="s">
        <v>8505</v>
      </c>
      <c r="B875" s="1">
        <v>19</v>
      </c>
      <c r="C875" s="1" t="s">
        <v>46</v>
      </c>
      <c r="D875" s="1" t="s">
        <v>70</v>
      </c>
      <c r="E875" s="1">
        <v>6.6670000000000002E-3</v>
      </c>
      <c r="F875" s="1">
        <v>0</v>
      </c>
      <c r="G875" s="1">
        <v>1.7730000000000001E-3</v>
      </c>
      <c r="H875" s="1">
        <v>1.134E-3</v>
      </c>
      <c r="I875" s="1">
        <v>0</v>
      </c>
      <c r="J875" s="1">
        <v>6.6670000000000002E-3</v>
      </c>
      <c r="K875" s="1" t="s">
        <v>47</v>
      </c>
      <c r="L875" s="1" t="s">
        <v>48</v>
      </c>
      <c r="M875" s="1" t="s">
        <v>8506</v>
      </c>
      <c r="N875" s="1" t="s">
        <v>8507</v>
      </c>
      <c r="O875" s="1" t="s">
        <v>51</v>
      </c>
      <c r="P875" s="1" t="s">
        <v>8508</v>
      </c>
      <c r="Q875" s="1" t="s">
        <v>8509</v>
      </c>
      <c r="R875" s="1" t="s">
        <v>8510</v>
      </c>
      <c r="S875" s="1" t="s">
        <v>8511</v>
      </c>
      <c r="T875" s="1" t="s">
        <v>8512</v>
      </c>
      <c r="U875" s="1" t="s">
        <v>8511</v>
      </c>
      <c r="V875" s="1" t="s">
        <v>58</v>
      </c>
      <c r="W875" s="1" t="s">
        <v>58</v>
      </c>
      <c r="X875" s="1" t="s">
        <v>58</v>
      </c>
      <c r="Y875" s="1" t="s">
        <v>58</v>
      </c>
      <c r="Z875" s="1">
        <v>1.1900000000000001E-4</v>
      </c>
      <c r="AA875" s="1" t="s">
        <v>58</v>
      </c>
      <c r="AB875" s="1" t="s">
        <v>58</v>
      </c>
      <c r="AC875" s="1" t="s">
        <v>58</v>
      </c>
      <c r="AD875" s="1" t="s">
        <v>58</v>
      </c>
      <c r="AE875" s="1" t="s">
        <v>58</v>
      </c>
      <c r="AF875" s="1" t="s">
        <v>58</v>
      </c>
      <c r="AG875" s="1" t="s">
        <v>58</v>
      </c>
      <c r="AH875" s="1" t="s">
        <v>58</v>
      </c>
      <c r="AI875" s="1" t="s">
        <v>58</v>
      </c>
      <c r="AJ875" s="1" t="s">
        <v>58</v>
      </c>
      <c r="AK875" s="1" t="s">
        <v>58</v>
      </c>
      <c r="AL875" s="1" t="s">
        <v>58</v>
      </c>
      <c r="AM875" s="1" t="s">
        <v>147</v>
      </c>
      <c r="AN875" s="1">
        <v>1E-3</v>
      </c>
      <c r="AO875" s="1">
        <v>-4.5600000000000002E-2</v>
      </c>
      <c r="AP875" s="1" t="s">
        <v>58</v>
      </c>
      <c r="AQ875" s="1" t="s">
        <v>58</v>
      </c>
      <c r="AR875" s="1" t="s">
        <v>58</v>
      </c>
      <c r="AS875" s="1">
        <v>1.07</v>
      </c>
      <c r="AT875" s="1" t="s">
        <v>58</v>
      </c>
      <c r="AU875" s="1">
        <v>0.154</v>
      </c>
      <c r="AV875" s="1">
        <v>-5.3999999999999999E-2</v>
      </c>
      <c r="AW875" s="1" t="s">
        <v>62</v>
      </c>
      <c r="AX875" s="1" t="s">
        <v>58</v>
      </c>
      <c r="AY875" s="1" t="s">
        <v>58</v>
      </c>
      <c r="AZ875" s="1" t="s">
        <v>58</v>
      </c>
      <c r="BA875" s="1" t="s">
        <v>58</v>
      </c>
      <c r="BB875" s="1" t="s">
        <v>58</v>
      </c>
      <c r="BC875" s="1" t="s">
        <v>58</v>
      </c>
      <c r="BD875" s="1" t="s">
        <v>58</v>
      </c>
    </row>
    <row r="876" spans="1:56" x14ac:dyDescent="0.2">
      <c r="A876" s="1" t="s">
        <v>8518</v>
      </c>
      <c r="B876" s="1">
        <v>19</v>
      </c>
      <c r="C876" s="1" t="s">
        <v>46</v>
      </c>
      <c r="D876" s="1" t="s">
        <v>64</v>
      </c>
      <c r="E876" s="1">
        <v>6.6670000000000002E-3</v>
      </c>
      <c r="F876" s="1">
        <v>0</v>
      </c>
      <c r="G876" s="1">
        <v>3.5460000000000001E-3</v>
      </c>
      <c r="H876" s="1">
        <v>1.1310000000000001E-3</v>
      </c>
      <c r="I876" s="1">
        <v>0</v>
      </c>
      <c r="J876" s="1">
        <v>6.6670000000000002E-3</v>
      </c>
      <c r="K876" s="1" t="s">
        <v>47</v>
      </c>
      <c r="L876" s="1" t="s">
        <v>48</v>
      </c>
      <c r="M876" s="1" t="s">
        <v>8513</v>
      </c>
      <c r="N876" s="1" t="s">
        <v>8514</v>
      </c>
      <c r="O876" s="1" t="s">
        <v>51</v>
      </c>
      <c r="P876" s="1" t="s">
        <v>8515</v>
      </c>
      <c r="Q876" s="1" t="s">
        <v>8519</v>
      </c>
      <c r="R876" s="1" t="s">
        <v>8520</v>
      </c>
      <c r="S876" s="1" t="s">
        <v>8521</v>
      </c>
      <c r="T876" s="1" t="s">
        <v>8516</v>
      </c>
      <c r="U876" s="1" t="s">
        <v>8522</v>
      </c>
      <c r="V876" s="1" t="s">
        <v>58</v>
      </c>
      <c r="W876" s="1" t="s">
        <v>58</v>
      </c>
      <c r="X876" s="1" t="s">
        <v>58</v>
      </c>
      <c r="Y876" s="1" t="s">
        <v>58</v>
      </c>
      <c r="Z876" s="1" t="s">
        <v>58</v>
      </c>
      <c r="AA876" s="1" t="s">
        <v>58</v>
      </c>
      <c r="AB876" s="1" t="s">
        <v>58</v>
      </c>
      <c r="AC876" s="1" t="s">
        <v>58</v>
      </c>
      <c r="AD876" s="1" t="s">
        <v>58</v>
      </c>
      <c r="AE876" s="1" t="s">
        <v>58</v>
      </c>
      <c r="AF876" s="1" t="s">
        <v>58</v>
      </c>
      <c r="AG876" s="1" t="s">
        <v>58</v>
      </c>
      <c r="AH876" s="1" t="s">
        <v>58</v>
      </c>
      <c r="AI876" s="1" t="s">
        <v>58</v>
      </c>
      <c r="AJ876" s="1" t="s">
        <v>58</v>
      </c>
      <c r="AK876" s="1" t="s">
        <v>58</v>
      </c>
      <c r="AL876" s="1" t="s">
        <v>93</v>
      </c>
      <c r="AM876" s="1" t="s">
        <v>61</v>
      </c>
      <c r="AN876" s="1">
        <v>0.79400000000000004</v>
      </c>
      <c r="AO876" s="1">
        <v>-0.26600000000000001</v>
      </c>
      <c r="AP876" s="1" t="s">
        <v>8517</v>
      </c>
      <c r="AQ876" s="1" t="s">
        <v>62</v>
      </c>
      <c r="AR876" s="1" t="s">
        <v>62</v>
      </c>
      <c r="AS876" s="1">
        <v>2.12</v>
      </c>
      <c r="AT876" s="1">
        <v>326</v>
      </c>
      <c r="AU876" s="1">
        <v>24.9</v>
      </c>
      <c r="AV876" s="1">
        <v>0.70799999999999996</v>
      </c>
      <c r="AW876" s="1" t="s">
        <v>62</v>
      </c>
      <c r="AX876" s="1" t="s">
        <v>58</v>
      </c>
      <c r="AY876" s="1" t="s">
        <v>58</v>
      </c>
      <c r="AZ876" s="1" t="s">
        <v>58</v>
      </c>
      <c r="BA876" s="1">
        <v>78.798065579999999</v>
      </c>
      <c r="BB876" s="1">
        <v>0.46850353500000003</v>
      </c>
      <c r="BC876" s="1" t="s">
        <v>58</v>
      </c>
      <c r="BD876" s="1">
        <v>11.14944</v>
      </c>
    </row>
    <row r="877" spans="1:56" x14ac:dyDescent="0.2">
      <c r="A877" s="1" t="s">
        <v>8555</v>
      </c>
      <c r="B877" s="1">
        <v>19</v>
      </c>
      <c r="C877" s="1" t="s">
        <v>70</v>
      </c>
      <c r="D877" s="1" t="s">
        <v>64</v>
      </c>
      <c r="E877" s="1">
        <v>6.6670000000000002E-3</v>
      </c>
      <c r="F877" s="1">
        <v>0</v>
      </c>
      <c r="G877" s="1">
        <v>1.7730000000000001E-3</v>
      </c>
      <c r="H877" s="1">
        <v>0</v>
      </c>
      <c r="I877" s="1">
        <v>0</v>
      </c>
      <c r="J877" s="1">
        <v>6.6670000000000002E-3</v>
      </c>
      <c r="K877" s="1" t="s">
        <v>47</v>
      </c>
      <c r="L877" s="1" t="s">
        <v>48</v>
      </c>
      <c r="M877" s="1" t="s">
        <v>8556</v>
      </c>
      <c r="N877" s="1" t="s">
        <v>8557</v>
      </c>
      <c r="O877" s="1" t="s">
        <v>51</v>
      </c>
      <c r="P877" s="1" t="s">
        <v>8558</v>
      </c>
      <c r="Q877" s="1" t="s">
        <v>8559</v>
      </c>
      <c r="R877" s="1" t="s">
        <v>8560</v>
      </c>
      <c r="S877" s="1" t="s">
        <v>8561</v>
      </c>
      <c r="T877" s="1" t="s">
        <v>8562</v>
      </c>
      <c r="U877" s="1" t="s">
        <v>8563</v>
      </c>
      <c r="V877" s="1" t="s">
        <v>58</v>
      </c>
      <c r="W877" s="1" t="s">
        <v>58</v>
      </c>
      <c r="X877" s="1" t="s">
        <v>58</v>
      </c>
      <c r="Y877" s="1" t="s">
        <v>58</v>
      </c>
      <c r="Z877" s="1" t="s">
        <v>58</v>
      </c>
      <c r="AA877" s="1" t="s">
        <v>58</v>
      </c>
      <c r="AB877" s="1" t="s">
        <v>58</v>
      </c>
      <c r="AC877" s="1" t="s">
        <v>58</v>
      </c>
      <c r="AD877" s="1" t="s">
        <v>58</v>
      </c>
      <c r="AE877" s="1" t="s">
        <v>58</v>
      </c>
      <c r="AF877" s="1" t="s">
        <v>58</v>
      </c>
      <c r="AG877" s="1" t="s">
        <v>58</v>
      </c>
      <c r="AH877" s="1" t="s">
        <v>58</v>
      </c>
      <c r="AI877" s="1" t="s">
        <v>58</v>
      </c>
      <c r="AJ877" s="1" t="s">
        <v>58</v>
      </c>
      <c r="AK877" s="1" t="s">
        <v>58</v>
      </c>
      <c r="AL877" s="1" t="s">
        <v>61</v>
      </c>
      <c r="AM877" s="1" t="s">
        <v>465</v>
      </c>
      <c r="AN877" s="1">
        <v>1E-3</v>
      </c>
      <c r="AO877" s="1">
        <v>-1.46</v>
      </c>
      <c r="AP877" s="1" t="s">
        <v>8564</v>
      </c>
      <c r="AQ877" s="1" t="s">
        <v>95</v>
      </c>
      <c r="AR877" s="1" t="s">
        <v>95</v>
      </c>
      <c r="AS877" s="1">
        <v>0.73099999999999998</v>
      </c>
      <c r="AT877" s="1" t="s">
        <v>8565</v>
      </c>
      <c r="AU877" s="1">
        <v>2E-3</v>
      </c>
      <c r="AV877" s="1">
        <v>-2.9729999999999999</v>
      </c>
      <c r="AW877" s="1" t="s">
        <v>8566</v>
      </c>
      <c r="AX877" s="1" t="s">
        <v>8567</v>
      </c>
      <c r="AY877" s="1" t="s">
        <v>58</v>
      </c>
      <c r="AZ877" s="7">
        <v>0.90900000000000003</v>
      </c>
      <c r="BA877" s="1">
        <v>58.958480770000001</v>
      </c>
      <c r="BB877" s="1">
        <v>6.6214103999999996E-2</v>
      </c>
      <c r="BC877" s="1" t="s">
        <v>58</v>
      </c>
      <c r="BD877" s="1">
        <v>4.0174300000000001</v>
      </c>
    </row>
    <row r="878" spans="1:56" x14ac:dyDescent="0.2">
      <c r="A878" s="1" t="s">
        <v>8568</v>
      </c>
      <c r="B878" s="1">
        <v>19</v>
      </c>
      <c r="C878" s="1" t="s">
        <v>70</v>
      </c>
      <c r="D878" s="1" t="s">
        <v>46</v>
      </c>
      <c r="E878" s="1">
        <v>6.6670000000000002E-3</v>
      </c>
      <c r="F878" s="1">
        <v>0</v>
      </c>
      <c r="G878" s="1">
        <v>1.7730000000000001E-3</v>
      </c>
      <c r="H878" s="1">
        <v>3.3939999999999999E-3</v>
      </c>
      <c r="I878" s="1">
        <v>0</v>
      </c>
      <c r="J878" s="1">
        <v>6.6670000000000002E-3</v>
      </c>
      <c r="K878" s="1" t="s">
        <v>47</v>
      </c>
      <c r="L878" s="1" t="s">
        <v>48</v>
      </c>
      <c r="M878" s="1" t="s">
        <v>8569</v>
      </c>
      <c r="N878" s="1" t="s">
        <v>8570</v>
      </c>
      <c r="O878" s="1" t="s">
        <v>51</v>
      </c>
      <c r="P878" s="1" t="s">
        <v>8571</v>
      </c>
      <c r="Q878" s="1" t="s">
        <v>8572</v>
      </c>
      <c r="R878" s="1" t="s">
        <v>8573</v>
      </c>
      <c r="S878" s="1" t="s">
        <v>8574</v>
      </c>
      <c r="T878" s="1" t="s">
        <v>8575</v>
      </c>
      <c r="U878" s="1" t="s">
        <v>8576</v>
      </c>
      <c r="V878" s="1" t="s">
        <v>58</v>
      </c>
      <c r="W878" s="1" t="s">
        <v>58</v>
      </c>
      <c r="X878" s="1" t="s">
        <v>58</v>
      </c>
      <c r="Y878" s="1" t="s">
        <v>58</v>
      </c>
      <c r="Z878" s="1">
        <v>2.3149999999999999E-4</v>
      </c>
      <c r="AA878" s="1">
        <v>7.9872199999999997E-4</v>
      </c>
      <c r="AB878" s="1">
        <v>0.99920100000000001</v>
      </c>
      <c r="AC878" s="1" t="s">
        <v>110</v>
      </c>
      <c r="AD878" s="1">
        <v>0</v>
      </c>
      <c r="AE878" s="1">
        <v>3.9936099999999999E-4</v>
      </c>
      <c r="AF878" s="1" t="s">
        <v>58</v>
      </c>
      <c r="AG878" s="1" t="s">
        <v>58</v>
      </c>
      <c r="AH878" s="1" t="s">
        <v>58</v>
      </c>
      <c r="AI878" s="1" t="s">
        <v>58</v>
      </c>
      <c r="AJ878" s="1" t="s">
        <v>58</v>
      </c>
      <c r="AK878" s="1" t="s">
        <v>58</v>
      </c>
      <c r="AL878" s="1" t="s">
        <v>60</v>
      </c>
      <c r="AM878" s="1" t="s">
        <v>61</v>
      </c>
      <c r="AN878" s="1">
        <v>2.4E-2</v>
      </c>
      <c r="AO878" s="1">
        <v>1.51</v>
      </c>
      <c r="AP878" s="1" t="s">
        <v>58</v>
      </c>
      <c r="AQ878" s="1" t="s">
        <v>62</v>
      </c>
      <c r="AR878" s="1" t="s">
        <v>62</v>
      </c>
      <c r="AS878" s="1">
        <v>2.61</v>
      </c>
      <c r="AT878" s="1">
        <v>9650</v>
      </c>
      <c r="AU878" s="1">
        <v>4.2770000000000001</v>
      </c>
      <c r="AV878" s="1">
        <v>0.73299999999999998</v>
      </c>
      <c r="AW878" s="1" t="s">
        <v>62</v>
      </c>
      <c r="AX878" s="1" t="s">
        <v>58</v>
      </c>
      <c r="AY878" s="1" t="s">
        <v>58</v>
      </c>
      <c r="AZ878" s="7">
        <v>0.998</v>
      </c>
      <c r="BA878" s="1">
        <v>100</v>
      </c>
      <c r="BB878" s="1">
        <v>29.753172209999999</v>
      </c>
      <c r="BC878" s="1" t="s">
        <v>58</v>
      </c>
      <c r="BD878" s="1">
        <v>31.773810000000001</v>
      </c>
    </row>
    <row r="879" spans="1:56" x14ac:dyDescent="0.2">
      <c r="A879" s="1" t="s">
        <v>8577</v>
      </c>
      <c r="B879" s="1">
        <v>19</v>
      </c>
      <c r="C879" s="1" t="s">
        <v>46</v>
      </c>
      <c r="D879" s="1" t="s">
        <v>70</v>
      </c>
      <c r="E879" s="1">
        <v>6.6670000000000002E-3</v>
      </c>
      <c r="F879" s="1">
        <v>0</v>
      </c>
      <c r="G879" s="1">
        <v>1.7730000000000001E-3</v>
      </c>
      <c r="H879" s="1">
        <v>3.3939999999999999E-3</v>
      </c>
      <c r="I879" s="1">
        <v>0</v>
      </c>
      <c r="J879" s="1">
        <v>6.6670000000000002E-3</v>
      </c>
      <c r="K879" s="1" t="s">
        <v>47</v>
      </c>
      <c r="L879" s="1" t="s">
        <v>48</v>
      </c>
      <c r="M879" s="1" t="s">
        <v>8578</v>
      </c>
      <c r="N879" s="1" t="s">
        <v>8579</v>
      </c>
      <c r="O879" s="1" t="s">
        <v>51</v>
      </c>
      <c r="P879" s="1" t="s">
        <v>8580</v>
      </c>
      <c r="Q879" s="1" t="s">
        <v>8581</v>
      </c>
      <c r="R879" s="1" t="s">
        <v>8582</v>
      </c>
      <c r="S879" s="1" t="s">
        <v>8583</v>
      </c>
      <c r="T879" s="1" t="s">
        <v>8584</v>
      </c>
      <c r="U879" s="1" t="s">
        <v>8585</v>
      </c>
      <c r="V879" s="1" t="s">
        <v>58</v>
      </c>
      <c r="W879" s="1" t="s">
        <v>58</v>
      </c>
      <c r="X879" s="1" t="s">
        <v>58</v>
      </c>
      <c r="Y879" s="1" t="s">
        <v>58</v>
      </c>
      <c r="Z879" s="1">
        <v>1.9770000000000001E-4</v>
      </c>
      <c r="AA879" s="1" t="s">
        <v>58</v>
      </c>
      <c r="AB879" s="1" t="s">
        <v>58</v>
      </c>
      <c r="AC879" s="1" t="s">
        <v>58</v>
      </c>
      <c r="AD879" s="1" t="s">
        <v>58</v>
      </c>
      <c r="AE879" s="1" t="s">
        <v>58</v>
      </c>
      <c r="AF879" s="1" t="s">
        <v>58</v>
      </c>
      <c r="AG879" s="1" t="s">
        <v>58</v>
      </c>
      <c r="AH879" s="1" t="s">
        <v>58</v>
      </c>
      <c r="AI879" s="1" t="s">
        <v>58</v>
      </c>
      <c r="AJ879" s="1" t="s">
        <v>58</v>
      </c>
      <c r="AK879" s="1" t="s">
        <v>58</v>
      </c>
      <c r="AL879" s="1" t="s">
        <v>93</v>
      </c>
      <c r="AM879" s="1" t="s">
        <v>6558</v>
      </c>
      <c r="AN879" s="1">
        <v>0.89700000000000002</v>
      </c>
      <c r="AO879" s="1">
        <v>1.1599999999999999</v>
      </c>
      <c r="AP879" s="1" t="s">
        <v>8586</v>
      </c>
      <c r="AQ879" s="1" t="s">
        <v>1053</v>
      </c>
      <c r="AR879" s="1" t="s">
        <v>62</v>
      </c>
      <c r="AS879" s="1">
        <v>2.23</v>
      </c>
      <c r="AT879" s="8">
        <v>319319239</v>
      </c>
      <c r="AU879" s="1">
        <v>23.2</v>
      </c>
      <c r="AV879" s="1">
        <v>0.69299999999999995</v>
      </c>
      <c r="AW879" s="1" t="s">
        <v>364</v>
      </c>
      <c r="AX879" s="1" t="s">
        <v>8587</v>
      </c>
      <c r="AY879" s="1" t="s">
        <v>58</v>
      </c>
      <c r="AZ879" s="1" t="s">
        <v>9418</v>
      </c>
      <c r="BA879" s="1" t="s">
        <v>8588</v>
      </c>
      <c r="BB879" s="1" t="s">
        <v>8589</v>
      </c>
      <c r="BC879" s="1" t="s">
        <v>58</v>
      </c>
      <c r="BD879" s="1" t="s">
        <v>8590</v>
      </c>
    </row>
    <row r="880" spans="1:56" x14ac:dyDescent="0.2">
      <c r="A880" s="1" t="s">
        <v>8591</v>
      </c>
      <c r="B880" s="1">
        <v>19</v>
      </c>
      <c r="C880" s="1" t="s">
        <v>70</v>
      </c>
      <c r="D880" s="1" t="s">
        <v>46</v>
      </c>
      <c r="E880" s="1">
        <v>6.6670000000000002E-3</v>
      </c>
      <c r="F880" s="1">
        <v>8.7720000000000003E-3</v>
      </c>
      <c r="G880" s="1">
        <v>3.5460000000000001E-3</v>
      </c>
      <c r="H880" s="1">
        <v>3.3939999999999999E-3</v>
      </c>
      <c r="I880" s="1">
        <v>1.8519999999999998E-2</v>
      </c>
      <c r="J880" s="1">
        <v>6.6670000000000002E-3</v>
      </c>
      <c r="K880" s="1" t="s">
        <v>47</v>
      </c>
      <c r="L880" s="1" t="s">
        <v>48</v>
      </c>
      <c r="M880" s="1" t="s">
        <v>9419</v>
      </c>
      <c r="N880" s="1" t="s">
        <v>8593</v>
      </c>
      <c r="O880" s="1" t="s">
        <v>51</v>
      </c>
      <c r="P880" s="1" t="s">
        <v>8594</v>
      </c>
      <c r="Q880" s="1" t="s">
        <v>3667</v>
      </c>
      <c r="R880" s="1" t="s">
        <v>8595</v>
      </c>
      <c r="S880" s="1" t="s">
        <v>8596</v>
      </c>
      <c r="T880" s="1" t="s">
        <v>8597</v>
      </c>
      <c r="U880" s="1" t="s">
        <v>8598</v>
      </c>
      <c r="V880" s="1" t="s">
        <v>58</v>
      </c>
      <c r="W880" s="1" t="s">
        <v>58</v>
      </c>
      <c r="X880" s="1" t="s">
        <v>58</v>
      </c>
      <c r="Y880" s="1" t="s">
        <v>58</v>
      </c>
      <c r="Z880" s="1">
        <v>7.0569999999999997E-4</v>
      </c>
      <c r="AA880" s="1">
        <v>5.1916899999999997E-3</v>
      </c>
      <c r="AB880" s="1">
        <v>0.99440899999999999</v>
      </c>
      <c r="AC880" s="1" t="s">
        <v>5395</v>
      </c>
      <c r="AD880" s="1">
        <v>3.9936099999999999E-4</v>
      </c>
      <c r="AE880" s="1">
        <v>2.9952099999999999E-3</v>
      </c>
      <c r="AF880" s="1" t="s">
        <v>58</v>
      </c>
      <c r="AG880" s="1" t="s">
        <v>58</v>
      </c>
      <c r="AH880" s="1" t="s">
        <v>58</v>
      </c>
      <c r="AI880" s="1" t="s">
        <v>58</v>
      </c>
      <c r="AJ880" s="1" t="s">
        <v>58</v>
      </c>
      <c r="AK880" s="1" t="s">
        <v>58</v>
      </c>
      <c r="AL880" s="1" t="s">
        <v>61</v>
      </c>
      <c r="AM880" s="1" t="s">
        <v>58</v>
      </c>
      <c r="AN880" s="1">
        <v>2.1999999999999999E-2</v>
      </c>
      <c r="AO880" s="1">
        <v>-2.3199999999999998</v>
      </c>
      <c r="AP880" s="1" t="s">
        <v>58</v>
      </c>
      <c r="AQ880" s="1" t="s">
        <v>95</v>
      </c>
      <c r="AR880" s="1" t="s">
        <v>95</v>
      </c>
      <c r="AS880" s="1">
        <v>2.4300000000000002</v>
      </c>
      <c r="AT880" s="1">
        <v>222</v>
      </c>
      <c r="AU880" s="1">
        <v>4.0000000000000001E-3</v>
      </c>
      <c r="AV880" s="1">
        <v>-0.60199999999999998</v>
      </c>
      <c r="AW880" s="1" t="s">
        <v>1089</v>
      </c>
      <c r="AX880" s="1" t="s">
        <v>8587</v>
      </c>
      <c r="AY880" s="1" t="s">
        <v>58</v>
      </c>
      <c r="AZ880" s="1" t="s">
        <v>9420</v>
      </c>
      <c r="BA880" s="1" t="s">
        <v>8599</v>
      </c>
      <c r="BB880" s="1" t="s">
        <v>8600</v>
      </c>
      <c r="BC880" s="1" t="s">
        <v>58</v>
      </c>
      <c r="BD880" s="1" t="s">
        <v>8601</v>
      </c>
    </row>
    <row r="881" spans="1:56" x14ac:dyDescent="0.2">
      <c r="A881" s="1" t="s">
        <v>8591</v>
      </c>
      <c r="B881" s="1">
        <v>19</v>
      </c>
      <c r="C881" s="1" t="s">
        <v>70</v>
      </c>
      <c r="D881" s="1" t="s">
        <v>46</v>
      </c>
      <c r="E881" s="1">
        <v>6.6670000000000002E-3</v>
      </c>
      <c r="F881" s="1">
        <v>8.7720000000000003E-3</v>
      </c>
      <c r="G881" s="1">
        <v>3.5460000000000001E-3</v>
      </c>
      <c r="H881" s="1">
        <v>3.3939999999999999E-3</v>
      </c>
      <c r="I881" s="1">
        <v>1.8519999999999998E-2</v>
      </c>
      <c r="J881" s="1">
        <v>6.6670000000000002E-3</v>
      </c>
      <c r="K881" s="1" t="s">
        <v>47</v>
      </c>
      <c r="L881" s="1" t="s">
        <v>48</v>
      </c>
      <c r="M881" s="1" t="s">
        <v>8592</v>
      </c>
      <c r="N881" s="1" t="s">
        <v>8602</v>
      </c>
      <c r="O881" s="1" t="s">
        <v>51</v>
      </c>
      <c r="P881" s="1" t="s">
        <v>8603</v>
      </c>
      <c r="Q881" s="1" t="s">
        <v>3667</v>
      </c>
      <c r="R881" s="1" t="s">
        <v>8595</v>
      </c>
      <c r="S881" s="1" t="s">
        <v>8604</v>
      </c>
      <c r="T881" s="1" t="s">
        <v>8597</v>
      </c>
      <c r="U881" s="1" t="s">
        <v>8598</v>
      </c>
      <c r="V881" s="1" t="s">
        <v>58</v>
      </c>
      <c r="W881" s="1" t="s">
        <v>58</v>
      </c>
      <c r="X881" s="1" t="s">
        <v>58</v>
      </c>
      <c r="Y881" s="1" t="s">
        <v>58</v>
      </c>
      <c r="Z881" s="1">
        <v>7.0569999999999997E-4</v>
      </c>
      <c r="AA881" s="1">
        <v>5.1916899999999997E-3</v>
      </c>
      <c r="AB881" s="1">
        <v>0.99440899999999999</v>
      </c>
      <c r="AC881" s="1" t="s">
        <v>5395</v>
      </c>
      <c r="AD881" s="1">
        <v>3.9936099999999999E-4</v>
      </c>
      <c r="AE881" s="1">
        <v>2.9952099999999999E-3</v>
      </c>
      <c r="AF881" s="1" t="s">
        <v>58</v>
      </c>
      <c r="AG881" s="1" t="s">
        <v>58</v>
      </c>
      <c r="AH881" s="1" t="s">
        <v>58</v>
      </c>
      <c r="AI881" s="1" t="s">
        <v>58</v>
      </c>
      <c r="AJ881" s="1" t="s">
        <v>58</v>
      </c>
      <c r="AK881" s="1" t="s">
        <v>58</v>
      </c>
      <c r="AL881" s="1" t="s">
        <v>61</v>
      </c>
      <c r="AM881" s="1" t="s">
        <v>58</v>
      </c>
      <c r="AN881" s="1">
        <v>2.1999999999999999E-2</v>
      </c>
      <c r="AO881" s="1">
        <v>-2.3199999999999998</v>
      </c>
      <c r="AP881" s="1" t="s">
        <v>58</v>
      </c>
      <c r="AQ881" s="1" t="s">
        <v>95</v>
      </c>
      <c r="AR881" s="1" t="s">
        <v>95</v>
      </c>
      <c r="AS881" s="1">
        <v>2.4300000000000002</v>
      </c>
      <c r="AT881" s="1">
        <v>222</v>
      </c>
      <c r="AU881" s="1">
        <v>4.0000000000000001E-3</v>
      </c>
      <c r="AV881" s="1">
        <v>-0.60199999999999998</v>
      </c>
      <c r="AW881" s="1" t="s">
        <v>1089</v>
      </c>
      <c r="AX881" s="1" t="s">
        <v>8587</v>
      </c>
      <c r="AY881" s="1" t="s">
        <v>58</v>
      </c>
      <c r="AZ881" s="1" t="s">
        <v>9420</v>
      </c>
      <c r="BA881" s="1" t="s">
        <v>8599</v>
      </c>
      <c r="BB881" s="1" t="s">
        <v>8600</v>
      </c>
      <c r="BC881" s="1" t="s">
        <v>58</v>
      </c>
      <c r="BD881" s="1" t="s">
        <v>8601</v>
      </c>
    </row>
    <row r="882" spans="1:56" x14ac:dyDescent="0.2">
      <c r="A882" s="1" t="s">
        <v>8605</v>
      </c>
      <c r="B882" s="1">
        <v>19</v>
      </c>
      <c r="C882" s="1" t="s">
        <v>64</v>
      </c>
      <c r="D882" s="1" t="s">
        <v>70</v>
      </c>
      <c r="E882" s="1">
        <v>6.6670000000000002E-3</v>
      </c>
      <c r="F882" s="1">
        <v>8.7720000000000003E-3</v>
      </c>
      <c r="G882" s="1">
        <v>3.5460000000000001E-3</v>
      </c>
      <c r="H882" s="1">
        <v>1.1310000000000001E-3</v>
      </c>
      <c r="I882" s="1">
        <v>0</v>
      </c>
      <c r="J882" s="1">
        <v>6.6670000000000002E-3</v>
      </c>
      <c r="K882" s="1" t="s">
        <v>47</v>
      </c>
      <c r="L882" s="1" t="s">
        <v>48</v>
      </c>
      <c r="M882" s="1" t="s">
        <v>8606</v>
      </c>
      <c r="N882" s="1" t="s">
        <v>8607</v>
      </c>
      <c r="O882" s="1" t="s">
        <v>51</v>
      </c>
      <c r="P882" s="1" t="s">
        <v>8608</v>
      </c>
      <c r="Q882" s="1" t="s">
        <v>8609</v>
      </c>
      <c r="R882" s="1" t="s">
        <v>8610</v>
      </c>
      <c r="S882" s="1" t="s">
        <v>8611</v>
      </c>
      <c r="T882" s="1" t="s">
        <v>8612</v>
      </c>
      <c r="U882" s="1" t="s">
        <v>8613</v>
      </c>
      <c r="V882" s="1" t="s">
        <v>58</v>
      </c>
      <c r="W882" s="1" t="s">
        <v>58</v>
      </c>
      <c r="X882" s="1" t="s">
        <v>58</v>
      </c>
      <c r="Y882" s="1" t="s">
        <v>58</v>
      </c>
      <c r="Z882" s="1" t="s">
        <v>58</v>
      </c>
      <c r="AA882" s="1" t="s">
        <v>58</v>
      </c>
      <c r="AB882" s="1" t="s">
        <v>58</v>
      </c>
      <c r="AC882" s="1" t="s">
        <v>58</v>
      </c>
      <c r="AD882" s="1" t="s">
        <v>58</v>
      </c>
      <c r="AE882" s="1" t="s">
        <v>58</v>
      </c>
      <c r="AF882" s="1" t="s">
        <v>58</v>
      </c>
      <c r="AG882" s="1" t="s">
        <v>58</v>
      </c>
      <c r="AH882" s="1" t="s">
        <v>58</v>
      </c>
      <c r="AI882" s="1" t="s">
        <v>58</v>
      </c>
      <c r="AJ882" s="1" t="s">
        <v>58</v>
      </c>
      <c r="AK882" s="1" t="s">
        <v>58</v>
      </c>
      <c r="AL882" s="1" t="s">
        <v>61</v>
      </c>
      <c r="AM882" s="1" t="s">
        <v>61</v>
      </c>
      <c r="AN882" s="1">
        <v>1.7000000000000001E-2</v>
      </c>
      <c r="AO882" s="1">
        <v>-1.52</v>
      </c>
      <c r="AP882" s="1" t="s">
        <v>8614</v>
      </c>
      <c r="AQ882" s="1" t="s">
        <v>62</v>
      </c>
      <c r="AR882" s="1" t="s">
        <v>62</v>
      </c>
      <c r="AS882" s="1">
        <v>1.42</v>
      </c>
      <c r="AT882" s="1">
        <v>296</v>
      </c>
      <c r="AU882" s="1">
        <v>21.8</v>
      </c>
      <c r="AV882" s="1">
        <v>0.66800000000000004</v>
      </c>
      <c r="AW882" s="1" t="s">
        <v>1089</v>
      </c>
      <c r="AX882" s="1" t="s">
        <v>58</v>
      </c>
      <c r="AY882" s="1" t="s">
        <v>58</v>
      </c>
      <c r="AZ882" s="1" t="s">
        <v>58</v>
      </c>
      <c r="BA882" s="1" t="s">
        <v>58</v>
      </c>
      <c r="BB882" s="1" t="s">
        <v>58</v>
      </c>
      <c r="BC882" s="1" t="s">
        <v>58</v>
      </c>
      <c r="BD882" s="1" t="s">
        <v>58</v>
      </c>
    </row>
    <row r="883" spans="1:56" x14ac:dyDescent="0.2">
      <c r="A883" s="1" t="s">
        <v>8616</v>
      </c>
      <c r="B883" s="1">
        <v>20</v>
      </c>
      <c r="C883" s="1" t="s">
        <v>64</v>
      </c>
      <c r="D883" s="1" t="s">
        <v>46</v>
      </c>
      <c r="E883" s="1">
        <v>6.6670000000000002E-3</v>
      </c>
      <c r="F883" s="1">
        <v>1.316E-2</v>
      </c>
      <c r="G883" s="1">
        <v>5.3189999999999999E-3</v>
      </c>
      <c r="H883" s="1">
        <v>2.2620000000000001E-3</v>
      </c>
      <c r="I883" s="1">
        <v>1.8519999999999998E-2</v>
      </c>
      <c r="J883" s="1">
        <v>6.6670000000000002E-3</v>
      </c>
      <c r="K883" s="1" t="s">
        <v>47</v>
      </c>
      <c r="L883" s="1" t="s">
        <v>48</v>
      </c>
      <c r="M883" s="1" t="s">
        <v>8617</v>
      </c>
      <c r="N883" s="1" t="s">
        <v>8618</v>
      </c>
      <c r="O883" s="1" t="s">
        <v>51</v>
      </c>
      <c r="P883" s="1" t="s">
        <v>8619</v>
      </c>
      <c r="Q883" s="1" t="s">
        <v>8620</v>
      </c>
      <c r="R883" s="1" t="s">
        <v>8621</v>
      </c>
      <c r="S883" s="1" t="s">
        <v>8622</v>
      </c>
      <c r="T883" s="1" t="s">
        <v>8623</v>
      </c>
      <c r="U883" s="1" t="s">
        <v>8624</v>
      </c>
      <c r="V883" s="1" t="s">
        <v>58</v>
      </c>
      <c r="W883" s="1" t="s">
        <v>58</v>
      </c>
      <c r="X883" s="1" t="s">
        <v>58</v>
      </c>
      <c r="Y883" s="1" t="s">
        <v>58</v>
      </c>
      <c r="Z883" s="1">
        <v>1.0790000000000001E-3</v>
      </c>
      <c r="AA883" s="1">
        <v>6.7891399999999999E-3</v>
      </c>
      <c r="AB883" s="1">
        <v>0.99321099999999996</v>
      </c>
      <c r="AC883" s="1" t="s">
        <v>307</v>
      </c>
      <c r="AD883" s="1">
        <v>0</v>
      </c>
      <c r="AE883" s="1">
        <v>3.39457E-3</v>
      </c>
      <c r="AF883" s="1" t="s">
        <v>58</v>
      </c>
      <c r="AG883" s="1" t="s">
        <v>58</v>
      </c>
      <c r="AH883" s="1" t="s">
        <v>58</v>
      </c>
      <c r="AI883" s="1" t="s">
        <v>58</v>
      </c>
      <c r="AJ883" s="1" t="s">
        <v>58</v>
      </c>
      <c r="AK883" s="1" t="s">
        <v>58</v>
      </c>
      <c r="AL883" s="1" t="s">
        <v>60</v>
      </c>
      <c r="AM883" s="1" t="s">
        <v>67</v>
      </c>
      <c r="AN883" s="1">
        <v>1</v>
      </c>
      <c r="AO883" s="1">
        <v>5.38</v>
      </c>
      <c r="AP883" s="1" t="s">
        <v>8625</v>
      </c>
      <c r="AQ883" s="1" t="s">
        <v>95</v>
      </c>
      <c r="AR883" s="1" t="s">
        <v>127</v>
      </c>
      <c r="AS883" s="1">
        <v>5.38</v>
      </c>
      <c r="AT883" s="1">
        <v>80</v>
      </c>
      <c r="AU883" s="1">
        <v>23.7</v>
      </c>
      <c r="AV883" s="1">
        <v>1.048</v>
      </c>
      <c r="AW883" s="1" t="s">
        <v>64</v>
      </c>
      <c r="AX883" s="1" t="s">
        <v>8626</v>
      </c>
      <c r="AY883" s="1" t="s">
        <v>58</v>
      </c>
      <c r="AZ883" s="7">
        <v>0.59199999999999997</v>
      </c>
      <c r="BA883" s="1">
        <v>18.901863649999999</v>
      </c>
      <c r="BB883" s="1">
        <v>-0.57494556699999999</v>
      </c>
      <c r="BC883" s="1" t="s">
        <v>58</v>
      </c>
      <c r="BD883" s="1">
        <v>2.6385299999999998</v>
      </c>
    </row>
    <row r="884" spans="1:56" x14ac:dyDescent="0.2">
      <c r="A884" s="1" t="s">
        <v>8627</v>
      </c>
      <c r="B884" s="1">
        <v>20</v>
      </c>
      <c r="C884" s="1" t="s">
        <v>70</v>
      </c>
      <c r="D884" s="1" t="s">
        <v>46</v>
      </c>
      <c r="E884" s="1">
        <v>6.6670000000000002E-3</v>
      </c>
      <c r="F884" s="1">
        <v>4.3860000000000001E-3</v>
      </c>
      <c r="G884" s="1">
        <v>1.7730000000000001E-3</v>
      </c>
      <c r="H884" s="1">
        <v>1.1310000000000001E-3</v>
      </c>
      <c r="I884" s="1">
        <v>1.8519999999999998E-2</v>
      </c>
      <c r="J884" s="1">
        <v>6.6670000000000002E-3</v>
      </c>
      <c r="K884" s="1" t="s">
        <v>47</v>
      </c>
      <c r="L884" s="1" t="s">
        <v>48</v>
      </c>
      <c r="M884" s="1" t="s">
        <v>8628</v>
      </c>
      <c r="N884" s="1" t="s">
        <v>8629</v>
      </c>
      <c r="O884" s="1" t="s">
        <v>51</v>
      </c>
      <c r="P884" s="1" t="s">
        <v>8630</v>
      </c>
      <c r="Q884" s="1" t="s">
        <v>8631</v>
      </c>
      <c r="R884" s="1" t="s">
        <v>8632</v>
      </c>
      <c r="S884" s="1" t="s">
        <v>8633</v>
      </c>
      <c r="T884" s="1" t="s">
        <v>8634</v>
      </c>
      <c r="U884" s="1" t="s">
        <v>8635</v>
      </c>
      <c r="V884" s="1" t="s">
        <v>58</v>
      </c>
      <c r="W884" s="1" t="s">
        <v>58</v>
      </c>
      <c r="X884" s="1" t="s">
        <v>58</v>
      </c>
      <c r="Y884" s="1" t="s">
        <v>58</v>
      </c>
      <c r="Z884" s="1">
        <v>2.5860000000000002E-3</v>
      </c>
      <c r="AA884" s="1">
        <v>1.9968099999999999E-3</v>
      </c>
      <c r="AB884" s="1">
        <v>0.99800299999999997</v>
      </c>
      <c r="AC884" s="1" t="s">
        <v>101</v>
      </c>
      <c r="AD884" s="1">
        <v>0</v>
      </c>
      <c r="AE884" s="1">
        <v>9.9840299999999992E-4</v>
      </c>
      <c r="AF884" s="1" t="s">
        <v>58</v>
      </c>
      <c r="AG884" s="1" t="s">
        <v>58</v>
      </c>
      <c r="AH884" s="1" t="s">
        <v>58</v>
      </c>
      <c r="AI884" s="1" t="s">
        <v>58</v>
      </c>
      <c r="AJ884" s="1" t="s">
        <v>58</v>
      </c>
      <c r="AK884" s="1">
        <v>1</v>
      </c>
      <c r="AL884" s="1" t="s">
        <v>60</v>
      </c>
      <c r="AM884" s="1" t="s">
        <v>61</v>
      </c>
      <c r="AN884" s="1">
        <v>0</v>
      </c>
      <c r="AO884" s="1">
        <v>1.46</v>
      </c>
      <c r="AP884" s="1" t="s">
        <v>8636</v>
      </c>
      <c r="AQ884" s="1" t="s">
        <v>95</v>
      </c>
      <c r="AR884" s="1" t="s">
        <v>95</v>
      </c>
      <c r="AS884" s="1">
        <v>5.66</v>
      </c>
      <c r="AT884" s="1">
        <v>520</v>
      </c>
      <c r="AU884" s="1">
        <v>10.46</v>
      </c>
      <c r="AV884" s="1">
        <v>-0.38100000000000001</v>
      </c>
      <c r="AW884" s="1" t="s">
        <v>64</v>
      </c>
      <c r="AX884" s="1" t="s">
        <v>8637</v>
      </c>
      <c r="AY884" s="1" t="s">
        <v>61</v>
      </c>
      <c r="AZ884" s="7">
        <v>0.26500000000000001</v>
      </c>
      <c r="BA884" s="1">
        <v>42.297711720000002</v>
      </c>
      <c r="BB884" s="1">
        <v>-0.14878944599999999</v>
      </c>
      <c r="BC884" s="1" t="s">
        <v>58</v>
      </c>
      <c r="BD884" s="1">
        <v>3.4482300000000001</v>
      </c>
    </row>
    <row r="885" spans="1:56" x14ac:dyDescent="0.2">
      <c r="A885" s="1" t="s">
        <v>8638</v>
      </c>
      <c r="B885" s="1">
        <v>20</v>
      </c>
      <c r="C885" s="1" t="s">
        <v>64</v>
      </c>
      <c r="D885" s="1" t="s">
        <v>45</v>
      </c>
      <c r="E885" s="1">
        <v>6.6670000000000002E-3</v>
      </c>
      <c r="F885" s="1">
        <v>4.3860000000000001E-3</v>
      </c>
      <c r="G885" s="1">
        <v>3.5460000000000001E-3</v>
      </c>
      <c r="H885" s="1">
        <v>2.2620000000000001E-3</v>
      </c>
      <c r="I885" s="1">
        <v>0</v>
      </c>
      <c r="J885" s="1">
        <v>6.6670000000000002E-3</v>
      </c>
      <c r="K885" s="1" t="s">
        <v>47</v>
      </c>
      <c r="L885" s="1" t="s">
        <v>48</v>
      </c>
      <c r="M885" s="1" t="s">
        <v>8639</v>
      </c>
      <c r="N885" s="1" t="s">
        <v>8640</v>
      </c>
      <c r="O885" s="1" t="s">
        <v>51</v>
      </c>
      <c r="P885" s="1" t="s">
        <v>8641</v>
      </c>
      <c r="Q885" s="1" t="s">
        <v>8642</v>
      </c>
      <c r="R885" s="1" t="s">
        <v>8643</v>
      </c>
      <c r="S885" s="1" t="s">
        <v>8644</v>
      </c>
      <c r="T885" s="1" t="s">
        <v>8645</v>
      </c>
      <c r="U885" s="1" t="s">
        <v>8646</v>
      </c>
      <c r="V885" s="1" t="s">
        <v>58</v>
      </c>
      <c r="W885" s="1" t="s">
        <v>58</v>
      </c>
      <c r="X885" s="1" t="s">
        <v>58</v>
      </c>
      <c r="Y885" s="1" t="s">
        <v>58</v>
      </c>
      <c r="Z885" s="1">
        <v>5.8489999999999996E-4</v>
      </c>
      <c r="AA885" s="1">
        <v>4.79233E-3</v>
      </c>
      <c r="AB885" s="1">
        <v>0.99520799999999998</v>
      </c>
      <c r="AC885" s="1" t="s">
        <v>1214</v>
      </c>
      <c r="AD885" s="1">
        <v>0</v>
      </c>
      <c r="AE885" s="1">
        <v>2.39617E-3</v>
      </c>
      <c r="AF885" s="1" t="s">
        <v>58</v>
      </c>
      <c r="AG885" s="1" t="s">
        <v>58</v>
      </c>
      <c r="AH885" s="1" t="s">
        <v>58</v>
      </c>
      <c r="AI885" s="1" t="s">
        <v>58</v>
      </c>
      <c r="AJ885" s="1" t="s">
        <v>58</v>
      </c>
      <c r="AK885" s="1" t="s">
        <v>58</v>
      </c>
      <c r="AL885" s="1" t="s">
        <v>60</v>
      </c>
      <c r="AM885" s="1" t="s">
        <v>132</v>
      </c>
      <c r="AN885" s="1">
        <v>0.21199999999999999</v>
      </c>
      <c r="AO885" s="1">
        <v>0.84399999999999997</v>
      </c>
      <c r="AP885" s="1" t="s">
        <v>8647</v>
      </c>
      <c r="AQ885" s="1" t="s">
        <v>95</v>
      </c>
      <c r="AR885" s="1" t="s">
        <v>95</v>
      </c>
      <c r="AS885" s="1">
        <v>0.84399999999999997</v>
      </c>
      <c r="AT885" s="1">
        <v>122</v>
      </c>
      <c r="AU885" s="1">
        <v>16.34</v>
      </c>
      <c r="AV885" s="1">
        <v>8.5000000000000006E-2</v>
      </c>
      <c r="AW885" s="1" t="s">
        <v>64</v>
      </c>
      <c r="AX885" s="1" t="s">
        <v>58</v>
      </c>
      <c r="AY885" s="1" t="s">
        <v>58</v>
      </c>
      <c r="AZ885" s="7">
        <v>0.872</v>
      </c>
      <c r="BA885" s="1">
        <v>89.142486439999999</v>
      </c>
      <c r="BB885" s="1">
        <v>0.88557670499999996</v>
      </c>
      <c r="BC885" s="1" t="s">
        <v>58</v>
      </c>
      <c r="BD885" s="1">
        <v>2.6848399999999999</v>
      </c>
    </row>
    <row r="886" spans="1:56" x14ac:dyDescent="0.2">
      <c r="A886" s="1" t="s">
        <v>8648</v>
      </c>
      <c r="B886" s="1">
        <v>20</v>
      </c>
      <c r="C886" s="1" t="s">
        <v>46</v>
      </c>
      <c r="D886" s="1" t="s">
        <v>8649</v>
      </c>
      <c r="E886" s="1">
        <v>6.6670000000000002E-3</v>
      </c>
      <c r="F886" s="1">
        <v>0</v>
      </c>
      <c r="G886" s="1">
        <v>1.7730000000000001E-3</v>
      </c>
      <c r="H886" s="1">
        <v>0</v>
      </c>
      <c r="I886" s="1">
        <v>0</v>
      </c>
      <c r="J886" s="1">
        <v>6.6670000000000002E-3</v>
      </c>
      <c r="K886" s="1" t="s">
        <v>676</v>
      </c>
      <c r="L886" s="1" t="s">
        <v>48</v>
      </c>
      <c r="M886" s="1" t="s">
        <v>8650</v>
      </c>
      <c r="N886" s="1" t="s">
        <v>8651</v>
      </c>
      <c r="O886" s="1" t="s">
        <v>51</v>
      </c>
      <c r="P886" s="1" t="s">
        <v>8652</v>
      </c>
      <c r="Q886" s="1" t="s">
        <v>8653</v>
      </c>
      <c r="R886" s="1" t="s">
        <v>8654</v>
      </c>
      <c r="S886" s="1" t="s">
        <v>8655</v>
      </c>
      <c r="T886" s="1" t="s">
        <v>8656</v>
      </c>
      <c r="U886" s="1" t="s">
        <v>8657</v>
      </c>
      <c r="V886" s="1" t="s">
        <v>58</v>
      </c>
      <c r="W886" s="1" t="s">
        <v>58</v>
      </c>
      <c r="X886" s="1" t="s">
        <v>58</v>
      </c>
      <c r="Y886" s="1" t="s">
        <v>58</v>
      </c>
      <c r="Z886" s="1" t="s">
        <v>58</v>
      </c>
      <c r="AA886" s="1" t="s">
        <v>58</v>
      </c>
      <c r="AB886" s="1" t="s">
        <v>58</v>
      </c>
      <c r="AC886" s="1" t="s">
        <v>58</v>
      </c>
      <c r="AD886" s="1" t="s">
        <v>58</v>
      </c>
      <c r="AE886" s="1" t="s">
        <v>58</v>
      </c>
      <c r="AF886" s="1" t="s">
        <v>58</v>
      </c>
      <c r="AG886" s="1" t="s">
        <v>58</v>
      </c>
      <c r="AH886" s="1" t="s">
        <v>58</v>
      </c>
      <c r="AI886" s="1" t="s">
        <v>58</v>
      </c>
      <c r="AJ886" s="1" t="s">
        <v>58</v>
      </c>
      <c r="AK886" s="1" t="s">
        <v>58</v>
      </c>
      <c r="AL886" s="1" t="s">
        <v>58</v>
      </c>
      <c r="AM886" s="1" t="s">
        <v>58</v>
      </c>
      <c r="AN886" s="1" t="s">
        <v>58</v>
      </c>
      <c r="AO886" s="1" t="s">
        <v>58</v>
      </c>
      <c r="AP886" s="1" t="s">
        <v>58</v>
      </c>
      <c r="AQ886" s="1" t="s">
        <v>58</v>
      </c>
      <c r="AR886" s="1" t="s">
        <v>58</v>
      </c>
      <c r="AS886" s="1" t="s">
        <v>58</v>
      </c>
      <c r="AT886" s="1" t="s">
        <v>58</v>
      </c>
      <c r="AU886" s="1" t="s">
        <v>58</v>
      </c>
      <c r="AV886" s="1" t="s">
        <v>58</v>
      </c>
      <c r="AW886" s="1" t="s">
        <v>58</v>
      </c>
      <c r="AX886" s="1" t="s">
        <v>58</v>
      </c>
      <c r="AY886" s="1" t="s">
        <v>58</v>
      </c>
      <c r="AZ886" s="7">
        <v>0.97</v>
      </c>
      <c r="BA886" s="1">
        <v>83.533852319999994</v>
      </c>
      <c r="BB886" s="1">
        <v>0.62464961799999996</v>
      </c>
      <c r="BC886" s="1" t="s">
        <v>58</v>
      </c>
      <c r="BD886" s="1">
        <v>4.1672700000000003</v>
      </c>
    </row>
    <row r="887" spans="1:56" x14ac:dyDescent="0.2">
      <c r="A887" s="1" t="s">
        <v>8658</v>
      </c>
      <c r="B887" s="1">
        <v>20</v>
      </c>
      <c r="C887" s="1" t="s">
        <v>64</v>
      </c>
      <c r="D887" s="1" t="s">
        <v>45</v>
      </c>
      <c r="E887" s="1">
        <v>6.6670000000000002E-3</v>
      </c>
      <c r="F887" s="1">
        <v>4.3860000000000001E-3</v>
      </c>
      <c r="G887" s="1">
        <v>3.5460000000000001E-3</v>
      </c>
      <c r="H887" s="1">
        <v>2.2620000000000001E-3</v>
      </c>
      <c r="I887" s="1">
        <v>0</v>
      </c>
      <c r="J887" s="1">
        <v>6.6670000000000002E-3</v>
      </c>
      <c r="K887" s="1" t="s">
        <v>47</v>
      </c>
      <c r="L887" s="1" t="s">
        <v>48</v>
      </c>
      <c r="M887" s="1" t="s">
        <v>8650</v>
      </c>
      <c r="N887" s="1" t="s">
        <v>8651</v>
      </c>
      <c r="O887" s="1" t="s">
        <v>51</v>
      </c>
      <c r="P887" s="1" t="s">
        <v>8652</v>
      </c>
      <c r="Q887" s="1" t="s">
        <v>8659</v>
      </c>
      <c r="R887" s="1" t="s">
        <v>8660</v>
      </c>
      <c r="S887" s="1" t="s">
        <v>8661</v>
      </c>
      <c r="T887" s="1" t="s">
        <v>8662</v>
      </c>
      <c r="U887" s="1" t="s">
        <v>8663</v>
      </c>
      <c r="V887" s="1" t="s">
        <v>58</v>
      </c>
      <c r="W887" s="1" t="s">
        <v>58</v>
      </c>
      <c r="X887" s="1" t="s">
        <v>58</v>
      </c>
      <c r="Y887" s="1" t="s">
        <v>58</v>
      </c>
      <c r="Z887" s="7">
        <v>4.9419999999999998E-5</v>
      </c>
      <c r="AA887" s="1" t="s">
        <v>58</v>
      </c>
      <c r="AB887" s="1" t="s">
        <v>58</v>
      </c>
      <c r="AC887" s="1" t="s">
        <v>58</v>
      </c>
      <c r="AD887" s="1" t="s">
        <v>58</v>
      </c>
      <c r="AE887" s="1" t="s">
        <v>58</v>
      </c>
      <c r="AF887" s="1" t="s">
        <v>58</v>
      </c>
      <c r="AG887" s="1" t="s">
        <v>58</v>
      </c>
      <c r="AH887" s="1" t="s">
        <v>58</v>
      </c>
      <c r="AI887" s="1" t="s">
        <v>58</v>
      </c>
      <c r="AJ887" s="1" t="s">
        <v>58</v>
      </c>
      <c r="AK887" s="1" t="s">
        <v>58</v>
      </c>
      <c r="AL887" s="1" t="s">
        <v>61</v>
      </c>
      <c r="AM887" s="1" t="s">
        <v>61</v>
      </c>
      <c r="AN887" s="1">
        <v>0.51800000000000002</v>
      </c>
      <c r="AO887" s="1">
        <v>1.04</v>
      </c>
      <c r="AP887" s="1" t="s">
        <v>8664</v>
      </c>
      <c r="AQ887" s="1" t="s">
        <v>95</v>
      </c>
      <c r="AR887" s="1" t="s">
        <v>95</v>
      </c>
      <c r="AS887" s="1">
        <v>2.19</v>
      </c>
      <c r="AT887" s="1">
        <v>468</v>
      </c>
      <c r="AU887" s="1">
        <v>0.38600000000000001</v>
      </c>
      <c r="AV887" s="1">
        <v>-0.34100000000000003</v>
      </c>
      <c r="AW887" s="1" t="s">
        <v>570</v>
      </c>
      <c r="AX887" s="1" t="s">
        <v>58</v>
      </c>
      <c r="AY887" s="1" t="s">
        <v>58</v>
      </c>
      <c r="AZ887" s="7">
        <v>0.97</v>
      </c>
      <c r="BA887" s="1">
        <v>83.533852319999994</v>
      </c>
      <c r="BB887" s="1">
        <v>0.62464961799999996</v>
      </c>
      <c r="BC887" s="1" t="s">
        <v>58</v>
      </c>
      <c r="BD887" s="1">
        <v>4.1672700000000003</v>
      </c>
    </row>
    <row r="888" spans="1:56" x14ac:dyDescent="0.2">
      <c r="A888" s="1" t="s">
        <v>8665</v>
      </c>
      <c r="B888" s="1">
        <v>20</v>
      </c>
      <c r="C888" s="1" t="s">
        <v>64</v>
      </c>
      <c r="D888" s="1" t="s">
        <v>45</v>
      </c>
      <c r="E888" s="1">
        <v>6.6670000000000002E-3</v>
      </c>
      <c r="F888" s="1">
        <v>4.3860000000000001E-3</v>
      </c>
      <c r="G888" s="1">
        <v>1.7730000000000001E-3</v>
      </c>
      <c r="H888" s="1">
        <v>2.2620000000000001E-3</v>
      </c>
      <c r="I888" s="1">
        <v>0</v>
      </c>
      <c r="J888" s="1">
        <v>6.6670000000000002E-3</v>
      </c>
      <c r="K888" s="1" t="s">
        <v>47</v>
      </c>
      <c r="L888" s="1" t="s">
        <v>48</v>
      </c>
      <c r="M888" s="1" t="s">
        <v>8666</v>
      </c>
      <c r="N888" s="1" t="s">
        <v>8667</v>
      </c>
      <c r="O888" s="1" t="s">
        <v>51</v>
      </c>
      <c r="P888" s="1" t="s">
        <v>8668</v>
      </c>
      <c r="Q888" s="1" t="s">
        <v>5139</v>
      </c>
      <c r="R888" s="1" t="s">
        <v>8669</v>
      </c>
      <c r="S888" s="1" t="s">
        <v>8670</v>
      </c>
      <c r="T888" s="1" t="s">
        <v>8671</v>
      </c>
      <c r="U888" s="1" t="s">
        <v>8672</v>
      </c>
      <c r="V888" s="1" t="s">
        <v>58</v>
      </c>
      <c r="W888" s="1" t="s">
        <v>58</v>
      </c>
      <c r="X888" s="1" t="s">
        <v>58</v>
      </c>
      <c r="Y888" s="1" t="s">
        <v>58</v>
      </c>
      <c r="Z888" s="1">
        <v>1.072E-4</v>
      </c>
      <c r="AA888" s="1" t="s">
        <v>58</v>
      </c>
      <c r="AB888" s="1" t="s">
        <v>58</v>
      </c>
      <c r="AC888" s="1" t="s">
        <v>58</v>
      </c>
      <c r="AD888" s="1" t="s">
        <v>58</v>
      </c>
      <c r="AE888" s="1" t="s">
        <v>58</v>
      </c>
      <c r="AF888" s="1" t="s">
        <v>58</v>
      </c>
      <c r="AG888" s="1" t="s">
        <v>58</v>
      </c>
      <c r="AH888" s="1" t="s">
        <v>58</v>
      </c>
      <c r="AI888" s="1" t="s">
        <v>58</v>
      </c>
      <c r="AJ888" s="1" t="s">
        <v>58</v>
      </c>
      <c r="AK888" s="1" t="s">
        <v>58</v>
      </c>
      <c r="AL888" s="1" t="s">
        <v>61</v>
      </c>
      <c r="AM888" s="1" t="s">
        <v>61</v>
      </c>
      <c r="AN888" s="1">
        <v>0.14599999999999999</v>
      </c>
      <c r="AO888" s="1">
        <v>2.2799999999999998</v>
      </c>
      <c r="AP888" s="1" t="s">
        <v>8673</v>
      </c>
      <c r="AQ888" s="1" t="s">
        <v>95</v>
      </c>
      <c r="AR888" s="1" t="s">
        <v>95</v>
      </c>
      <c r="AS888" s="1">
        <v>4.33</v>
      </c>
      <c r="AT888" s="1">
        <v>150</v>
      </c>
      <c r="AU888" s="1">
        <v>13.06</v>
      </c>
      <c r="AV888" s="1">
        <v>0.626</v>
      </c>
      <c r="AW888" s="1" t="s">
        <v>58</v>
      </c>
      <c r="AX888" s="1" t="s">
        <v>8674</v>
      </c>
      <c r="AY888" s="1" t="s">
        <v>58</v>
      </c>
      <c r="AZ888" s="1" t="s">
        <v>58</v>
      </c>
      <c r="BA888" s="1" t="s">
        <v>58</v>
      </c>
      <c r="BB888" s="1" t="s">
        <v>58</v>
      </c>
      <c r="BC888" s="1" t="s">
        <v>58</v>
      </c>
      <c r="BD888" s="1">
        <v>0.78471000000000002</v>
      </c>
    </row>
    <row r="889" spans="1:56" x14ac:dyDescent="0.2">
      <c r="A889" s="1" t="s">
        <v>8675</v>
      </c>
      <c r="B889" s="1">
        <v>20</v>
      </c>
      <c r="C889" s="1" t="s">
        <v>70</v>
      </c>
      <c r="D889" s="1" t="s">
        <v>46</v>
      </c>
      <c r="E889" s="1">
        <v>6.6670000000000002E-3</v>
      </c>
      <c r="F889" s="1">
        <v>0</v>
      </c>
      <c r="G889" s="1">
        <v>1.7730000000000001E-3</v>
      </c>
      <c r="H889" s="1">
        <v>2.2620000000000001E-3</v>
      </c>
      <c r="I889" s="1">
        <v>1.8519999999999998E-2</v>
      </c>
      <c r="J889" s="1">
        <v>6.6670000000000002E-3</v>
      </c>
      <c r="K889" s="1" t="s">
        <v>47</v>
      </c>
      <c r="L889" s="1" t="s">
        <v>48</v>
      </c>
      <c r="M889" s="1" t="s">
        <v>8676</v>
      </c>
      <c r="N889" s="1" t="s">
        <v>8677</v>
      </c>
      <c r="O889" s="1" t="s">
        <v>51</v>
      </c>
      <c r="P889" s="1" t="s">
        <v>8678</v>
      </c>
      <c r="Q889" s="1" t="s">
        <v>8679</v>
      </c>
      <c r="R889" s="1" t="s">
        <v>8680</v>
      </c>
      <c r="S889" s="1" t="s">
        <v>8681</v>
      </c>
      <c r="T889" s="1" t="s">
        <v>8682</v>
      </c>
      <c r="U889" s="1" t="s">
        <v>8683</v>
      </c>
      <c r="V889" s="1" t="s">
        <v>58</v>
      </c>
      <c r="W889" s="1" t="s">
        <v>58</v>
      </c>
      <c r="X889" s="1" t="s">
        <v>58</v>
      </c>
      <c r="Y889" s="1" t="s">
        <v>58</v>
      </c>
      <c r="Z889" s="1">
        <v>1.7459999999999999E-3</v>
      </c>
      <c r="AA889" s="1">
        <v>1.19808E-3</v>
      </c>
      <c r="AB889" s="1">
        <v>0.99880199999999997</v>
      </c>
      <c r="AC889" s="1" t="s">
        <v>157</v>
      </c>
      <c r="AD889" s="1">
        <v>0</v>
      </c>
      <c r="AE889" s="1">
        <v>5.9904200000000004E-4</v>
      </c>
      <c r="AF889" s="1" t="s">
        <v>58</v>
      </c>
      <c r="AG889" s="1" t="s">
        <v>58</v>
      </c>
      <c r="AH889" s="1" t="s">
        <v>58</v>
      </c>
      <c r="AI889" s="1" t="s">
        <v>58</v>
      </c>
      <c r="AJ889" s="1" t="s">
        <v>58</v>
      </c>
      <c r="AK889" s="1" t="s">
        <v>58</v>
      </c>
      <c r="AL889" s="1" t="s">
        <v>93</v>
      </c>
      <c r="AM889" s="1" t="s">
        <v>156</v>
      </c>
      <c r="AN889" s="1">
        <v>0.66300000000000003</v>
      </c>
      <c r="AO889" s="1">
        <v>2.96</v>
      </c>
      <c r="AP889" s="1" t="s">
        <v>8684</v>
      </c>
      <c r="AQ889" s="1" t="s">
        <v>1141</v>
      </c>
      <c r="AR889" s="1" t="s">
        <v>62</v>
      </c>
      <c r="AS889" s="1">
        <v>5.93</v>
      </c>
      <c r="AT889" s="8">
        <v>668632</v>
      </c>
      <c r="AU889" s="1">
        <v>19.079999999999998</v>
      </c>
      <c r="AV889" s="1">
        <v>-0.78600000000000003</v>
      </c>
      <c r="AW889" s="1" t="s">
        <v>64</v>
      </c>
      <c r="AX889" s="1" t="s">
        <v>8685</v>
      </c>
      <c r="AY889" s="1" t="s">
        <v>58</v>
      </c>
      <c r="AZ889" s="7">
        <v>8.0699999999999994E-2</v>
      </c>
      <c r="BA889" s="1">
        <v>27.883934889999999</v>
      </c>
      <c r="BB889" s="1">
        <v>-0.38016600699999997</v>
      </c>
      <c r="BC889" s="1" t="s">
        <v>58</v>
      </c>
      <c r="BD889" s="1">
        <v>2.1442899999999998</v>
      </c>
    </row>
    <row r="890" spans="1:56" x14ac:dyDescent="0.2">
      <c r="A890" s="1" t="s">
        <v>8686</v>
      </c>
      <c r="B890" s="1">
        <v>20</v>
      </c>
      <c r="C890" s="1" t="s">
        <v>70</v>
      </c>
      <c r="D890" s="1" t="s">
        <v>46</v>
      </c>
      <c r="E890" s="1">
        <v>6.6670000000000002E-3</v>
      </c>
      <c r="F890" s="1">
        <v>4.3860000000000001E-3</v>
      </c>
      <c r="G890" s="1">
        <v>1.7730000000000001E-3</v>
      </c>
      <c r="H890" s="1">
        <v>2.2620000000000001E-3</v>
      </c>
      <c r="I890" s="1">
        <v>0</v>
      </c>
      <c r="J890" s="1">
        <v>6.6670000000000002E-3</v>
      </c>
      <c r="K890" s="1" t="s">
        <v>47</v>
      </c>
      <c r="L890" s="1" t="s">
        <v>48</v>
      </c>
      <c r="M890" s="1" t="s">
        <v>8687</v>
      </c>
      <c r="N890" s="1" t="s">
        <v>8688</v>
      </c>
      <c r="O890" s="1" t="s">
        <v>51</v>
      </c>
      <c r="P890" s="1" t="s">
        <v>8689</v>
      </c>
      <c r="Q890" s="1" t="s">
        <v>8690</v>
      </c>
      <c r="R890" s="1" t="s">
        <v>8691</v>
      </c>
      <c r="S890" s="1" t="s">
        <v>8692</v>
      </c>
      <c r="T890" s="1" t="s">
        <v>8693</v>
      </c>
      <c r="U890" s="1" t="s">
        <v>8694</v>
      </c>
      <c r="V890" s="1" t="s">
        <v>58</v>
      </c>
      <c r="W890" s="1" t="s">
        <v>58</v>
      </c>
      <c r="X890" s="1" t="s">
        <v>58</v>
      </c>
      <c r="Y890" s="1" t="s">
        <v>58</v>
      </c>
      <c r="Z890" s="1">
        <v>1.993E-3</v>
      </c>
      <c r="AA890" s="1">
        <v>1.9968099999999999E-3</v>
      </c>
      <c r="AB890" s="1">
        <v>0.99800299999999997</v>
      </c>
      <c r="AC890" s="1" t="s">
        <v>101</v>
      </c>
      <c r="AD890" s="1">
        <v>0</v>
      </c>
      <c r="AE890" s="1">
        <v>9.9840299999999992E-4</v>
      </c>
      <c r="AF890" s="1" t="s">
        <v>58</v>
      </c>
      <c r="AG890" s="1" t="s">
        <v>58</v>
      </c>
      <c r="AH890" s="1" t="s">
        <v>58</v>
      </c>
      <c r="AI890" s="1" t="s">
        <v>58</v>
      </c>
      <c r="AJ890" s="1" t="s">
        <v>58</v>
      </c>
      <c r="AK890" s="1" t="s">
        <v>58</v>
      </c>
      <c r="AL890" s="1" t="s">
        <v>60</v>
      </c>
      <c r="AM890" s="1" t="s">
        <v>156</v>
      </c>
      <c r="AN890" s="1">
        <v>0.67900000000000005</v>
      </c>
      <c r="AO890" s="1">
        <v>5.28</v>
      </c>
      <c r="AP890" s="1" t="s">
        <v>8695</v>
      </c>
      <c r="AQ890" s="1" t="s">
        <v>95</v>
      </c>
      <c r="AR890" s="1" t="s">
        <v>95</v>
      </c>
      <c r="AS890" s="1">
        <v>5.28</v>
      </c>
      <c r="AT890" s="1">
        <v>313</v>
      </c>
      <c r="AU890" s="1">
        <v>22.7</v>
      </c>
      <c r="AV890" s="1">
        <v>0.95299999999999996</v>
      </c>
      <c r="AW890" s="1" t="s">
        <v>64</v>
      </c>
      <c r="AX890" s="1" t="s">
        <v>8696</v>
      </c>
      <c r="AY890" s="1" t="s">
        <v>77</v>
      </c>
      <c r="AZ890" s="7">
        <v>0.44700000000000001</v>
      </c>
      <c r="BA890" s="1">
        <v>46.915546120000002</v>
      </c>
      <c r="BB890" s="1">
        <v>-9.1746756999999998E-2</v>
      </c>
      <c r="BC890" s="1" t="s">
        <v>78</v>
      </c>
      <c r="BD890" s="1">
        <v>3.1364700000000001</v>
      </c>
    </row>
    <row r="891" spans="1:56" x14ac:dyDescent="0.2">
      <c r="A891" s="1" t="s">
        <v>8708</v>
      </c>
      <c r="B891" s="1">
        <v>20</v>
      </c>
      <c r="C891" s="1" t="s">
        <v>45</v>
      </c>
      <c r="D891" s="1" t="s">
        <v>46</v>
      </c>
      <c r="E891" s="1">
        <v>6.6670000000000002E-3</v>
      </c>
      <c r="F891" s="1">
        <v>0</v>
      </c>
      <c r="G891" s="1">
        <v>1.7730000000000001E-3</v>
      </c>
      <c r="H891" s="1">
        <v>1.1310000000000001E-3</v>
      </c>
      <c r="I891" s="1">
        <v>0</v>
      </c>
      <c r="J891" s="1">
        <v>6.6670000000000002E-3</v>
      </c>
      <c r="K891" s="1" t="s">
        <v>47</v>
      </c>
      <c r="L891" s="1" t="s">
        <v>48</v>
      </c>
      <c r="M891" s="1" t="s">
        <v>8709</v>
      </c>
      <c r="N891" s="1" t="s">
        <v>8710</v>
      </c>
      <c r="O891" s="1" t="s">
        <v>51</v>
      </c>
      <c r="P891" s="1" t="s">
        <v>8711</v>
      </c>
      <c r="Q891" s="1" t="s">
        <v>8712</v>
      </c>
      <c r="R891" s="1" t="s">
        <v>8713</v>
      </c>
      <c r="S891" s="1" t="s">
        <v>8714</v>
      </c>
      <c r="T891" s="1" t="s">
        <v>8715</v>
      </c>
      <c r="U891" s="1" t="s">
        <v>8716</v>
      </c>
      <c r="V891" s="1" t="s">
        <v>58</v>
      </c>
      <c r="W891" s="1" t="s">
        <v>58</v>
      </c>
      <c r="X891" s="1" t="s">
        <v>58</v>
      </c>
      <c r="Y891" s="1" t="s">
        <v>58</v>
      </c>
      <c r="Z891" s="1">
        <v>7.5779999999999999E-4</v>
      </c>
      <c r="AA891" s="1">
        <v>3.9936099999999999E-4</v>
      </c>
      <c r="AB891" s="1">
        <v>0.99960099999999996</v>
      </c>
      <c r="AC891" s="1" t="s">
        <v>74</v>
      </c>
      <c r="AD891" s="1">
        <v>0</v>
      </c>
      <c r="AE891" s="1">
        <v>1.99681E-4</v>
      </c>
      <c r="AF891" s="1" t="s">
        <v>58</v>
      </c>
      <c r="AG891" s="1" t="s">
        <v>58</v>
      </c>
      <c r="AH891" s="1" t="s">
        <v>58</v>
      </c>
      <c r="AI891" s="1" t="s">
        <v>58</v>
      </c>
      <c r="AJ891" s="1" t="s">
        <v>58</v>
      </c>
      <c r="AK891" s="1" t="s">
        <v>58</v>
      </c>
      <c r="AL891" s="1" t="s">
        <v>60</v>
      </c>
      <c r="AM891" s="1" t="s">
        <v>67</v>
      </c>
      <c r="AN891" s="1">
        <v>1</v>
      </c>
      <c r="AO891" s="1">
        <v>5.82</v>
      </c>
      <c r="AP891" s="1" t="s">
        <v>8717</v>
      </c>
      <c r="AQ891" s="1" t="s">
        <v>205</v>
      </c>
      <c r="AR891" s="1" t="s">
        <v>127</v>
      </c>
      <c r="AS891" s="1">
        <v>5.82</v>
      </c>
      <c r="AT891" s="8">
        <v>347378</v>
      </c>
      <c r="AU891" s="1">
        <v>24.1</v>
      </c>
      <c r="AV891" s="1">
        <v>1.048</v>
      </c>
      <c r="AW891" s="1" t="s">
        <v>673</v>
      </c>
      <c r="AX891" s="1" t="s">
        <v>8718</v>
      </c>
      <c r="AY891" s="1" t="s">
        <v>58</v>
      </c>
      <c r="AZ891" s="7">
        <v>0.97499999999999998</v>
      </c>
      <c r="BA891" s="1">
        <v>30.862231659999999</v>
      </c>
      <c r="BB891" s="1">
        <v>-0.32879696800000002</v>
      </c>
      <c r="BC891" s="1" t="s">
        <v>58</v>
      </c>
      <c r="BD891" s="1">
        <v>8.7087400000000006</v>
      </c>
    </row>
    <row r="892" spans="1:56" x14ac:dyDescent="0.2">
      <c r="A892" s="1" t="s">
        <v>8760</v>
      </c>
      <c r="B892" s="1">
        <v>20</v>
      </c>
      <c r="C892" s="1" t="s">
        <v>64</v>
      </c>
      <c r="D892" s="1" t="s">
        <v>45</v>
      </c>
      <c r="E892" s="1">
        <v>6.6670000000000002E-3</v>
      </c>
      <c r="F892" s="1">
        <v>0</v>
      </c>
      <c r="G892" s="1">
        <v>1.7730000000000001E-3</v>
      </c>
      <c r="H892" s="1">
        <v>0</v>
      </c>
      <c r="I892" s="1">
        <v>0</v>
      </c>
      <c r="J892" s="1">
        <v>6.6670000000000002E-3</v>
      </c>
      <c r="K892" s="1" t="s">
        <v>47</v>
      </c>
      <c r="L892" s="1" t="s">
        <v>48</v>
      </c>
      <c r="M892" s="1" t="s">
        <v>8761</v>
      </c>
      <c r="N892" s="1" t="s">
        <v>8762</v>
      </c>
      <c r="O892" s="1" t="s">
        <v>51</v>
      </c>
      <c r="P892" s="1" t="s">
        <v>8763</v>
      </c>
      <c r="Q892" s="1" t="s">
        <v>8764</v>
      </c>
      <c r="R892" s="1" t="s">
        <v>8765</v>
      </c>
      <c r="S892" s="1" t="s">
        <v>8766</v>
      </c>
      <c r="T892" s="1" t="s">
        <v>8767</v>
      </c>
      <c r="U892" s="1" t="s">
        <v>8768</v>
      </c>
      <c r="V892" s="1" t="s">
        <v>58</v>
      </c>
      <c r="W892" s="1" t="s">
        <v>58</v>
      </c>
      <c r="X892" s="1" t="s">
        <v>58</v>
      </c>
      <c r="Y892" s="1" t="s">
        <v>58</v>
      </c>
      <c r="Z892" s="1">
        <v>2.6360000000000001E-4</v>
      </c>
      <c r="AA892" s="1" t="s">
        <v>58</v>
      </c>
      <c r="AB892" s="1" t="s">
        <v>58</v>
      </c>
      <c r="AC892" s="1" t="s">
        <v>58</v>
      </c>
      <c r="AD892" s="1" t="s">
        <v>58</v>
      </c>
      <c r="AE892" s="1" t="s">
        <v>58</v>
      </c>
      <c r="AF892" s="1" t="s">
        <v>58</v>
      </c>
      <c r="AG892" s="1" t="s">
        <v>58</v>
      </c>
      <c r="AH892" s="1" t="s">
        <v>58</v>
      </c>
      <c r="AI892" s="1" t="s">
        <v>58</v>
      </c>
      <c r="AJ892" s="1" t="s">
        <v>58</v>
      </c>
      <c r="AK892" s="1">
        <v>1</v>
      </c>
      <c r="AL892" s="1" t="s">
        <v>61</v>
      </c>
      <c r="AM892" s="1" t="s">
        <v>147</v>
      </c>
      <c r="AN892" s="1">
        <v>0.96399999999999997</v>
      </c>
      <c r="AO892" s="1">
        <v>2.1800000000000002</v>
      </c>
      <c r="AP892" s="1" t="s">
        <v>8769</v>
      </c>
      <c r="AQ892" s="1" t="s">
        <v>95</v>
      </c>
      <c r="AR892" s="1" t="s">
        <v>95</v>
      </c>
      <c r="AS892" s="1">
        <v>3.3</v>
      </c>
      <c r="AT892" s="8">
        <v>246284307</v>
      </c>
      <c r="AU892" s="1">
        <v>8.61</v>
      </c>
      <c r="AV892" s="1">
        <v>-7.0000000000000007E-2</v>
      </c>
      <c r="AW892" s="1" t="s">
        <v>8770</v>
      </c>
      <c r="AX892" s="1" t="s">
        <v>8771</v>
      </c>
      <c r="AY892" s="1" t="s">
        <v>58</v>
      </c>
      <c r="AZ892" s="7">
        <v>0.91400000000000003</v>
      </c>
      <c r="BA892" s="1">
        <v>89.2663364</v>
      </c>
      <c r="BB892" s="1">
        <v>0.89103485100000002</v>
      </c>
      <c r="BC892" s="1" t="s">
        <v>58</v>
      </c>
      <c r="BD892" s="1">
        <v>2.70797</v>
      </c>
    </row>
    <row r="893" spans="1:56" x14ac:dyDescent="0.2">
      <c r="A893" s="1" t="s">
        <v>8772</v>
      </c>
      <c r="B893" s="1">
        <v>20</v>
      </c>
      <c r="C893" s="1" t="s">
        <v>64</v>
      </c>
      <c r="D893" s="1" t="s">
        <v>70</v>
      </c>
      <c r="E893" s="1">
        <v>6.6670000000000002E-3</v>
      </c>
      <c r="F893" s="1">
        <v>0</v>
      </c>
      <c r="G893" s="1">
        <v>7.0920000000000002E-3</v>
      </c>
      <c r="H893" s="1">
        <v>1.1310000000000001E-3</v>
      </c>
      <c r="I893" s="1">
        <v>1.8519999999999998E-2</v>
      </c>
      <c r="J893" s="1">
        <v>6.6670000000000002E-3</v>
      </c>
      <c r="K893" s="1" t="s">
        <v>47</v>
      </c>
      <c r="L893" s="1" t="s">
        <v>48</v>
      </c>
      <c r="M893" s="1" t="s">
        <v>8773</v>
      </c>
      <c r="N893" s="1" t="s">
        <v>8774</v>
      </c>
      <c r="O893" s="1" t="s">
        <v>51</v>
      </c>
      <c r="P893" s="1" t="s">
        <v>8775</v>
      </c>
      <c r="Q893" s="1" t="s">
        <v>8776</v>
      </c>
      <c r="R893" s="1" t="s">
        <v>8777</v>
      </c>
      <c r="S893" s="1" t="s">
        <v>8778</v>
      </c>
      <c r="T893" s="1" t="s">
        <v>8779</v>
      </c>
      <c r="U893" s="1" t="s">
        <v>8780</v>
      </c>
      <c r="V893" s="1" t="s">
        <v>58</v>
      </c>
      <c r="W893" s="1" t="s">
        <v>58</v>
      </c>
      <c r="X893" s="1" t="s">
        <v>58</v>
      </c>
      <c r="Y893" s="1" t="s">
        <v>58</v>
      </c>
      <c r="Z893" s="1">
        <v>1.606E-3</v>
      </c>
      <c r="AA893" s="1">
        <v>7.9872199999999997E-4</v>
      </c>
      <c r="AB893" s="1">
        <v>0.99920100000000001</v>
      </c>
      <c r="AC893" s="1" t="s">
        <v>110</v>
      </c>
      <c r="AD893" s="1">
        <v>0</v>
      </c>
      <c r="AE893" s="1">
        <v>3.9936099999999999E-4</v>
      </c>
      <c r="AF893" s="1" t="s">
        <v>58</v>
      </c>
      <c r="AG893" s="1" t="s">
        <v>58</v>
      </c>
      <c r="AH893" s="1" t="s">
        <v>58</v>
      </c>
      <c r="AI893" s="1" t="s">
        <v>58</v>
      </c>
      <c r="AJ893" s="1" t="s">
        <v>58</v>
      </c>
      <c r="AK893" s="1" t="s">
        <v>58</v>
      </c>
      <c r="AL893" s="1" t="s">
        <v>61</v>
      </c>
      <c r="AM893" s="1" t="s">
        <v>61</v>
      </c>
      <c r="AN893" s="1">
        <v>0.97499999999999998</v>
      </c>
      <c r="AO893" s="1">
        <v>3.59</v>
      </c>
      <c r="AP893" s="1" t="s">
        <v>8781</v>
      </c>
      <c r="AQ893" s="1" t="s">
        <v>95</v>
      </c>
      <c r="AR893" s="1" t="s">
        <v>95</v>
      </c>
      <c r="AS893" s="1">
        <v>5.97</v>
      </c>
      <c r="AT893" s="1">
        <v>109</v>
      </c>
      <c r="AU893" s="1">
        <v>5.4370000000000003</v>
      </c>
      <c r="AV893" s="1">
        <v>0.11700000000000001</v>
      </c>
      <c r="AW893" s="1" t="s">
        <v>570</v>
      </c>
      <c r="AX893" s="1" t="s">
        <v>8782</v>
      </c>
      <c r="AY893" s="1" t="s">
        <v>58</v>
      </c>
      <c r="AZ893" s="7">
        <v>0.37</v>
      </c>
      <c r="BA893" s="1">
        <v>79.039867889999996</v>
      </c>
      <c r="BB893" s="1">
        <v>0.481458261</v>
      </c>
      <c r="BC893" s="1" t="s">
        <v>58</v>
      </c>
      <c r="BD893" s="1">
        <v>1.5422400000000001</v>
      </c>
    </row>
    <row r="894" spans="1:56" x14ac:dyDescent="0.2">
      <c r="A894" s="1" t="s">
        <v>8783</v>
      </c>
      <c r="B894" s="1">
        <v>20</v>
      </c>
      <c r="C894" s="1" t="s">
        <v>70</v>
      </c>
      <c r="D894" s="1" t="s">
        <v>46</v>
      </c>
      <c r="E894" s="1">
        <v>6.6670000000000002E-3</v>
      </c>
      <c r="F894" s="1">
        <v>0</v>
      </c>
      <c r="G894" s="1">
        <v>3.5460000000000001E-3</v>
      </c>
      <c r="H894" s="1">
        <v>0</v>
      </c>
      <c r="I894" s="1">
        <v>0</v>
      </c>
      <c r="J894" s="1">
        <v>6.6670000000000002E-3</v>
      </c>
      <c r="K894" s="1" t="s">
        <v>47</v>
      </c>
      <c r="L894" s="1" t="s">
        <v>48</v>
      </c>
      <c r="M894" s="1" t="s">
        <v>8784</v>
      </c>
      <c r="N894" s="1" t="s">
        <v>8785</v>
      </c>
      <c r="O894" s="1" t="s">
        <v>51</v>
      </c>
      <c r="P894" s="1" t="s">
        <v>8786</v>
      </c>
      <c r="Q894" s="1" t="s">
        <v>8787</v>
      </c>
      <c r="R894" s="1" t="s">
        <v>8788</v>
      </c>
      <c r="S894" s="1" t="s">
        <v>8789</v>
      </c>
      <c r="T894" s="1" t="s">
        <v>8790</v>
      </c>
      <c r="U894" s="1" t="s">
        <v>8791</v>
      </c>
      <c r="V894" s="1" t="s">
        <v>58</v>
      </c>
      <c r="W894" s="1" t="s">
        <v>58</v>
      </c>
      <c r="X894" s="1" t="s">
        <v>58</v>
      </c>
      <c r="Y894" s="1" t="s">
        <v>58</v>
      </c>
      <c r="Z894" s="1">
        <v>2.3059999999999999E-4</v>
      </c>
      <c r="AA894" s="1">
        <v>1.19808E-3</v>
      </c>
      <c r="AB894" s="1">
        <v>0.99880199999999997</v>
      </c>
      <c r="AC894" s="1" t="s">
        <v>157</v>
      </c>
      <c r="AD894" s="1">
        <v>0</v>
      </c>
      <c r="AE894" s="1">
        <v>5.9904200000000004E-4</v>
      </c>
      <c r="AF894" s="1" t="s">
        <v>58</v>
      </c>
      <c r="AG894" s="1" t="s">
        <v>58</v>
      </c>
      <c r="AH894" s="1" t="s">
        <v>58</v>
      </c>
      <c r="AI894" s="1" t="s">
        <v>58</v>
      </c>
      <c r="AJ894" s="1" t="s">
        <v>58</v>
      </c>
      <c r="AK894" s="1" t="s">
        <v>58</v>
      </c>
      <c r="AL894" s="1" t="s">
        <v>61</v>
      </c>
      <c r="AM894" s="1" t="s">
        <v>234</v>
      </c>
      <c r="AN894" s="1">
        <v>5.0000000000000001E-3</v>
      </c>
      <c r="AO894" s="1">
        <v>2.16</v>
      </c>
      <c r="AP894" s="1" t="s">
        <v>8792</v>
      </c>
      <c r="AQ894" s="1" t="s">
        <v>95</v>
      </c>
      <c r="AR894" s="1" t="s">
        <v>95</v>
      </c>
      <c r="AS894" s="1">
        <v>5.39</v>
      </c>
      <c r="AT894" s="1">
        <v>42</v>
      </c>
      <c r="AU894" s="1">
        <v>9.0909999999999993</v>
      </c>
      <c r="AV894" s="1">
        <v>1.0469999999999999</v>
      </c>
      <c r="AW894" s="1" t="s">
        <v>64</v>
      </c>
      <c r="AX894" s="1" t="s">
        <v>8793</v>
      </c>
      <c r="AY894" s="1" t="s">
        <v>77</v>
      </c>
      <c r="AZ894" s="7">
        <v>0.69699999999999995</v>
      </c>
      <c r="BA894" s="1">
        <v>31.687898090000001</v>
      </c>
      <c r="BB894" s="1">
        <v>-0.31584783599999999</v>
      </c>
      <c r="BC894" s="1" t="s">
        <v>58</v>
      </c>
      <c r="BD894" s="1">
        <v>5.0400600000000004</v>
      </c>
    </row>
    <row r="895" spans="1:56" x14ac:dyDescent="0.2">
      <c r="A895" s="1" t="s">
        <v>8794</v>
      </c>
      <c r="B895" s="1">
        <v>20</v>
      </c>
      <c r="C895" s="1" t="s">
        <v>70</v>
      </c>
      <c r="D895" s="1" t="s">
        <v>46</v>
      </c>
      <c r="E895" s="1">
        <v>6.6670000000000002E-3</v>
      </c>
      <c r="F895" s="1">
        <v>0</v>
      </c>
      <c r="G895" s="1">
        <v>3.5460000000000001E-3</v>
      </c>
      <c r="H895" s="1">
        <v>2.2620000000000001E-3</v>
      </c>
      <c r="I895" s="1">
        <v>1.8519999999999998E-2</v>
      </c>
      <c r="J895" s="1">
        <v>6.6670000000000002E-3</v>
      </c>
      <c r="K895" s="1" t="s">
        <v>47</v>
      </c>
      <c r="L895" s="1" t="s">
        <v>48</v>
      </c>
      <c r="M895" s="1" t="s">
        <v>8795</v>
      </c>
      <c r="N895" s="1" t="s">
        <v>8796</v>
      </c>
      <c r="O895" s="1" t="s">
        <v>51</v>
      </c>
      <c r="P895" s="1" t="s">
        <v>8797</v>
      </c>
      <c r="Q895" s="1" t="s">
        <v>1012</v>
      </c>
      <c r="R895" s="1" t="s">
        <v>8798</v>
      </c>
      <c r="S895" s="1" t="s">
        <v>8799</v>
      </c>
      <c r="T895" s="1" t="s">
        <v>8800</v>
      </c>
      <c r="U895" s="1" t="s">
        <v>8801</v>
      </c>
      <c r="V895" s="1" t="s">
        <v>58</v>
      </c>
      <c r="W895" s="1" t="s">
        <v>58</v>
      </c>
      <c r="X895" s="1" t="s">
        <v>58</v>
      </c>
      <c r="Y895" s="1" t="s">
        <v>58</v>
      </c>
      <c r="Z895" s="1" t="s">
        <v>58</v>
      </c>
      <c r="AA895" s="1" t="s">
        <v>58</v>
      </c>
      <c r="AB895" s="1" t="s">
        <v>58</v>
      </c>
      <c r="AC895" s="1" t="s">
        <v>58</v>
      </c>
      <c r="AD895" s="1" t="s">
        <v>58</v>
      </c>
      <c r="AE895" s="1" t="s">
        <v>58</v>
      </c>
      <c r="AF895" s="1" t="s">
        <v>58</v>
      </c>
      <c r="AG895" s="1" t="s">
        <v>58</v>
      </c>
      <c r="AH895" s="1" t="s">
        <v>58</v>
      </c>
      <c r="AI895" s="1" t="s">
        <v>58</v>
      </c>
      <c r="AJ895" s="1" t="s">
        <v>58</v>
      </c>
      <c r="AK895" s="1" t="s">
        <v>58</v>
      </c>
      <c r="AL895" s="1" t="s">
        <v>60</v>
      </c>
      <c r="AM895" s="1" t="s">
        <v>67</v>
      </c>
      <c r="AN895" s="1">
        <v>0.76100000000000001</v>
      </c>
      <c r="AO895" s="1">
        <v>4.72</v>
      </c>
      <c r="AP895" s="1" t="s">
        <v>8802</v>
      </c>
      <c r="AQ895" s="1" t="s">
        <v>62</v>
      </c>
      <c r="AR895" s="1" t="s">
        <v>62</v>
      </c>
      <c r="AS895" s="1">
        <v>4.72</v>
      </c>
      <c r="AT895" s="1">
        <v>149</v>
      </c>
      <c r="AU895" s="1">
        <v>26.4</v>
      </c>
      <c r="AV895" s="1">
        <v>0.95299999999999996</v>
      </c>
      <c r="AW895" s="1" t="s">
        <v>64</v>
      </c>
      <c r="AX895" s="1" t="s">
        <v>8803</v>
      </c>
      <c r="AY895" s="1" t="s">
        <v>58</v>
      </c>
      <c r="AZ895" s="1" t="s">
        <v>58</v>
      </c>
      <c r="BA895" s="1">
        <v>77.565463550000004</v>
      </c>
      <c r="BB895" s="1">
        <v>0.43736446000000001</v>
      </c>
      <c r="BC895" s="1" t="s">
        <v>58</v>
      </c>
      <c r="BD895" s="1">
        <v>4.4535900000000002</v>
      </c>
    </row>
    <row r="896" spans="1:56" x14ac:dyDescent="0.2">
      <c r="A896" s="1" t="s">
        <v>8804</v>
      </c>
      <c r="B896" s="1">
        <v>20</v>
      </c>
      <c r="C896" s="1" t="s">
        <v>70</v>
      </c>
      <c r="D896" s="1" t="s">
        <v>64</v>
      </c>
      <c r="E896" s="1">
        <v>6.6670000000000002E-3</v>
      </c>
      <c r="F896" s="1">
        <v>4.3860000000000001E-3</v>
      </c>
      <c r="G896" s="1">
        <v>1.838E-3</v>
      </c>
      <c r="H896" s="1">
        <v>2.6389999999999999E-3</v>
      </c>
      <c r="I896" s="1">
        <v>0</v>
      </c>
      <c r="J896" s="1">
        <v>6.8490000000000001E-3</v>
      </c>
      <c r="K896" s="1" t="s">
        <v>47</v>
      </c>
      <c r="L896" s="1" t="s">
        <v>48</v>
      </c>
      <c r="M896" s="1" t="s">
        <v>8805</v>
      </c>
      <c r="N896" s="1" t="s">
        <v>8806</v>
      </c>
      <c r="O896" s="1" t="s">
        <v>51</v>
      </c>
      <c r="P896" s="1" t="s">
        <v>8807</v>
      </c>
      <c r="Q896" s="1" t="s">
        <v>8808</v>
      </c>
      <c r="R896" s="1" t="s">
        <v>8809</v>
      </c>
      <c r="S896" s="1" t="s">
        <v>8810</v>
      </c>
      <c r="T896" s="1" t="s">
        <v>8811</v>
      </c>
      <c r="U896" s="1" t="s">
        <v>8812</v>
      </c>
      <c r="V896" s="1" t="s">
        <v>58</v>
      </c>
      <c r="W896" s="1" t="s">
        <v>58</v>
      </c>
      <c r="X896" s="1" t="s">
        <v>58</v>
      </c>
      <c r="Y896" s="1" t="s">
        <v>58</v>
      </c>
      <c r="Z896" s="1" t="s">
        <v>58</v>
      </c>
      <c r="AA896" s="1" t="s">
        <v>58</v>
      </c>
      <c r="AB896" s="1" t="s">
        <v>58</v>
      </c>
      <c r="AC896" s="1" t="s">
        <v>58</v>
      </c>
      <c r="AD896" s="1" t="s">
        <v>58</v>
      </c>
      <c r="AE896" s="1" t="s">
        <v>58</v>
      </c>
      <c r="AF896" s="1" t="s">
        <v>58</v>
      </c>
      <c r="AG896" s="1" t="s">
        <v>58</v>
      </c>
      <c r="AH896" s="1" t="s">
        <v>58</v>
      </c>
      <c r="AI896" s="1" t="s">
        <v>58</v>
      </c>
      <c r="AJ896" s="1" t="s">
        <v>58</v>
      </c>
      <c r="AK896" s="1" t="s">
        <v>58</v>
      </c>
      <c r="AL896" s="1" t="s">
        <v>61</v>
      </c>
      <c r="AM896" s="1" t="s">
        <v>61</v>
      </c>
      <c r="AN896" s="1">
        <v>0.96299999999999997</v>
      </c>
      <c r="AO896" s="1">
        <v>0.32</v>
      </c>
      <c r="AP896" s="1" t="s">
        <v>8813</v>
      </c>
      <c r="AQ896" s="1" t="s">
        <v>95</v>
      </c>
      <c r="AR896" s="1" t="s">
        <v>127</v>
      </c>
      <c r="AS896" s="1">
        <v>1.66</v>
      </c>
      <c r="AT896" s="1">
        <v>133</v>
      </c>
      <c r="AU896" s="1">
        <v>7.7249999999999996</v>
      </c>
      <c r="AV896" s="1">
        <v>0.46899999999999997</v>
      </c>
      <c r="AW896" s="1" t="s">
        <v>62</v>
      </c>
      <c r="AX896" s="1" t="s">
        <v>8814</v>
      </c>
      <c r="AY896" s="1" t="s">
        <v>77</v>
      </c>
      <c r="AZ896" s="1" t="s">
        <v>58</v>
      </c>
      <c r="BA896" s="1" t="s">
        <v>58</v>
      </c>
      <c r="BB896" s="1" t="s">
        <v>58</v>
      </c>
      <c r="BC896" s="1" t="s">
        <v>58</v>
      </c>
      <c r="BD896" s="1">
        <v>6.3927199999999997</v>
      </c>
    </row>
    <row r="897" spans="1:56" x14ac:dyDescent="0.2">
      <c r="A897" s="1" t="s">
        <v>8815</v>
      </c>
      <c r="B897" s="1">
        <v>20</v>
      </c>
      <c r="C897" s="1" t="s">
        <v>70</v>
      </c>
      <c r="D897" s="1" t="s">
        <v>46</v>
      </c>
      <c r="E897" s="1">
        <v>6.6670000000000002E-3</v>
      </c>
      <c r="F897" s="1">
        <v>0</v>
      </c>
      <c r="G897" s="1">
        <v>1.7730000000000001E-3</v>
      </c>
      <c r="H897" s="1">
        <v>1.1310000000000001E-3</v>
      </c>
      <c r="I897" s="1">
        <v>0</v>
      </c>
      <c r="J897" s="1">
        <v>6.6670000000000002E-3</v>
      </c>
      <c r="K897" s="1" t="s">
        <v>47</v>
      </c>
      <c r="L897" s="1" t="s">
        <v>48</v>
      </c>
      <c r="M897" s="1" t="s">
        <v>8816</v>
      </c>
      <c r="N897" s="1" t="s">
        <v>8817</v>
      </c>
      <c r="O897" s="1" t="s">
        <v>51</v>
      </c>
      <c r="P897" s="1" t="s">
        <v>8818</v>
      </c>
      <c r="Q897" s="1" t="s">
        <v>8819</v>
      </c>
      <c r="R897" s="1" t="s">
        <v>8820</v>
      </c>
      <c r="S897" s="1" t="s">
        <v>8821</v>
      </c>
      <c r="T897" s="1" t="s">
        <v>8822</v>
      </c>
      <c r="U897" s="1" t="s">
        <v>8823</v>
      </c>
      <c r="V897" s="1" t="s">
        <v>58</v>
      </c>
      <c r="W897" s="1" t="s">
        <v>58</v>
      </c>
      <c r="X897" s="1" t="s">
        <v>58</v>
      </c>
      <c r="Y897" s="1" t="s">
        <v>58</v>
      </c>
      <c r="Z897" s="1">
        <v>1.8599999999999999E-4</v>
      </c>
      <c r="AA897" s="1">
        <v>3.9936099999999999E-4</v>
      </c>
      <c r="AB897" s="1">
        <v>0.99960099999999996</v>
      </c>
      <c r="AC897" s="1" t="s">
        <v>74</v>
      </c>
      <c r="AD897" s="1">
        <v>0</v>
      </c>
      <c r="AE897" s="1">
        <v>1.99681E-4</v>
      </c>
      <c r="AF897" s="1" t="s">
        <v>58</v>
      </c>
      <c r="AG897" s="1" t="s">
        <v>58</v>
      </c>
      <c r="AH897" s="1" t="s">
        <v>58</v>
      </c>
      <c r="AI897" s="1" t="s">
        <v>58</v>
      </c>
      <c r="AJ897" s="1" t="s">
        <v>58</v>
      </c>
      <c r="AK897" s="1" t="s">
        <v>58</v>
      </c>
      <c r="AL897" s="1" t="s">
        <v>93</v>
      </c>
      <c r="AM897" s="1" t="s">
        <v>61</v>
      </c>
      <c r="AN897" s="1">
        <v>3.0000000000000001E-3</v>
      </c>
      <c r="AO897" s="1">
        <v>-0.755</v>
      </c>
      <c r="AP897" s="1" t="s">
        <v>8824</v>
      </c>
      <c r="AQ897" s="1" t="s">
        <v>95</v>
      </c>
      <c r="AR897" s="1" t="s">
        <v>95</v>
      </c>
      <c r="AS897" s="1">
        <v>5.38</v>
      </c>
      <c r="AT897" s="1">
        <v>3672</v>
      </c>
      <c r="AU897" s="1">
        <v>25</v>
      </c>
      <c r="AV897" s="1">
        <v>1.4E-2</v>
      </c>
      <c r="AW897" s="1" t="s">
        <v>62</v>
      </c>
      <c r="AX897" s="1" t="s">
        <v>8825</v>
      </c>
      <c r="AY897" s="1" t="s">
        <v>77</v>
      </c>
      <c r="AZ897" s="7">
        <v>0.48199999999999998</v>
      </c>
      <c r="BA897" s="1">
        <v>99.28049068</v>
      </c>
      <c r="BB897" s="1">
        <v>3.1251888920000002</v>
      </c>
      <c r="BC897" s="1" t="s">
        <v>78</v>
      </c>
      <c r="BD897" s="1">
        <v>20.60876</v>
      </c>
    </row>
    <row r="898" spans="1:56" x14ac:dyDescent="0.2">
      <c r="A898" s="1" t="s">
        <v>8826</v>
      </c>
      <c r="B898" s="1">
        <v>20</v>
      </c>
      <c r="C898" s="1" t="s">
        <v>70</v>
      </c>
      <c r="D898" s="1" t="s">
        <v>45</v>
      </c>
      <c r="E898" s="1">
        <v>6.6670000000000002E-3</v>
      </c>
      <c r="F898" s="1">
        <v>0</v>
      </c>
      <c r="G898" s="1">
        <v>1.786E-3</v>
      </c>
      <c r="H898" s="1">
        <v>0</v>
      </c>
      <c r="I898" s="1">
        <v>0</v>
      </c>
      <c r="J898" s="1">
        <v>6.8490000000000001E-3</v>
      </c>
      <c r="K898" s="1" t="s">
        <v>47</v>
      </c>
      <c r="L898" s="1" t="s">
        <v>48</v>
      </c>
      <c r="M898" s="1" t="s">
        <v>8816</v>
      </c>
      <c r="N898" s="1" t="s">
        <v>8817</v>
      </c>
      <c r="O898" s="1" t="s">
        <v>51</v>
      </c>
      <c r="P898" s="1" t="s">
        <v>8818</v>
      </c>
      <c r="Q898" s="1" t="s">
        <v>8827</v>
      </c>
      <c r="R898" s="1" t="s">
        <v>8828</v>
      </c>
      <c r="S898" s="1" t="s">
        <v>8829</v>
      </c>
      <c r="T898" s="10">
        <v>655886</v>
      </c>
      <c r="U898" s="1" t="s">
        <v>8830</v>
      </c>
      <c r="V898" s="1" t="s">
        <v>58</v>
      </c>
      <c r="W898" s="1" t="s">
        <v>58</v>
      </c>
      <c r="X898" s="1" t="s">
        <v>58</v>
      </c>
      <c r="Y898" s="1" t="s">
        <v>58</v>
      </c>
      <c r="Z898" s="1">
        <v>1.049E-3</v>
      </c>
      <c r="AA898" s="1">
        <v>9.1853000000000004E-3</v>
      </c>
      <c r="AB898" s="1">
        <v>0.990815</v>
      </c>
      <c r="AC898" s="1" t="s">
        <v>6415</v>
      </c>
      <c r="AD898" s="1">
        <v>0</v>
      </c>
      <c r="AE898" s="1">
        <v>4.5926500000000002E-3</v>
      </c>
      <c r="AF898" s="1" t="s">
        <v>58</v>
      </c>
      <c r="AG898" s="1" t="s">
        <v>58</v>
      </c>
      <c r="AH898" s="1" t="s">
        <v>58</v>
      </c>
      <c r="AI898" s="1" t="s">
        <v>58</v>
      </c>
      <c r="AJ898" s="1" t="s">
        <v>58</v>
      </c>
      <c r="AK898" s="1" t="s">
        <v>58</v>
      </c>
      <c r="AL898" s="1" t="s">
        <v>61</v>
      </c>
      <c r="AM898" s="1" t="s">
        <v>132</v>
      </c>
      <c r="AN898" s="1">
        <v>4.7E-2</v>
      </c>
      <c r="AO898" s="1">
        <v>1.07</v>
      </c>
      <c r="AP898" s="1" t="s">
        <v>8824</v>
      </c>
      <c r="AQ898" s="1" t="s">
        <v>95</v>
      </c>
      <c r="AR898" s="1" t="s">
        <v>95</v>
      </c>
      <c r="AS898" s="1">
        <v>2.06</v>
      </c>
      <c r="AT898" s="1">
        <v>10</v>
      </c>
      <c r="AU898" s="1">
        <v>21.7</v>
      </c>
      <c r="AV898" s="1">
        <v>0.61499999999999999</v>
      </c>
      <c r="AW898" s="1" t="s">
        <v>62</v>
      </c>
      <c r="AX898" s="1" t="s">
        <v>8825</v>
      </c>
      <c r="AY898" s="1" t="s">
        <v>77</v>
      </c>
      <c r="AZ898" s="7">
        <v>0.48199999999999998</v>
      </c>
      <c r="BA898" s="1">
        <v>99.28049068</v>
      </c>
      <c r="BB898" s="1">
        <v>3.1251888920000002</v>
      </c>
      <c r="BC898" s="1" t="s">
        <v>78</v>
      </c>
      <c r="BD898" s="1">
        <v>20.60876</v>
      </c>
    </row>
    <row r="899" spans="1:56" x14ac:dyDescent="0.2">
      <c r="A899" s="1" t="s">
        <v>8831</v>
      </c>
      <c r="B899" s="1">
        <v>20</v>
      </c>
      <c r="C899" s="1" t="s">
        <v>45</v>
      </c>
      <c r="D899" s="1" t="s">
        <v>64</v>
      </c>
      <c r="E899" s="1">
        <v>6.6670000000000002E-3</v>
      </c>
      <c r="F899" s="1">
        <v>0</v>
      </c>
      <c r="G899" s="1">
        <v>1.7730000000000001E-3</v>
      </c>
      <c r="H899" s="1">
        <v>0</v>
      </c>
      <c r="I899" s="1">
        <v>0</v>
      </c>
      <c r="J899" s="1">
        <v>6.6670000000000002E-3</v>
      </c>
      <c r="K899" s="1" t="s">
        <v>47</v>
      </c>
      <c r="L899" s="1" t="s">
        <v>48</v>
      </c>
      <c r="M899" s="1" t="s">
        <v>8832</v>
      </c>
      <c r="N899" s="1" t="s">
        <v>8833</v>
      </c>
      <c r="O899" s="1" t="s">
        <v>51</v>
      </c>
      <c r="P899" s="1" t="s">
        <v>8834</v>
      </c>
      <c r="Q899" s="1" t="s">
        <v>8835</v>
      </c>
      <c r="R899" s="1" t="s">
        <v>8836</v>
      </c>
      <c r="S899" s="1" t="s">
        <v>8837</v>
      </c>
      <c r="T899" s="1" t="s">
        <v>8838</v>
      </c>
      <c r="U899" s="1" t="s">
        <v>8839</v>
      </c>
      <c r="V899" s="1" t="s">
        <v>58</v>
      </c>
      <c r="W899" s="1" t="s">
        <v>58</v>
      </c>
      <c r="X899" s="1" t="s">
        <v>58</v>
      </c>
      <c r="Y899" s="1" t="s">
        <v>58</v>
      </c>
      <c r="Z899" s="1">
        <v>1.327E-4</v>
      </c>
      <c r="AA899" s="1">
        <v>7.9872199999999997E-4</v>
      </c>
      <c r="AB899" s="1">
        <v>0.99920100000000001</v>
      </c>
      <c r="AC899" s="1" t="s">
        <v>110</v>
      </c>
      <c r="AD899" s="1">
        <v>0</v>
      </c>
      <c r="AE899" s="1">
        <v>3.9936099999999999E-4</v>
      </c>
      <c r="AF899" s="1" t="s">
        <v>58</v>
      </c>
      <c r="AG899" s="1" t="s">
        <v>58</v>
      </c>
      <c r="AH899" s="1" t="s">
        <v>58</v>
      </c>
      <c r="AI899" s="1" t="s">
        <v>58</v>
      </c>
      <c r="AJ899" s="1" t="s">
        <v>58</v>
      </c>
      <c r="AK899" s="1" t="s">
        <v>58</v>
      </c>
      <c r="AL899" s="1" t="s">
        <v>93</v>
      </c>
      <c r="AM899" s="1" t="s">
        <v>147</v>
      </c>
      <c r="AN899" s="1">
        <v>5.0000000000000001E-3</v>
      </c>
      <c r="AO899" s="1">
        <v>3.49</v>
      </c>
      <c r="AP899" s="1" t="s">
        <v>8840</v>
      </c>
      <c r="AQ899" s="1" t="s">
        <v>127</v>
      </c>
      <c r="AR899" s="1" t="s">
        <v>490</v>
      </c>
      <c r="AS899" s="1">
        <v>4.63</v>
      </c>
      <c r="AT899" s="8">
        <v>15701001</v>
      </c>
      <c r="AU899" s="1">
        <v>13.75</v>
      </c>
      <c r="AV899" s="1">
        <v>0.91300000000000003</v>
      </c>
      <c r="AW899" s="1" t="s">
        <v>62</v>
      </c>
      <c r="AX899" s="1" t="s">
        <v>8841</v>
      </c>
      <c r="AY899" s="1" t="s">
        <v>58</v>
      </c>
      <c r="AZ899" s="1" t="s">
        <v>58</v>
      </c>
      <c r="BA899" s="1">
        <v>42.303609340000001</v>
      </c>
      <c r="BB899" s="1">
        <v>-0.14749020199999999</v>
      </c>
      <c r="BC899" s="1" t="s">
        <v>58</v>
      </c>
      <c r="BD899" s="1">
        <v>13.404730000000001</v>
      </c>
    </row>
    <row r="900" spans="1:56" x14ac:dyDescent="0.2">
      <c r="A900" s="1" t="s">
        <v>8847</v>
      </c>
      <c r="B900" s="1">
        <v>21</v>
      </c>
      <c r="C900" s="1" t="s">
        <v>64</v>
      </c>
      <c r="D900" s="1" t="s">
        <v>45</v>
      </c>
      <c r="E900" s="1">
        <v>6.6670000000000002E-3</v>
      </c>
      <c r="F900" s="1">
        <v>0</v>
      </c>
      <c r="G900" s="1">
        <v>1.7730000000000001E-3</v>
      </c>
      <c r="H900" s="1">
        <v>0</v>
      </c>
      <c r="I900" s="1">
        <v>0</v>
      </c>
      <c r="J900" s="1">
        <v>6.6670000000000002E-3</v>
      </c>
      <c r="K900" s="1" t="s">
        <v>47</v>
      </c>
      <c r="L900" s="1" t="s">
        <v>48</v>
      </c>
      <c r="M900" s="1" t="s">
        <v>8848</v>
      </c>
      <c r="N900" s="1" t="s">
        <v>8849</v>
      </c>
      <c r="O900" s="1" t="s">
        <v>51</v>
      </c>
      <c r="P900" s="1" t="s">
        <v>8850</v>
      </c>
      <c r="Q900" s="1" t="s">
        <v>5593</v>
      </c>
      <c r="R900" s="1" t="s">
        <v>8851</v>
      </c>
      <c r="S900" s="1" t="s">
        <v>8852</v>
      </c>
      <c r="T900" s="1" t="s">
        <v>8853</v>
      </c>
      <c r="U900" s="1" t="s">
        <v>8854</v>
      </c>
      <c r="V900" s="1" t="s">
        <v>58</v>
      </c>
      <c r="W900" s="1" t="s">
        <v>58</v>
      </c>
      <c r="X900" s="1" t="s">
        <v>58</v>
      </c>
      <c r="Y900" s="1" t="s">
        <v>58</v>
      </c>
      <c r="Z900" s="7">
        <v>3.2950000000000001E-5</v>
      </c>
      <c r="AA900" s="1" t="s">
        <v>58</v>
      </c>
      <c r="AB900" s="1" t="s">
        <v>58</v>
      </c>
      <c r="AC900" s="1" t="s">
        <v>58</v>
      </c>
      <c r="AD900" s="1" t="s">
        <v>58</v>
      </c>
      <c r="AE900" s="1" t="s">
        <v>58</v>
      </c>
      <c r="AF900" s="1" t="s">
        <v>58</v>
      </c>
      <c r="AG900" s="1" t="s">
        <v>58</v>
      </c>
      <c r="AH900" s="1" t="s">
        <v>58</v>
      </c>
      <c r="AI900" s="1" t="s">
        <v>58</v>
      </c>
      <c r="AJ900" s="1" t="s">
        <v>58</v>
      </c>
      <c r="AK900" s="1">
        <v>1</v>
      </c>
      <c r="AL900" s="1" t="s">
        <v>60</v>
      </c>
      <c r="AM900" s="1" t="s">
        <v>234</v>
      </c>
      <c r="AN900" s="1">
        <v>0.83</v>
      </c>
      <c r="AO900" s="1">
        <v>2.1800000000000002</v>
      </c>
      <c r="AP900" s="1" t="s">
        <v>8855</v>
      </c>
      <c r="AQ900" s="1" t="s">
        <v>95</v>
      </c>
      <c r="AR900" s="1" t="s">
        <v>127</v>
      </c>
      <c r="AS900" s="1">
        <v>3.99</v>
      </c>
      <c r="AT900" s="8">
        <v>120119</v>
      </c>
      <c r="AU900" s="1">
        <v>19.03</v>
      </c>
      <c r="AV900" s="1">
        <v>2.5999999999999999E-2</v>
      </c>
      <c r="AW900" s="1" t="s">
        <v>62</v>
      </c>
      <c r="AX900" s="1" t="s">
        <v>8856</v>
      </c>
      <c r="AY900" s="1" t="s">
        <v>58</v>
      </c>
      <c r="AZ900" s="1" t="s">
        <v>9422</v>
      </c>
      <c r="BA900" s="1" t="s">
        <v>8857</v>
      </c>
      <c r="BB900" s="1" t="s">
        <v>8858</v>
      </c>
      <c r="BC900" s="1" t="s">
        <v>58</v>
      </c>
      <c r="BD900" s="1" t="s">
        <v>8859</v>
      </c>
    </row>
    <row r="901" spans="1:56" x14ac:dyDescent="0.2">
      <c r="A901" s="1" t="s">
        <v>8860</v>
      </c>
      <c r="B901" s="1">
        <v>21</v>
      </c>
      <c r="C901" s="1" t="s">
        <v>64</v>
      </c>
      <c r="D901" s="1" t="s">
        <v>45</v>
      </c>
      <c r="E901" s="1">
        <v>6.6670000000000002E-3</v>
      </c>
      <c r="F901" s="1">
        <v>0</v>
      </c>
      <c r="G901" s="1">
        <v>1.7730000000000001E-3</v>
      </c>
      <c r="H901" s="1">
        <v>1.1310000000000001E-3</v>
      </c>
      <c r="I901" s="1">
        <v>0</v>
      </c>
      <c r="J901" s="1">
        <v>6.6670000000000002E-3</v>
      </c>
      <c r="K901" s="1" t="s">
        <v>47</v>
      </c>
      <c r="L901" s="1" t="s">
        <v>48</v>
      </c>
      <c r="M901" s="1" t="s">
        <v>8861</v>
      </c>
      <c r="N901" s="1" t="s">
        <v>8862</v>
      </c>
      <c r="O901" s="1" t="s">
        <v>51</v>
      </c>
      <c r="P901" s="1" t="s">
        <v>8863</v>
      </c>
      <c r="Q901" s="1" t="s">
        <v>8864</v>
      </c>
      <c r="R901" s="1" t="s">
        <v>8865</v>
      </c>
      <c r="S901" s="1" t="s">
        <v>8866</v>
      </c>
      <c r="T901" s="1" t="s">
        <v>8867</v>
      </c>
      <c r="U901" s="1" t="s">
        <v>8868</v>
      </c>
      <c r="V901" s="1" t="s">
        <v>58</v>
      </c>
      <c r="W901" s="1" t="s">
        <v>58</v>
      </c>
      <c r="X901" s="1" t="s">
        <v>58</v>
      </c>
      <c r="Y901" s="1" t="s">
        <v>58</v>
      </c>
      <c r="Z901" s="1">
        <v>3.7060000000000001E-4</v>
      </c>
      <c r="AA901" s="1">
        <v>3.5942499999999998E-3</v>
      </c>
      <c r="AB901" s="1">
        <v>0.99640600000000001</v>
      </c>
      <c r="AC901" s="1" t="s">
        <v>653</v>
      </c>
      <c r="AD901" s="1">
        <v>0</v>
      </c>
      <c r="AE901" s="1">
        <v>1.7971199999999999E-3</v>
      </c>
      <c r="AF901" s="1" t="s">
        <v>58</v>
      </c>
      <c r="AG901" s="1" t="s">
        <v>58</v>
      </c>
      <c r="AH901" s="1" t="s">
        <v>58</v>
      </c>
      <c r="AI901" s="1" t="s">
        <v>58</v>
      </c>
      <c r="AJ901" s="1" t="s">
        <v>58</v>
      </c>
      <c r="AK901" s="1" t="s">
        <v>58</v>
      </c>
      <c r="AL901" s="1" t="s">
        <v>93</v>
      </c>
      <c r="AM901" s="1" t="s">
        <v>62</v>
      </c>
      <c r="AN901" s="1">
        <v>0.92300000000000004</v>
      </c>
      <c r="AO901" s="1">
        <v>5.22</v>
      </c>
      <c r="AP901" s="1" t="s">
        <v>8869</v>
      </c>
      <c r="AQ901" s="1" t="s">
        <v>62</v>
      </c>
      <c r="AR901" s="1" t="s">
        <v>62</v>
      </c>
      <c r="AS901" s="1">
        <v>5.22</v>
      </c>
      <c r="AT901" s="1">
        <v>81</v>
      </c>
      <c r="AU901" s="1">
        <v>35</v>
      </c>
      <c r="AV901" s="1">
        <v>0.93500000000000005</v>
      </c>
      <c r="AW901" s="1" t="s">
        <v>62</v>
      </c>
      <c r="AX901" s="1" t="s">
        <v>8870</v>
      </c>
      <c r="AY901" s="1" t="s">
        <v>58</v>
      </c>
      <c r="AZ901" s="7">
        <v>0.39900000000000002</v>
      </c>
      <c r="BA901" s="1">
        <v>79.252182120000001</v>
      </c>
      <c r="BB901" s="1">
        <v>0.48327513100000002</v>
      </c>
      <c r="BC901" s="1" t="s">
        <v>58</v>
      </c>
      <c r="BD901" s="1">
        <v>7.2113199999999997</v>
      </c>
    </row>
    <row r="902" spans="1:56" x14ac:dyDescent="0.2">
      <c r="A902" s="1" t="s">
        <v>8882</v>
      </c>
      <c r="B902" s="1">
        <v>21</v>
      </c>
      <c r="C902" s="1" t="s">
        <v>64</v>
      </c>
      <c r="D902" s="1" t="s">
        <v>45</v>
      </c>
      <c r="E902" s="1">
        <v>6.6670000000000002E-3</v>
      </c>
      <c r="F902" s="1">
        <v>0</v>
      </c>
      <c r="G902" s="1">
        <v>1.7730000000000001E-3</v>
      </c>
      <c r="H902" s="1">
        <v>0</v>
      </c>
      <c r="I902" s="1">
        <v>0</v>
      </c>
      <c r="J902" s="1">
        <v>6.6670000000000002E-3</v>
      </c>
      <c r="K902" s="1" t="s">
        <v>47</v>
      </c>
      <c r="L902" s="1" t="s">
        <v>48</v>
      </c>
      <c r="M902" s="1" t="s">
        <v>8883</v>
      </c>
      <c r="N902" s="1" t="s">
        <v>8884</v>
      </c>
      <c r="O902" s="1" t="s">
        <v>51</v>
      </c>
      <c r="P902" s="1" t="s">
        <v>8885</v>
      </c>
      <c r="Q902" s="1" t="s">
        <v>8886</v>
      </c>
      <c r="R902" s="1" t="s">
        <v>8887</v>
      </c>
      <c r="S902" s="1" t="s">
        <v>8888</v>
      </c>
      <c r="T902" s="1" t="s">
        <v>8889</v>
      </c>
      <c r="U902" s="1" t="s">
        <v>8890</v>
      </c>
      <c r="V902" s="1" t="s">
        <v>58</v>
      </c>
      <c r="W902" s="1" t="s">
        <v>58</v>
      </c>
      <c r="X902" s="1" t="s">
        <v>58</v>
      </c>
      <c r="Y902" s="1" t="s">
        <v>58</v>
      </c>
      <c r="Z902" s="7">
        <v>2.4709999999999999E-5</v>
      </c>
      <c r="AA902" s="1" t="s">
        <v>58</v>
      </c>
      <c r="AB902" s="1" t="s">
        <v>58</v>
      </c>
      <c r="AC902" s="1" t="s">
        <v>58</v>
      </c>
      <c r="AD902" s="1" t="s">
        <v>58</v>
      </c>
      <c r="AE902" s="1" t="s">
        <v>58</v>
      </c>
      <c r="AF902" s="1" t="s">
        <v>58</v>
      </c>
      <c r="AG902" s="1" t="s">
        <v>58</v>
      </c>
      <c r="AH902" s="1" t="s">
        <v>58</v>
      </c>
      <c r="AI902" s="1" t="s">
        <v>58</v>
      </c>
      <c r="AJ902" s="1" t="s">
        <v>58</v>
      </c>
      <c r="AK902" s="1" t="s">
        <v>58</v>
      </c>
      <c r="AL902" s="1" t="s">
        <v>60</v>
      </c>
      <c r="AM902" s="1" t="s">
        <v>61</v>
      </c>
      <c r="AN902" s="1">
        <v>7.0000000000000001E-3</v>
      </c>
      <c r="AO902" s="1">
        <v>3.27</v>
      </c>
      <c r="AP902" s="1" t="s">
        <v>8891</v>
      </c>
      <c r="AQ902" s="1" t="s">
        <v>95</v>
      </c>
      <c r="AR902" s="1" t="s">
        <v>95</v>
      </c>
      <c r="AS902" s="1">
        <v>4.1500000000000004</v>
      </c>
      <c r="AT902" s="1">
        <v>356</v>
      </c>
      <c r="AU902" s="1">
        <v>24.6</v>
      </c>
      <c r="AV902" s="1">
        <v>0.89200000000000002</v>
      </c>
      <c r="AW902" s="1" t="s">
        <v>62</v>
      </c>
      <c r="AX902" s="1" t="s">
        <v>8892</v>
      </c>
      <c r="AY902" s="1" t="s">
        <v>61</v>
      </c>
      <c r="AZ902" s="7">
        <v>0.95699999999999996</v>
      </c>
      <c r="BA902" s="1">
        <v>96.408351030000006</v>
      </c>
      <c r="BB902" s="1">
        <v>1.6902705440000001</v>
      </c>
      <c r="BC902" s="1" t="s">
        <v>58</v>
      </c>
      <c r="BD902" s="1">
        <v>7.4072899999999997</v>
      </c>
    </row>
    <row r="903" spans="1:56" x14ac:dyDescent="0.2">
      <c r="A903" s="1" t="s">
        <v>8893</v>
      </c>
      <c r="B903" s="1">
        <v>21</v>
      </c>
      <c r="C903" s="1" t="s">
        <v>46</v>
      </c>
      <c r="D903" s="1" t="s">
        <v>45</v>
      </c>
      <c r="E903" s="1">
        <v>6.6670000000000002E-3</v>
      </c>
      <c r="F903" s="1">
        <v>0</v>
      </c>
      <c r="G903" s="1">
        <v>1.7730000000000001E-3</v>
      </c>
      <c r="H903" s="1">
        <v>1.1310000000000001E-3</v>
      </c>
      <c r="I903" s="1">
        <v>1.8519999999999998E-2</v>
      </c>
      <c r="J903" s="1">
        <v>6.6670000000000002E-3</v>
      </c>
      <c r="K903" s="1" t="s">
        <v>47</v>
      </c>
      <c r="L903" s="1" t="s">
        <v>48</v>
      </c>
      <c r="M903" s="1" t="s">
        <v>8894</v>
      </c>
      <c r="N903" s="1" t="s">
        <v>8895</v>
      </c>
      <c r="O903" s="1" t="s">
        <v>51</v>
      </c>
      <c r="P903" s="1" t="s">
        <v>8896</v>
      </c>
      <c r="Q903" s="1" t="s">
        <v>8897</v>
      </c>
      <c r="R903" s="1" t="s">
        <v>8898</v>
      </c>
      <c r="S903" s="1" t="s">
        <v>8899</v>
      </c>
      <c r="T903" s="1" t="s">
        <v>8900</v>
      </c>
      <c r="U903" s="1" t="s">
        <v>8901</v>
      </c>
      <c r="V903" s="1" t="s">
        <v>58</v>
      </c>
      <c r="W903" s="1" t="s">
        <v>58</v>
      </c>
      <c r="X903" s="1" t="s">
        <v>58</v>
      </c>
      <c r="Y903" s="1" t="s">
        <v>58</v>
      </c>
      <c r="Z903" s="1" t="s">
        <v>58</v>
      </c>
      <c r="AA903" s="1" t="s">
        <v>58</v>
      </c>
      <c r="AB903" s="1" t="s">
        <v>58</v>
      </c>
      <c r="AC903" s="1" t="s">
        <v>58</v>
      </c>
      <c r="AD903" s="1" t="s">
        <v>58</v>
      </c>
      <c r="AE903" s="1" t="s">
        <v>58</v>
      </c>
      <c r="AF903" s="1" t="s">
        <v>58</v>
      </c>
      <c r="AG903" s="1" t="s">
        <v>58</v>
      </c>
      <c r="AH903" s="1" t="s">
        <v>58</v>
      </c>
      <c r="AI903" s="1" t="s">
        <v>58</v>
      </c>
      <c r="AJ903" s="1" t="s">
        <v>58</v>
      </c>
      <c r="AK903" s="1" t="s">
        <v>58</v>
      </c>
      <c r="AL903" s="1" t="s">
        <v>185</v>
      </c>
      <c r="AM903" s="1" t="s">
        <v>94</v>
      </c>
      <c r="AN903" s="1">
        <v>6.4000000000000001E-2</v>
      </c>
      <c r="AO903" s="1">
        <v>-3.63</v>
      </c>
      <c r="AP903" s="1" t="s">
        <v>8902</v>
      </c>
      <c r="AQ903" s="1" t="s">
        <v>62</v>
      </c>
      <c r="AR903" s="1" t="s">
        <v>62</v>
      </c>
      <c r="AS903" s="1">
        <v>4.8899999999999997</v>
      </c>
      <c r="AT903" s="1">
        <v>357</v>
      </c>
      <c r="AU903" s="1">
        <v>9.3490000000000002</v>
      </c>
      <c r="AV903" s="1">
        <v>-0.86299999999999999</v>
      </c>
      <c r="AW903" s="1" t="s">
        <v>6095</v>
      </c>
      <c r="AX903" s="1" t="s">
        <v>58</v>
      </c>
      <c r="AY903" s="1" t="s">
        <v>58</v>
      </c>
      <c r="AZ903" s="7">
        <v>0.224</v>
      </c>
      <c r="BA903" s="1">
        <v>27.052370839999998</v>
      </c>
      <c r="BB903" s="1">
        <v>-0.39311897600000001</v>
      </c>
      <c r="BC903" s="1" t="s">
        <v>58</v>
      </c>
      <c r="BD903" s="1">
        <v>11.0891</v>
      </c>
    </row>
    <row r="904" spans="1:56" x14ac:dyDescent="0.2">
      <c r="A904" s="1" t="s">
        <v>8903</v>
      </c>
      <c r="B904" s="1">
        <v>21</v>
      </c>
      <c r="C904" s="1" t="s">
        <v>45</v>
      </c>
      <c r="D904" s="1" t="s">
        <v>64</v>
      </c>
      <c r="E904" s="1">
        <v>6.6670000000000002E-3</v>
      </c>
      <c r="F904" s="1">
        <v>0</v>
      </c>
      <c r="G904" s="1">
        <v>1.7730000000000001E-3</v>
      </c>
      <c r="H904" s="1">
        <v>0</v>
      </c>
      <c r="I904" s="1">
        <v>1.8519999999999998E-2</v>
      </c>
      <c r="J904" s="1">
        <v>6.6670000000000002E-3</v>
      </c>
      <c r="K904" s="1" t="s">
        <v>47</v>
      </c>
      <c r="L904" s="1" t="s">
        <v>48</v>
      </c>
      <c r="M904" s="1" t="s">
        <v>8904</v>
      </c>
      <c r="N904" s="1" t="s">
        <v>8905</v>
      </c>
      <c r="O904" s="1" t="s">
        <v>51</v>
      </c>
      <c r="P904" s="1" t="s">
        <v>8906</v>
      </c>
      <c r="Q904" s="1" t="s">
        <v>8907</v>
      </c>
      <c r="R904" s="1" t="s">
        <v>8908</v>
      </c>
      <c r="S904" s="1" t="s">
        <v>8909</v>
      </c>
      <c r="T904" s="1" t="s">
        <v>8910</v>
      </c>
      <c r="U904" s="1" t="s">
        <v>8911</v>
      </c>
      <c r="V904" s="1" t="s">
        <v>58</v>
      </c>
      <c r="W904" s="1" t="s">
        <v>58</v>
      </c>
      <c r="X904" s="1" t="s">
        <v>58</v>
      </c>
      <c r="Y904" s="1" t="s">
        <v>58</v>
      </c>
      <c r="Z904" s="1" t="s">
        <v>58</v>
      </c>
      <c r="AA904" s="1" t="s">
        <v>58</v>
      </c>
      <c r="AB904" s="1" t="s">
        <v>58</v>
      </c>
      <c r="AC904" s="1" t="s">
        <v>58</v>
      </c>
      <c r="AD904" s="1" t="s">
        <v>58</v>
      </c>
      <c r="AE904" s="1" t="s">
        <v>58</v>
      </c>
      <c r="AF904" s="1" t="s">
        <v>58</v>
      </c>
      <c r="AG904" s="1" t="s">
        <v>58</v>
      </c>
      <c r="AH904" s="1" t="s">
        <v>58</v>
      </c>
      <c r="AI904" s="1" t="s">
        <v>58</v>
      </c>
      <c r="AJ904" s="1" t="s">
        <v>58</v>
      </c>
      <c r="AK904" s="1" t="s">
        <v>58</v>
      </c>
      <c r="AL904" s="1" t="s">
        <v>93</v>
      </c>
      <c r="AM904" s="1" t="s">
        <v>147</v>
      </c>
      <c r="AN904" s="1">
        <v>2.8000000000000001E-2</v>
      </c>
      <c r="AO904" s="1">
        <v>4.38</v>
      </c>
      <c r="AP904" s="1" t="s">
        <v>8912</v>
      </c>
      <c r="AQ904" s="1" t="s">
        <v>95</v>
      </c>
      <c r="AR904" s="1" t="s">
        <v>127</v>
      </c>
      <c r="AS904" s="1">
        <v>5.53</v>
      </c>
      <c r="AT904" s="8">
        <v>32187</v>
      </c>
      <c r="AU904" s="1">
        <v>10.87</v>
      </c>
      <c r="AV904" s="1">
        <v>0.96399999999999997</v>
      </c>
      <c r="AW904" s="1" t="s">
        <v>62</v>
      </c>
      <c r="AX904" s="1" t="s">
        <v>8913</v>
      </c>
      <c r="AY904" s="1" t="s">
        <v>58</v>
      </c>
      <c r="AZ904" s="7">
        <v>0.67200000000000004</v>
      </c>
      <c r="BA904" s="1">
        <v>9.3241330500000004</v>
      </c>
      <c r="BB904" s="1">
        <v>-0.94975263799999998</v>
      </c>
      <c r="BC904" s="1" t="s">
        <v>58</v>
      </c>
      <c r="BD904" s="1">
        <v>2.6885500000000002</v>
      </c>
    </row>
    <row r="905" spans="1:56" x14ac:dyDescent="0.2">
      <c r="A905" s="1" t="s">
        <v>8914</v>
      </c>
      <c r="B905" s="1">
        <v>21</v>
      </c>
      <c r="C905" s="1" t="s">
        <v>70</v>
      </c>
      <c r="D905" s="1" t="s">
        <v>46</v>
      </c>
      <c r="E905" s="1">
        <v>6.6670000000000002E-3</v>
      </c>
      <c r="F905" s="1">
        <v>4.3860000000000001E-3</v>
      </c>
      <c r="G905" s="1">
        <v>3.5460000000000001E-3</v>
      </c>
      <c r="H905" s="1">
        <v>3.3939999999999999E-3</v>
      </c>
      <c r="I905" s="1">
        <v>1.8519999999999998E-2</v>
      </c>
      <c r="J905" s="1">
        <v>6.6670000000000002E-3</v>
      </c>
      <c r="K905" s="1" t="s">
        <v>47</v>
      </c>
      <c r="L905" s="1" t="s">
        <v>48</v>
      </c>
      <c r="M905" s="1" t="s">
        <v>8915</v>
      </c>
      <c r="N905" s="1" t="s">
        <v>8916</v>
      </c>
      <c r="O905" s="1" t="s">
        <v>51</v>
      </c>
      <c r="P905" s="1" t="s">
        <v>8917</v>
      </c>
      <c r="Q905" s="1" t="s">
        <v>8918</v>
      </c>
      <c r="R905" s="1" t="s">
        <v>8919</v>
      </c>
      <c r="S905" s="1" t="s">
        <v>8920</v>
      </c>
      <c r="T905" s="1" t="s">
        <v>8921</v>
      </c>
      <c r="U905" s="1" t="s">
        <v>8922</v>
      </c>
      <c r="V905" s="1" t="s">
        <v>58</v>
      </c>
      <c r="W905" s="1" t="s">
        <v>58</v>
      </c>
      <c r="X905" s="1" t="s">
        <v>58</v>
      </c>
      <c r="Y905" s="1" t="s">
        <v>58</v>
      </c>
      <c r="Z905" s="7">
        <v>8.2730000000000002E-6</v>
      </c>
      <c r="AA905" s="1" t="s">
        <v>58</v>
      </c>
      <c r="AB905" s="1" t="s">
        <v>58</v>
      </c>
      <c r="AC905" s="1" t="s">
        <v>58</v>
      </c>
      <c r="AD905" s="1" t="s">
        <v>58</v>
      </c>
      <c r="AE905" s="1" t="s">
        <v>58</v>
      </c>
      <c r="AF905" s="1" t="s">
        <v>58</v>
      </c>
      <c r="AG905" s="1" t="s">
        <v>58</v>
      </c>
      <c r="AH905" s="1" t="s">
        <v>58</v>
      </c>
      <c r="AI905" s="1" t="s">
        <v>58</v>
      </c>
      <c r="AJ905" s="1" t="s">
        <v>58</v>
      </c>
      <c r="AK905" s="1" t="s">
        <v>58</v>
      </c>
      <c r="AL905" s="1" t="s">
        <v>61</v>
      </c>
      <c r="AM905" s="1" t="s">
        <v>164</v>
      </c>
      <c r="AN905" s="1">
        <v>0.121</v>
      </c>
      <c r="AO905" s="1">
        <v>4.78</v>
      </c>
      <c r="AP905" s="1" t="s">
        <v>8923</v>
      </c>
      <c r="AQ905" s="1" t="s">
        <v>363</v>
      </c>
      <c r="AR905" s="1" t="s">
        <v>62</v>
      </c>
      <c r="AS905" s="1">
        <v>4.78</v>
      </c>
      <c r="AT905" s="8">
        <v>1035907</v>
      </c>
      <c r="AU905" s="1">
        <v>30</v>
      </c>
      <c r="AV905" s="1">
        <v>1.048</v>
      </c>
      <c r="AW905" s="1" t="s">
        <v>8924</v>
      </c>
      <c r="AX905" s="1" t="s">
        <v>8925</v>
      </c>
      <c r="AY905" s="1" t="s">
        <v>58</v>
      </c>
      <c r="AZ905" s="7">
        <v>0.13700000000000001</v>
      </c>
      <c r="BA905" s="1">
        <v>99.652040580000005</v>
      </c>
      <c r="BB905" s="1">
        <v>3.92468431</v>
      </c>
      <c r="BC905" s="1" t="s">
        <v>58</v>
      </c>
      <c r="BD905" s="1">
        <v>16.08277</v>
      </c>
    </row>
    <row r="906" spans="1:56" x14ac:dyDescent="0.2">
      <c r="A906" s="1" t="s">
        <v>8926</v>
      </c>
      <c r="B906" s="1">
        <v>21</v>
      </c>
      <c r="C906" s="1" t="s">
        <v>70</v>
      </c>
      <c r="D906" s="1" t="s">
        <v>46</v>
      </c>
      <c r="E906" s="1">
        <v>6.6670000000000002E-3</v>
      </c>
      <c r="F906" s="1">
        <v>4.3860000000000001E-3</v>
      </c>
      <c r="G906" s="1">
        <v>1.7730000000000001E-3</v>
      </c>
      <c r="H906" s="1">
        <v>0</v>
      </c>
      <c r="I906" s="1">
        <v>0</v>
      </c>
      <c r="J906" s="1">
        <v>6.6670000000000002E-3</v>
      </c>
      <c r="K906" s="1" t="s">
        <v>47</v>
      </c>
      <c r="L906" s="1" t="s">
        <v>48</v>
      </c>
      <c r="M906" s="1" t="s">
        <v>8927</v>
      </c>
      <c r="N906" s="1" t="s">
        <v>8928</v>
      </c>
      <c r="O906" s="1" t="s">
        <v>51</v>
      </c>
      <c r="P906" s="1" t="s">
        <v>8929</v>
      </c>
      <c r="Q906" s="1" t="s">
        <v>8930</v>
      </c>
      <c r="R906" s="1" t="s">
        <v>8931</v>
      </c>
      <c r="S906" s="1" t="s">
        <v>8932</v>
      </c>
      <c r="T906" s="1" t="s">
        <v>8933</v>
      </c>
      <c r="U906" s="1" t="s">
        <v>8934</v>
      </c>
      <c r="V906" s="1" t="s">
        <v>58</v>
      </c>
      <c r="W906" s="1" t="s">
        <v>58</v>
      </c>
      <c r="X906" s="1" t="s">
        <v>58</v>
      </c>
      <c r="Y906" s="1" t="s">
        <v>58</v>
      </c>
      <c r="Z906" s="1">
        <v>1.8129999999999999E-4</v>
      </c>
      <c r="AA906" s="1" t="s">
        <v>58</v>
      </c>
      <c r="AB906" s="1" t="s">
        <v>58</v>
      </c>
      <c r="AC906" s="1" t="s">
        <v>58</v>
      </c>
      <c r="AD906" s="1" t="s">
        <v>58</v>
      </c>
      <c r="AE906" s="1" t="s">
        <v>58</v>
      </c>
      <c r="AF906" s="1" t="s">
        <v>58</v>
      </c>
      <c r="AG906" s="1" t="s">
        <v>58</v>
      </c>
      <c r="AH906" s="1" t="s">
        <v>58</v>
      </c>
      <c r="AI906" s="1" t="s">
        <v>58</v>
      </c>
      <c r="AJ906" s="1" t="s">
        <v>58</v>
      </c>
      <c r="AK906" s="1" t="s">
        <v>58</v>
      </c>
      <c r="AL906" s="1" t="s">
        <v>61</v>
      </c>
      <c r="AM906" s="1" t="s">
        <v>421</v>
      </c>
      <c r="AN906" s="1">
        <v>0.76400000000000001</v>
      </c>
      <c r="AO906" s="1">
        <v>1.98</v>
      </c>
      <c r="AP906" s="1" t="s">
        <v>8935</v>
      </c>
      <c r="AQ906" s="1" t="s">
        <v>363</v>
      </c>
      <c r="AR906" s="1" t="s">
        <v>62</v>
      </c>
      <c r="AS906" s="1">
        <v>3.86</v>
      </c>
      <c r="AT906" s="8">
        <v>106303</v>
      </c>
      <c r="AU906" s="1">
        <v>22.4</v>
      </c>
      <c r="AV906" s="1">
        <v>9.0999999999999998E-2</v>
      </c>
      <c r="AW906" s="1" t="s">
        <v>64</v>
      </c>
      <c r="AX906" s="1" t="s">
        <v>8936</v>
      </c>
      <c r="AY906" s="1" t="s">
        <v>61</v>
      </c>
      <c r="AZ906" s="7">
        <v>0.124</v>
      </c>
      <c r="BA906" s="1">
        <v>19.01391838</v>
      </c>
      <c r="BB906" s="1">
        <v>-0.57131099699999999</v>
      </c>
      <c r="BC906" s="1" t="s">
        <v>58</v>
      </c>
      <c r="BD906" s="1">
        <v>3.1782699999999999</v>
      </c>
    </row>
    <row r="907" spans="1:56" x14ac:dyDescent="0.2">
      <c r="A907" s="1" t="s">
        <v>8937</v>
      </c>
      <c r="B907" s="1">
        <v>21</v>
      </c>
      <c r="C907" s="1" t="s">
        <v>70</v>
      </c>
      <c r="D907" s="1" t="s">
        <v>46</v>
      </c>
      <c r="E907" s="1">
        <v>6.6670000000000002E-3</v>
      </c>
      <c r="F907" s="1">
        <v>0</v>
      </c>
      <c r="G907" s="1">
        <v>1.7730000000000001E-3</v>
      </c>
      <c r="H907" s="1">
        <v>0</v>
      </c>
      <c r="I907" s="1">
        <v>1.8519999999999998E-2</v>
      </c>
      <c r="J907" s="1">
        <v>6.6670000000000002E-3</v>
      </c>
      <c r="K907" s="1" t="s">
        <v>47</v>
      </c>
      <c r="L907" s="1" t="s">
        <v>48</v>
      </c>
      <c r="M907" s="1" t="s">
        <v>8927</v>
      </c>
      <c r="N907" s="1" t="s">
        <v>8928</v>
      </c>
      <c r="O907" s="1" t="s">
        <v>51</v>
      </c>
      <c r="P907" s="1" t="s">
        <v>8929</v>
      </c>
      <c r="Q907" s="1" t="s">
        <v>8938</v>
      </c>
      <c r="R907" s="1" t="s">
        <v>8939</v>
      </c>
      <c r="S907" s="1" t="s">
        <v>8940</v>
      </c>
      <c r="T907" s="1" t="s">
        <v>8941</v>
      </c>
      <c r="U907" s="1" t="s">
        <v>8942</v>
      </c>
      <c r="V907" s="1" t="s">
        <v>58</v>
      </c>
      <c r="W907" s="1" t="s">
        <v>58</v>
      </c>
      <c r="X907" s="1" t="s">
        <v>58</v>
      </c>
      <c r="Y907" s="1" t="s">
        <v>58</v>
      </c>
      <c r="Z907" s="7">
        <v>9.1169999999999996E-5</v>
      </c>
      <c r="AA907" s="1">
        <v>3.9936099999999999E-4</v>
      </c>
      <c r="AB907" s="1">
        <v>0.99960099999999996</v>
      </c>
      <c r="AC907" s="1" t="s">
        <v>74</v>
      </c>
      <c r="AD907" s="1">
        <v>0</v>
      </c>
      <c r="AE907" s="1">
        <v>1.99681E-4</v>
      </c>
      <c r="AF907" s="1" t="s">
        <v>58</v>
      </c>
      <c r="AG907" s="1" t="s">
        <v>58</v>
      </c>
      <c r="AH907" s="1" t="s">
        <v>58</v>
      </c>
      <c r="AI907" s="1" t="s">
        <v>58</v>
      </c>
      <c r="AJ907" s="1" t="s">
        <v>58</v>
      </c>
      <c r="AK907" s="1" t="s">
        <v>58</v>
      </c>
      <c r="AL907" s="1" t="s">
        <v>60</v>
      </c>
      <c r="AM907" s="1" t="s">
        <v>421</v>
      </c>
      <c r="AN907" s="1">
        <v>0</v>
      </c>
      <c r="AO907" s="1">
        <v>1.86</v>
      </c>
      <c r="AP907" s="1" t="s">
        <v>8935</v>
      </c>
      <c r="AQ907" s="1" t="s">
        <v>205</v>
      </c>
      <c r="AR907" s="1" t="s">
        <v>363</v>
      </c>
      <c r="AS907" s="1">
        <v>3.88</v>
      </c>
      <c r="AT907" s="8">
        <v>246443</v>
      </c>
      <c r="AU907" s="1">
        <v>10.08</v>
      </c>
      <c r="AV907" s="1">
        <v>-0.251</v>
      </c>
      <c r="AW907" s="1" t="s">
        <v>64</v>
      </c>
      <c r="AX907" s="1" t="s">
        <v>8936</v>
      </c>
      <c r="AY907" s="1" t="s">
        <v>61</v>
      </c>
      <c r="AZ907" s="7">
        <v>0.124</v>
      </c>
      <c r="BA907" s="1">
        <v>19.01391838</v>
      </c>
      <c r="BB907" s="1">
        <v>-0.57131099699999999</v>
      </c>
      <c r="BC907" s="1" t="s">
        <v>58</v>
      </c>
      <c r="BD907" s="1">
        <v>3.1782699999999999</v>
      </c>
    </row>
    <row r="908" spans="1:56" x14ac:dyDescent="0.2">
      <c r="A908" s="1" t="s">
        <v>8967</v>
      </c>
      <c r="B908" s="1">
        <v>21</v>
      </c>
      <c r="C908" s="1" t="s">
        <v>64</v>
      </c>
      <c r="D908" s="1" t="s">
        <v>45</v>
      </c>
      <c r="E908" s="1">
        <v>6.6670000000000002E-3</v>
      </c>
      <c r="F908" s="1">
        <v>4.3860000000000001E-3</v>
      </c>
      <c r="G908" s="1">
        <v>3.5460000000000001E-3</v>
      </c>
      <c r="H908" s="1">
        <v>2.2620000000000001E-3</v>
      </c>
      <c r="I908" s="1">
        <v>0</v>
      </c>
      <c r="J908" s="1">
        <v>6.6670000000000002E-3</v>
      </c>
      <c r="K908" s="1" t="s">
        <v>47</v>
      </c>
      <c r="L908" s="1" t="s">
        <v>48</v>
      </c>
      <c r="M908" s="1" t="s">
        <v>8968</v>
      </c>
      <c r="N908" s="1" t="s">
        <v>8969</v>
      </c>
      <c r="O908" s="1" t="s">
        <v>51</v>
      </c>
      <c r="P908" s="1" t="s">
        <v>8970</v>
      </c>
      <c r="Q908" s="1" t="s">
        <v>8971</v>
      </c>
      <c r="R908" s="1" t="s">
        <v>8972</v>
      </c>
      <c r="S908" s="1" t="s">
        <v>8973</v>
      </c>
      <c r="T908" s="1" t="s">
        <v>8974</v>
      </c>
      <c r="U908" s="1" t="s">
        <v>8975</v>
      </c>
      <c r="V908" s="1" t="s">
        <v>58</v>
      </c>
      <c r="W908" s="1" t="s">
        <v>58</v>
      </c>
      <c r="X908" s="1" t="s">
        <v>58</v>
      </c>
      <c r="Y908" s="1" t="s">
        <v>58</v>
      </c>
      <c r="Z908" s="1" t="s">
        <v>58</v>
      </c>
      <c r="AA908" s="1" t="s">
        <v>58</v>
      </c>
      <c r="AB908" s="1" t="s">
        <v>58</v>
      </c>
      <c r="AC908" s="1" t="s">
        <v>58</v>
      </c>
      <c r="AD908" s="1" t="s">
        <v>58</v>
      </c>
      <c r="AE908" s="1" t="s">
        <v>58</v>
      </c>
      <c r="AF908" s="1" t="s">
        <v>58</v>
      </c>
      <c r="AG908" s="1" t="s">
        <v>58</v>
      </c>
      <c r="AH908" s="1" t="s">
        <v>58</v>
      </c>
      <c r="AI908" s="1" t="s">
        <v>58</v>
      </c>
      <c r="AJ908" s="1" t="s">
        <v>58</v>
      </c>
      <c r="AK908" s="1" t="s">
        <v>58</v>
      </c>
      <c r="AL908" s="1" t="s">
        <v>93</v>
      </c>
      <c r="AM908" s="1" t="s">
        <v>147</v>
      </c>
      <c r="AN908" s="1">
        <v>0.23699999999999999</v>
      </c>
      <c r="AO908" s="1">
        <v>3.58</v>
      </c>
      <c r="AP908" s="1" t="s">
        <v>8976</v>
      </c>
      <c r="AQ908" s="1" t="s">
        <v>95</v>
      </c>
      <c r="AR908" s="1" t="s">
        <v>1162</v>
      </c>
      <c r="AS908" s="1">
        <v>3.58</v>
      </c>
      <c r="AT908" s="8">
        <v>130145</v>
      </c>
      <c r="AU908" s="1">
        <v>23.8</v>
      </c>
      <c r="AV908" s="1">
        <v>0.85199999999999998</v>
      </c>
      <c r="AW908" s="1" t="s">
        <v>62</v>
      </c>
      <c r="AX908" s="1" t="s">
        <v>8977</v>
      </c>
      <c r="AY908" s="1" t="s">
        <v>58</v>
      </c>
      <c r="AZ908" s="1" t="s">
        <v>58</v>
      </c>
      <c r="BA908" s="1">
        <v>63.198867659999998</v>
      </c>
      <c r="BB908" s="1">
        <v>0.128714042</v>
      </c>
      <c r="BC908" s="1" t="s">
        <v>58</v>
      </c>
      <c r="BD908" s="1">
        <v>7.3441900000000002</v>
      </c>
    </row>
    <row r="909" spans="1:56" x14ac:dyDescent="0.2">
      <c r="A909" s="1" t="s">
        <v>9019</v>
      </c>
      <c r="B909" s="1">
        <v>22</v>
      </c>
      <c r="C909" s="1" t="s">
        <v>45</v>
      </c>
      <c r="D909" s="1" t="s">
        <v>64</v>
      </c>
      <c r="E909" s="1">
        <v>6.6670000000000002E-3</v>
      </c>
      <c r="F909" s="1">
        <v>4.3860000000000001E-3</v>
      </c>
      <c r="G909" s="1">
        <v>1.7730000000000001E-3</v>
      </c>
      <c r="H909" s="1">
        <v>0</v>
      </c>
      <c r="I909" s="1">
        <v>1.8519999999999998E-2</v>
      </c>
      <c r="J909" s="1">
        <v>6.6670000000000002E-3</v>
      </c>
      <c r="K909" s="1" t="s">
        <v>47</v>
      </c>
      <c r="L909" s="1" t="s">
        <v>48</v>
      </c>
      <c r="M909" s="1" t="s">
        <v>9020</v>
      </c>
      <c r="N909" s="1" t="s">
        <v>9021</v>
      </c>
      <c r="O909" s="1" t="s">
        <v>51</v>
      </c>
      <c r="P909" s="1" t="s">
        <v>9022</v>
      </c>
      <c r="Q909" s="1" t="s">
        <v>9023</v>
      </c>
      <c r="R909" s="1" t="s">
        <v>9024</v>
      </c>
      <c r="S909" s="1" t="s">
        <v>9025</v>
      </c>
      <c r="T909" s="1" t="s">
        <v>9026</v>
      </c>
      <c r="U909" s="1" t="s">
        <v>9027</v>
      </c>
      <c r="V909" s="1" t="s">
        <v>58</v>
      </c>
      <c r="W909" s="1" t="s">
        <v>58</v>
      </c>
      <c r="X909" s="1" t="s">
        <v>58</v>
      </c>
      <c r="Y909" s="1" t="s">
        <v>58</v>
      </c>
      <c r="Z909" s="7">
        <v>4.1180000000000002E-5</v>
      </c>
      <c r="AA909" s="1">
        <v>7.9872199999999997E-4</v>
      </c>
      <c r="AB909" s="1">
        <v>0.99920100000000001</v>
      </c>
      <c r="AC909" s="1" t="s">
        <v>110</v>
      </c>
      <c r="AD909" s="1">
        <v>0</v>
      </c>
      <c r="AE909" s="1">
        <v>3.9936099999999999E-4</v>
      </c>
      <c r="AF909" s="1" t="s">
        <v>58</v>
      </c>
      <c r="AG909" s="1" t="s">
        <v>58</v>
      </c>
      <c r="AH909" s="1" t="s">
        <v>58</v>
      </c>
      <c r="AI909" s="1" t="s">
        <v>58</v>
      </c>
      <c r="AJ909" s="1" t="s">
        <v>58</v>
      </c>
      <c r="AK909" s="1" t="s">
        <v>58</v>
      </c>
      <c r="AL909" s="1" t="s">
        <v>93</v>
      </c>
      <c r="AM909" s="1" t="s">
        <v>1213</v>
      </c>
      <c r="AN909" s="1">
        <v>0.154</v>
      </c>
      <c r="AO909" s="1">
        <v>-1.24</v>
      </c>
      <c r="AP909" s="1" t="s">
        <v>9028</v>
      </c>
      <c r="AQ909" s="1" t="s">
        <v>95</v>
      </c>
      <c r="AR909" s="1" t="s">
        <v>95</v>
      </c>
      <c r="AS909" s="1">
        <v>5.07</v>
      </c>
      <c r="AT909" s="8">
        <v>225349</v>
      </c>
      <c r="AU909" s="1">
        <v>8.0000000000000002E-3</v>
      </c>
      <c r="AV909" s="1">
        <v>0.98599999999999999</v>
      </c>
      <c r="AW909" s="1" t="s">
        <v>9029</v>
      </c>
      <c r="AX909" s="1" t="s">
        <v>9030</v>
      </c>
      <c r="AY909" s="1" t="s">
        <v>58</v>
      </c>
      <c r="AZ909" s="7">
        <v>0.64400000000000002</v>
      </c>
      <c r="BA909" s="1">
        <v>80.20169851</v>
      </c>
      <c r="BB909" s="1">
        <v>0.50895760999999995</v>
      </c>
      <c r="BC909" s="1" t="s">
        <v>58</v>
      </c>
      <c r="BD909" s="1">
        <v>3.0001000000000002</v>
      </c>
    </row>
    <row r="910" spans="1:56" x14ac:dyDescent="0.2">
      <c r="A910" s="1" t="s">
        <v>9031</v>
      </c>
      <c r="B910" s="1">
        <v>22</v>
      </c>
      <c r="C910" s="1" t="s">
        <v>70</v>
      </c>
      <c r="D910" s="1" t="s">
        <v>46</v>
      </c>
      <c r="E910" s="1">
        <v>6.6670000000000002E-3</v>
      </c>
      <c r="F910" s="1">
        <v>0</v>
      </c>
      <c r="G910" s="1">
        <v>3.5590000000000001E-3</v>
      </c>
      <c r="H910" s="1">
        <v>1.152E-3</v>
      </c>
      <c r="I910" s="1">
        <v>1.8519999999999998E-2</v>
      </c>
      <c r="J910" s="1">
        <v>6.6670000000000002E-3</v>
      </c>
      <c r="K910" s="1" t="s">
        <v>47</v>
      </c>
      <c r="L910" s="1" t="s">
        <v>48</v>
      </c>
      <c r="M910" s="1" t="s">
        <v>9032</v>
      </c>
      <c r="N910" s="1" t="s">
        <v>9033</v>
      </c>
      <c r="O910" s="1" t="s">
        <v>51</v>
      </c>
      <c r="P910" s="1" t="s">
        <v>9034</v>
      </c>
      <c r="Q910" s="1" t="s">
        <v>9035</v>
      </c>
      <c r="R910" s="1" t="s">
        <v>9036</v>
      </c>
      <c r="S910" s="1" t="s">
        <v>9037</v>
      </c>
      <c r="T910" s="1" t="s">
        <v>9038</v>
      </c>
      <c r="U910" s="1" t="s">
        <v>9039</v>
      </c>
      <c r="V910" s="1" t="s">
        <v>58</v>
      </c>
      <c r="W910" s="1" t="s">
        <v>58</v>
      </c>
      <c r="X910" s="1" t="s">
        <v>58</v>
      </c>
      <c r="Y910" s="1" t="s">
        <v>58</v>
      </c>
      <c r="Z910" s="1">
        <v>1.2740000000000001E-4</v>
      </c>
      <c r="AA910" s="1">
        <v>1.5974400000000001E-3</v>
      </c>
      <c r="AB910" s="1">
        <v>0.99840300000000004</v>
      </c>
      <c r="AC910" s="1" t="s">
        <v>59</v>
      </c>
      <c r="AD910" s="1">
        <v>0</v>
      </c>
      <c r="AE910" s="1">
        <v>7.9872199999999997E-4</v>
      </c>
      <c r="AF910" s="1" t="s">
        <v>58</v>
      </c>
      <c r="AG910" s="1" t="s">
        <v>58</v>
      </c>
      <c r="AH910" s="1" t="s">
        <v>58</v>
      </c>
      <c r="AI910" s="1" t="s">
        <v>58</v>
      </c>
      <c r="AJ910" s="1" t="s">
        <v>58</v>
      </c>
      <c r="AK910" s="1" t="s">
        <v>58</v>
      </c>
      <c r="AL910" s="1" t="s">
        <v>93</v>
      </c>
      <c r="AM910" s="1" t="s">
        <v>156</v>
      </c>
      <c r="AN910" s="1">
        <v>0.874</v>
      </c>
      <c r="AO910" s="1">
        <v>3.42</v>
      </c>
      <c r="AP910" s="1" t="s">
        <v>9040</v>
      </c>
      <c r="AQ910" s="1" t="s">
        <v>62</v>
      </c>
      <c r="AR910" s="1" t="s">
        <v>62</v>
      </c>
      <c r="AS910" s="1">
        <v>3.42</v>
      </c>
      <c r="AT910" s="1">
        <v>1006</v>
      </c>
      <c r="AU910" s="1">
        <v>23</v>
      </c>
      <c r="AV910" s="1">
        <v>0.68300000000000005</v>
      </c>
      <c r="AW910" s="1" t="s">
        <v>58</v>
      </c>
      <c r="AX910" s="1" t="s">
        <v>9041</v>
      </c>
      <c r="AY910" s="1" t="s">
        <v>58</v>
      </c>
      <c r="AZ910" s="1" t="s">
        <v>58</v>
      </c>
      <c r="BA910" s="1" t="s">
        <v>58</v>
      </c>
      <c r="BB910" s="1" t="s">
        <v>58</v>
      </c>
      <c r="BC910" s="1" t="s">
        <v>58</v>
      </c>
      <c r="BD910" s="1">
        <v>7.8400800000000004</v>
      </c>
    </row>
    <row r="911" spans="1:56" x14ac:dyDescent="0.2">
      <c r="A911" s="1" t="s">
        <v>9045</v>
      </c>
      <c r="B911" s="1">
        <v>22</v>
      </c>
      <c r="C911" s="1" t="s">
        <v>70</v>
      </c>
      <c r="D911" s="1" t="s">
        <v>45</v>
      </c>
      <c r="E911" s="1">
        <v>6.6670000000000002E-3</v>
      </c>
      <c r="F911" s="1">
        <v>0</v>
      </c>
      <c r="G911" s="1">
        <v>7.0920000000000002E-3</v>
      </c>
      <c r="H911" s="1">
        <v>1.1310000000000001E-3</v>
      </c>
      <c r="I911" s="1">
        <v>0</v>
      </c>
      <c r="J911" s="1">
        <v>6.6670000000000002E-3</v>
      </c>
      <c r="K911" s="1" t="s">
        <v>371</v>
      </c>
      <c r="L911" s="1" t="s">
        <v>48</v>
      </c>
      <c r="M911" s="1" t="s">
        <v>9046</v>
      </c>
      <c r="N911" s="1" t="s">
        <v>9047</v>
      </c>
      <c r="O911" s="1" t="s">
        <v>51</v>
      </c>
      <c r="P911" s="1" t="s">
        <v>9048</v>
      </c>
      <c r="Q911" s="1" t="s">
        <v>9049</v>
      </c>
      <c r="R911" s="1" t="s">
        <v>9050</v>
      </c>
      <c r="S911" s="1" t="s">
        <v>9051</v>
      </c>
      <c r="T911" s="1" t="s">
        <v>9052</v>
      </c>
      <c r="U911" s="1" t="s">
        <v>9053</v>
      </c>
      <c r="V911" s="1" t="s">
        <v>58</v>
      </c>
      <c r="W911" s="1" t="s">
        <v>58</v>
      </c>
      <c r="X911" s="1" t="s">
        <v>58</v>
      </c>
      <c r="Y911" s="1" t="s">
        <v>58</v>
      </c>
      <c r="Z911" s="1">
        <v>4.1740000000000001E-4</v>
      </c>
      <c r="AA911" s="1">
        <v>3.1948900000000001E-3</v>
      </c>
      <c r="AB911" s="1">
        <v>0.99680500000000005</v>
      </c>
      <c r="AC911" s="1" t="s">
        <v>345</v>
      </c>
      <c r="AD911" s="1">
        <v>0</v>
      </c>
      <c r="AE911" s="1">
        <v>1.5974400000000001E-3</v>
      </c>
      <c r="AF911" s="1" t="s">
        <v>58</v>
      </c>
      <c r="AG911" s="1" t="s">
        <v>58</v>
      </c>
      <c r="AH911" s="1" t="s">
        <v>58</v>
      </c>
      <c r="AI911" s="1" t="s">
        <v>58</v>
      </c>
      <c r="AJ911" s="1" t="s">
        <v>58</v>
      </c>
      <c r="AK911" s="1" t="s">
        <v>58</v>
      </c>
      <c r="AL911" s="1" t="s">
        <v>61</v>
      </c>
      <c r="AM911" s="1" t="s">
        <v>61</v>
      </c>
      <c r="AN911" s="1">
        <v>3.0000000000000001E-3</v>
      </c>
      <c r="AO911" s="1">
        <v>-1.25</v>
      </c>
      <c r="AP911" s="1" t="s">
        <v>9054</v>
      </c>
      <c r="AQ911" s="1" t="s">
        <v>62</v>
      </c>
      <c r="AR911" s="1" t="s">
        <v>62</v>
      </c>
      <c r="AS911" s="1">
        <v>0.73099999999999998</v>
      </c>
      <c r="AT911" s="1">
        <v>229</v>
      </c>
      <c r="AU911" s="1">
        <v>23.5</v>
      </c>
      <c r="AV911" s="1">
        <v>-0.432</v>
      </c>
      <c r="AW911" s="1" t="s">
        <v>62</v>
      </c>
      <c r="AX911" s="1" t="s">
        <v>58</v>
      </c>
      <c r="AY911" s="1" t="s">
        <v>58</v>
      </c>
      <c r="AZ911" s="1" t="s">
        <v>58</v>
      </c>
      <c r="BA911" s="1">
        <v>93.713139889999994</v>
      </c>
      <c r="BB911" s="1">
        <v>1.282454727</v>
      </c>
      <c r="BC911" s="1" t="s">
        <v>58</v>
      </c>
      <c r="BD911" s="1" t="s">
        <v>58</v>
      </c>
    </row>
    <row r="912" spans="1:56" x14ac:dyDescent="0.2">
      <c r="A912" s="1" t="s">
        <v>9055</v>
      </c>
      <c r="B912" s="1">
        <v>22</v>
      </c>
      <c r="C912" s="1" t="s">
        <v>70</v>
      </c>
      <c r="D912" s="1" t="s">
        <v>46</v>
      </c>
      <c r="E912" s="1">
        <v>6.6670000000000002E-3</v>
      </c>
      <c r="F912" s="1">
        <v>4.3860000000000001E-3</v>
      </c>
      <c r="G912" s="1">
        <v>1.7730000000000001E-3</v>
      </c>
      <c r="H912" s="1">
        <v>3.3939999999999999E-3</v>
      </c>
      <c r="I912" s="1">
        <v>0</v>
      </c>
      <c r="J912" s="1">
        <v>6.6670000000000002E-3</v>
      </c>
      <c r="K912" s="1" t="s">
        <v>47</v>
      </c>
      <c r="L912" s="1" t="s">
        <v>48</v>
      </c>
      <c r="M912" s="1" t="s">
        <v>9056</v>
      </c>
      <c r="N912" s="1" t="s">
        <v>9057</v>
      </c>
      <c r="O912" s="1" t="s">
        <v>51</v>
      </c>
      <c r="P912" s="1" t="s">
        <v>9058</v>
      </c>
      <c r="Q912" s="1" t="s">
        <v>9059</v>
      </c>
      <c r="R912" s="1" t="s">
        <v>9060</v>
      </c>
      <c r="S912" s="1" t="s">
        <v>9061</v>
      </c>
      <c r="T912" s="1" t="s">
        <v>9062</v>
      </c>
      <c r="U912" s="1" t="s">
        <v>9063</v>
      </c>
      <c r="V912" s="1" t="s">
        <v>58</v>
      </c>
      <c r="W912" s="1" t="s">
        <v>58</v>
      </c>
      <c r="X912" s="1" t="s">
        <v>58</v>
      </c>
      <c r="Y912" s="1" t="s">
        <v>58</v>
      </c>
      <c r="Z912" s="1">
        <v>3.659E-4</v>
      </c>
      <c r="AA912" s="1">
        <v>4.3929700000000004E-3</v>
      </c>
      <c r="AB912" s="1">
        <v>0.99560700000000002</v>
      </c>
      <c r="AC912" s="1" t="s">
        <v>97</v>
      </c>
      <c r="AD912" s="1">
        <v>0</v>
      </c>
      <c r="AE912" s="1">
        <v>2.1964900000000002E-3</v>
      </c>
      <c r="AF912" s="1" t="s">
        <v>58</v>
      </c>
      <c r="AG912" s="1" t="s">
        <v>58</v>
      </c>
      <c r="AH912" s="1" t="s">
        <v>58</v>
      </c>
      <c r="AI912" s="1" t="s">
        <v>58</v>
      </c>
      <c r="AJ912" s="1" t="s">
        <v>58</v>
      </c>
      <c r="AK912" s="1" t="s">
        <v>58</v>
      </c>
      <c r="AL912" s="1" t="s">
        <v>60</v>
      </c>
      <c r="AM912" s="1" t="s">
        <v>61</v>
      </c>
      <c r="AN912" s="1">
        <v>3.0000000000000001E-3</v>
      </c>
      <c r="AO912" s="1">
        <v>-4.93</v>
      </c>
      <c r="AP912" s="1" t="s">
        <v>9064</v>
      </c>
      <c r="AQ912" s="1" t="s">
        <v>95</v>
      </c>
      <c r="AR912" s="1" t="s">
        <v>95</v>
      </c>
      <c r="AS912" s="1">
        <v>4.99</v>
      </c>
      <c r="AT912" s="1">
        <v>2263</v>
      </c>
      <c r="AU912" s="1">
        <v>8.1000000000000003E-2</v>
      </c>
      <c r="AV912" s="1">
        <v>-0.47</v>
      </c>
      <c r="AW912" s="1" t="s">
        <v>1089</v>
      </c>
      <c r="AX912" s="1" t="s">
        <v>9065</v>
      </c>
      <c r="AY912" s="1" t="s">
        <v>58</v>
      </c>
      <c r="AZ912" s="1" t="s">
        <v>58</v>
      </c>
      <c r="BA912" s="1" t="s">
        <v>9066</v>
      </c>
      <c r="BB912" s="1" t="s">
        <v>9067</v>
      </c>
      <c r="BC912" s="1" t="s">
        <v>58</v>
      </c>
      <c r="BD912" s="1" t="s">
        <v>9068</v>
      </c>
    </row>
    <row r="913" spans="1:56" x14ac:dyDescent="0.2">
      <c r="A913" s="1" t="s">
        <v>9069</v>
      </c>
      <c r="B913" s="1">
        <v>22</v>
      </c>
      <c r="C913" s="1" t="s">
        <v>64</v>
      </c>
      <c r="D913" s="1" t="s">
        <v>45</v>
      </c>
      <c r="E913" s="1">
        <v>6.6670000000000002E-3</v>
      </c>
      <c r="F913" s="1">
        <v>1.754E-2</v>
      </c>
      <c r="G913" s="1">
        <v>3.5460000000000001E-3</v>
      </c>
      <c r="H913" s="1">
        <v>1.1310000000000001E-3</v>
      </c>
      <c r="I913" s="1">
        <v>0</v>
      </c>
      <c r="J913" s="1">
        <v>6.6670000000000002E-3</v>
      </c>
      <c r="K913" s="1" t="s">
        <v>47</v>
      </c>
      <c r="L913" s="1" t="s">
        <v>48</v>
      </c>
      <c r="M913" s="1" t="s">
        <v>9070</v>
      </c>
      <c r="N913" s="1" t="s">
        <v>9071</v>
      </c>
      <c r="O913" s="1" t="s">
        <v>51</v>
      </c>
      <c r="P913" s="1" t="s">
        <v>9072</v>
      </c>
      <c r="Q913" s="1" t="s">
        <v>9073</v>
      </c>
      <c r="R913" s="1" t="s">
        <v>9074</v>
      </c>
      <c r="S913" s="1" t="s">
        <v>9075</v>
      </c>
      <c r="T913" s="1" t="s">
        <v>9076</v>
      </c>
      <c r="U913" s="1" t="s">
        <v>9077</v>
      </c>
      <c r="V913" s="1" t="s">
        <v>58</v>
      </c>
      <c r="W913" s="1" t="s">
        <v>58</v>
      </c>
      <c r="X913" s="1" t="s">
        <v>58</v>
      </c>
      <c r="Y913" s="1" t="s">
        <v>58</v>
      </c>
      <c r="Z913" s="1" t="s">
        <v>58</v>
      </c>
      <c r="AA913" s="1" t="s">
        <v>58</v>
      </c>
      <c r="AB913" s="1" t="s">
        <v>58</v>
      </c>
      <c r="AC913" s="1" t="s">
        <v>58</v>
      </c>
      <c r="AD913" s="1" t="s">
        <v>58</v>
      </c>
      <c r="AE913" s="1" t="s">
        <v>58</v>
      </c>
      <c r="AF913" s="1" t="s">
        <v>58</v>
      </c>
      <c r="AG913" s="1" t="s">
        <v>58</v>
      </c>
      <c r="AH913" s="1" t="s">
        <v>58</v>
      </c>
      <c r="AI913" s="1" t="s">
        <v>58</v>
      </c>
      <c r="AJ913" s="1" t="s">
        <v>58</v>
      </c>
      <c r="AK913" s="1" t="s">
        <v>58</v>
      </c>
      <c r="AL913" s="1" t="s">
        <v>61</v>
      </c>
      <c r="AM913" s="1" t="s">
        <v>61</v>
      </c>
      <c r="AN913" s="1">
        <v>0</v>
      </c>
      <c r="AO913" s="1">
        <v>-2.41</v>
      </c>
      <c r="AP913" s="1" t="s">
        <v>9078</v>
      </c>
      <c r="AQ913" s="1" t="s">
        <v>95</v>
      </c>
      <c r="AR913" s="1" t="s">
        <v>95</v>
      </c>
      <c r="AS913" s="1">
        <v>4.99</v>
      </c>
      <c r="AT913" s="1">
        <v>6</v>
      </c>
      <c r="AU913" s="1">
        <v>5.9189999999999996</v>
      </c>
      <c r="AV913" s="1">
        <v>4.5999999999999999E-2</v>
      </c>
      <c r="AW913" s="1" t="s">
        <v>62</v>
      </c>
      <c r="AX913" s="1" t="s">
        <v>9079</v>
      </c>
      <c r="AY913" s="1" t="s">
        <v>77</v>
      </c>
      <c r="AZ913" s="7">
        <v>0.91500000000000004</v>
      </c>
      <c r="BA913" s="1">
        <v>93.878273179999994</v>
      </c>
      <c r="BB913" s="1">
        <v>1.2915458849999999</v>
      </c>
      <c r="BC913" s="1" t="s">
        <v>58</v>
      </c>
      <c r="BD913" s="1">
        <v>14.671989999999999</v>
      </c>
    </row>
    <row r="914" spans="1:56" x14ac:dyDescent="0.2">
      <c r="A914" s="1" t="s">
        <v>9080</v>
      </c>
      <c r="B914" s="1">
        <v>22</v>
      </c>
      <c r="C914" s="1" t="s">
        <v>64</v>
      </c>
      <c r="D914" s="1" t="s">
        <v>45</v>
      </c>
      <c r="E914" s="1">
        <v>6.6670000000000002E-3</v>
      </c>
      <c r="F914" s="1">
        <v>0</v>
      </c>
      <c r="G914" s="1">
        <v>3.5460000000000001E-3</v>
      </c>
      <c r="H914" s="1">
        <v>0</v>
      </c>
      <c r="I914" s="1">
        <v>1.8519999999999998E-2</v>
      </c>
      <c r="J914" s="1">
        <v>1.333E-2</v>
      </c>
      <c r="K914" s="1" t="s">
        <v>47</v>
      </c>
      <c r="L914" s="1" t="s">
        <v>48</v>
      </c>
      <c r="M914" s="1" t="s">
        <v>9081</v>
      </c>
      <c r="N914" s="1" t="s">
        <v>9082</v>
      </c>
      <c r="O914" s="1" t="s">
        <v>51</v>
      </c>
      <c r="P914" s="1" t="s">
        <v>9083</v>
      </c>
      <c r="Q914" s="1" t="s">
        <v>9084</v>
      </c>
      <c r="R914" s="1" t="s">
        <v>9085</v>
      </c>
      <c r="S914" s="1" t="s">
        <v>9086</v>
      </c>
      <c r="T914" s="1" t="s">
        <v>9087</v>
      </c>
      <c r="U914" s="1" t="s">
        <v>9088</v>
      </c>
      <c r="V914" s="1" t="s">
        <v>58</v>
      </c>
      <c r="W914" s="1" t="s">
        <v>58</v>
      </c>
      <c r="X914" s="1" t="s">
        <v>58</v>
      </c>
      <c r="Y914" s="1" t="s">
        <v>58</v>
      </c>
      <c r="Z914" s="1">
        <v>1.1280000000000001E-3</v>
      </c>
      <c r="AA914" s="1">
        <v>1.19808E-3</v>
      </c>
      <c r="AB914" s="1">
        <v>0.99880199999999997</v>
      </c>
      <c r="AC914" s="1" t="s">
        <v>157</v>
      </c>
      <c r="AD914" s="1">
        <v>0</v>
      </c>
      <c r="AE914" s="1">
        <v>5.9904200000000004E-4</v>
      </c>
      <c r="AF914" s="1" t="s">
        <v>58</v>
      </c>
      <c r="AG914" s="1" t="s">
        <v>58</v>
      </c>
      <c r="AH914" s="1" t="s">
        <v>58</v>
      </c>
      <c r="AI914" s="1" t="s">
        <v>58</v>
      </c>
      <c r="AJ914" s="1" t="s">
        <v>58</v>
      </c>
      <c r="AK914" s="1" t="s">
        <v>58</v>
      </c>
      <c r="AL914" s="1" t="s">
        <v>61</v>
      </c>
      <c r="AM914" s="1" t="s">
        <v>61</v>
      </c>
      <c r="AN914" s="1">
        <v>0</v>
      </c>
      <c r="AO914" s="1">
        <v>1.99</v>
      </c>
      <c r="AP914" s="1" t="s">
        <v>9089</v>
      </c>
      <c r="AQ914" s="1" t="s">
        <v>95</v>
      </c>
      <c r="AR914" s="1" t="s">
        <v>95</v>
      </c>
      <c r="AS914" s="1">
        <v>4.1399999999999997</v>
      </c>
      <c r="AT914" s="1">
        <v>129</v>
      </c>
      <c r="AU914" s="1">
        <v>6.2910000000000004</v>
      </c>
      <c r="AV914" s="1">
        <v>-0.308</v>
      </c>
      <c r="AW914" s="1" t="s">
        <v>64</v>
      </c>
      <c r="AX914" s="1" t="s">
        <v>9090</v>
      </c>
      <c r="AY914" s="1" t="s">
        <v>58</v>
      </c>
      <c r="AZ914" s="7">
        <v>0.57899999999999996</v>
      </c>
      <c r="BA914" s="1">
        <v>38.983250769999998</v>
      </c>
      <c r="BB914" s="1">
        <v>-0.20197696400000001</v>
      </c>
      <c r="BC914" s="1" t="s">
        <v>58</v>
      </c>
      <c r="BD914" s="1">
        <v>1.5641499999999999</v>
      </c>
    </row>
    <row r="915" spans="1:56" x14ac:dyDescent="0.2">
      <c r="A915" s="1" t="s">
        <v>9091</v>
      </c>
      <c r="B915" s="1">
        <v>22</v>
      </c>
      <c r="C915" s="1" t="s">
        <v>64</v>
      </c>
      <c r="D915" s="1" t="s">
        <v>45</v>
      </c>
      <c r="E915" s="1">
        <v>6.6670000000000002E-3</v>
      </c>
      <c r="F915" s="1">
        <v>4.3860000000000001E-3</v>
      </c>
      <c r="G915" s="1">
        <v>1.7730000000000001E-3</v>
      </c>
      <c r="H915" s="1">
        <v>2.2620000000000001E-3</v>
      </c>
      <c r="I915" s="1">
        <v>0</v>
      </c>
      <c r="J915" s="1">
        <v>6.6670000000000002E-3</v>
      </c>
      <c r="K915" s="1" t="s">
        <v>47</v>
      </c>
      <c r="L915" s="1" t="s">
        <v>48</v>
      </c>
      <c r="M915" s="1" t="s">
        <v>9092</v>
      </c>
      <c r="N915" s="1" t="s">
        <v>9093</v>
      </c>
      <c r="O915" s="1" t="s">
        <v>51</v>
      </c>
      <c r="P915" s="1" t="s">
        <v>9094</v>
      </c>
      <c r="Q915" s="1" t="s">
        <v>9095</v>
      </c>
      <c r="R915" s="1" t="s">
        <v>9096</v>
      </c>
      <c r="S915" s="1" t="s">
        <v>9097</v>
      </c>
      <c r="T915" s="1" t="s">
        <v>9098</v>
      </c>
      <c r="U915" s="1" t="s">
        <v>9099</v>
      </c>
      <c r="V915" s="1" t="s">
        <v>58</v>
      </c>
      <c r="W915" s="1" t="s">
        <v>58</v>
      </c>
      <c r="X915" s="1" t="s">
        <v>58</v>
      </c>
      <c r="Y915" s="1" t="s">
        <v>58</v>
      </c>
      <c r="Z915" s="1">
        <v>6.7610000000000001E-4</v>
      </c>
      <c r="AA915" s="1">
        <v>4.3929700000000004E-3</v>
      </c>
      <c r="AB915" s="1">
        <v>0.99560700000000002</v>
      </c>
      <c r="AC915" s="1" t="s">
        <v>97</v>
      </c>
      <c r="AD915" s="1">
        <v>0</v>
      </c>
      <c r="AE915" s="1">
        <v>2.1964900000000002E-3</v>
      </c>
      <c r="AF915" s="1" t="s">
        <v>58</v>
      </c>
      <c r="AG915" s="1" t="s">
        <v>58</v>
      </c>
      <c r="AH915" s="1" t="s">
        <v>58</v>
      </c>
      <c r="AI915" s="1" t="s">
        <v>58</v>
      </c>
      <c r="AJ915" s="1" t="s">
        <v>58</v>
      </c>
      <c r="AK915" s="1" t="s">
        <v>58</v>
      </c>
      <c r="AL915" s="1" t="s">
        <v>61</v>
      </c>
      <c r="AM915" s="1" t="s">
        <v>132</v>
      </c>
      <c r="AN915" s="1">
        <v>0</v>
      </c>
      <c r="AO915" s="1">
        <v>-2.86</v>
      </c>
      <c r="AP915" s="1" t="s">
        <v>9100</v>
      </c>
      <c r="AQ915" s="1" t="s">
        <v>95</v>
      </c>
      <c r="AR915" s="1" t="s">
        <v>95</v>
      </c>
      <c r="AS915" s="1">
        <v>3.58</v>
      </c>
      <c r="AT915" s="8">
        <v>377265</v>
      </c>
      <c r="AU915" s="1">
        <v>2.1669999999999998</v>
      </c>
      <c r="AV915" s="1">
        <v>-1.1759999999999999</v>
      </c>
      <c r="AW915" s="1" t="s">
        <v>64</v>
      </c>
      <c r="AX915" s="1" t="s">
        <v>9101</v>
      </c>
      <c r="AY915" s="1" t="s">
        <v>58</v>
      </c>
      <c r="AZ915" s="7">
        <v>0.76100000000000001</v>
      </c>
      <c r="BA915" s="1">
        <v>67.303609339999994</v>
      </c>
      <c r="BB915" s="1">
        <v>0.198490371</v>
      </c>
      <c r="BC915" s="1" t="s">
        <v>58</v>
      </c>
      <c r="BD915" s="1">
        <v>9.4224099999999993</v>
      </c>
    </row>
    <row r="916" spans="1:56" x14ac:dyDescent="0.2">
      <c r="A916" s="1" t="s">
        <v>9102</v>
      </c>
      <c r="B916" s="1">
        <v>22</v>
      </c>
      <c r="C916" s="1" t="s">
        <v>70</v>
      </c>
      <c r="D916" s="1" t="s">
        <v>45</v>
      </c>
      <c r="E916" s="1">
        <v>6.6670000000000002E-3</v>
      </c>
      <c r="F916" s="1">
        <v>0</v>
      </c>
      <c r="G916" s="1">
        <v>3.5460000000000001E-3</v>
      </c>
      <c r="H916" s="1">
        <v>0</v>
      </c>
      <c r="I916" s="1">
        <v>0</v>
      </c>
      <c r="J916" s="1">
        <v>6.6670000000000002E-3</v>
      </c>
      <c r="K916" s="1" t="s">
        <v>47</v>
      </c>
      <c r="L916" s="1" t="s">
        <v>48</v>
      </c>
      <c r="M916" s="1" t="s">
        <v>9103</v>
      </c>
      <c r="N916" s="1" t="s">
        <v>9104</v>
      </c>
      <c r="O916" s="1" t="s">
        <v>51</v>
      </c>
      <c r="P916" s="1" t="s">
        <v>9105</v>
      </c>
      <c r="Q916" s="1" t="s">
        <v>9106</v>
      </c>
      <c r="R916" s="1" t="s">
        <v>9107</v>
      </c>
      <c r="S916" s="1" t="s">
        <v>9108</v>
      </c>
      <c r="T916" s="1" t="s">
        <v>9109</v>
      </c>
      <c r="U916" s="1" t="s">
        <v>9110</v>
      </c>
      <c r="V916" s="1" t="s">
        <v>58</v>
      </c>
      <c r="W916" s="1" t="s">
        <v>58</v>
      </c>
      <c r="X916" s="1" t="s">
        <v>58</v>
      </c>
      <c r="Y916" s="1" t="s">
        <v>58</v>
      </c>
      <c r="Z916" s="1">
        <v>1.236E-4</v>
      </c>
      <c r="AA916" s="1">
        <v>1.9968099999999999E-3</v>
      </c>
      <c r="AB916" s="1">
        <v>0.99800299999999997</v>
      </c>
      <c r="AC916" s="1" t="s">
        <v>101</v>
      </c>
      <c r="AD916" s="1">
        <v>0</v>
      </c>
      <c r="AE916" s="1">
        <v>9.9840299999999992E-4</v>
      </c>
      <c r="AF916" s="1" t="s">
        <v>58</v>
      </c>
      <c r="AG916" s="1" t="s">
        <v>58</v>
      </c>
      <c r="AH916" s="1" t="s">
        <v>58</v>
      </c>
      <c r="AI916" s="1" t="s">
        <v>58</v>
      </c>
      <c r="AJ916" s="1" t="s">
        <v>58</v>
      </c>
      <c r="AK916" s="1" t="s">
        <v>58</v>
      </c>
      <c r="AL916" s="1" t="s">
        <v>60</v>
      </c>
      <c r="AM916" s="1" t="s">
        <v>94</v>
      </c>
      <c r="AN916" s="1">
        <v>2E-3</v>
      </c>
      <c r="AO916" s="1">
        <v>2.58</v>
      </c>
      <c r="AP916" s="1" t="s">
        <v>9111</v>
      </c>
      <c r="AQ916" s="1" t="s">
        <v>95</v>
      </c>
      <c r="AR916" s="1" t="s">
        <v>95</v>
      </c>
      <c r="AS916" s="1">
        <v>4.76</v>
      </c>
      <c r="AT916" s="8">
        <v>514508</v>
      </c>
      <c r="AU916" s="1">
        <v>9.125</v>
      </c>
      <c r="AV916" s="1">
        <v>0.93500000000000005</v>
      </c>
      <c r="AW916" s="1" t="s">
        <v>487</v>
      </c>
      <c r="AX916" s="1" t="s">
        <v>9112</v>
      </c>
      <c r="AY916" s="1" t="s">
        <v>61</v>
      </c>
      <c r="AZ916" s="7">
        <v>8.3199999999999996E-2</v>
      </c>
      <c r="BA916" s="1">
        <v>7.3248407640000002</v>
      </c>
      <c r="BB916" s="1">
        <v>-1.0766106360000001</v>
      </c>
      <c r="BC916" s="1" t="s">
        <v>58</v>
      </c>
      <c r="BD916" s="1">
        <v>6.34077</v>
      </c>
    </row>
    <row r="917" spans="1:56" x14ac:dyDescent="0.2">
      <c r="A917" s="1" t="s">
        <v>9115</v>
      </c>
      <c r="B917" s="1">
        <v>22</v>
      </c>
      <c r="C917" s="1" t="s">
        <v>64</v>
      </c>
      <c r="D917" s="1" t="s">
        <v>45</v>
      </c>
      <c r="E917" s="1">
        <v>6.6670000000000002E-3</v>
      </c>
      <c r="F917" s="1">
        <v>4.3860000000000001E-3</v>
      </c>
      <c r="G917" s="1">
        <v>1.779E-3</v>
      </c>
      <c r="H917" s="1">
        <v>0</v>
      </c>
      <c r="I917" s="1">
        <v>1.8519999999999998E-2</v>
      </c>
      <c r="J917" s="1">
        <v>6.757E-3</v>
      </c>
      <c r="K917" s="1" t="s">
        <v>47</v>
      </c>
      <c r="L917" s="1" t="s">
        <v>48</v>
      </c>
      <c r="M917" s="1" t="s">
        <v>9113</v>
      </c>
      <c r="N917" s="1" t="s">
        <v>9114</v>
      </c>
      <c r="O917" s="1" t="s">
        <v>51</v>
      </c>
      <c r="P917" s="1" t="s">
        <v>9116</v>
      </c>
      <c r="Q917" s="1" t="s">
        <v>9117</v>
      </c>
      <c r="R917" s="1" t="s">
        <v>9118</v>
      </c>
      <c r="S917" s="1" t="s">
        <v>9119</v>
      </c>
      <c r="T917" s="1" t="s">
        <v>9120</v>
      </c>
      <c r="U917" s="1" t="s">
        <v>9121</v>
      </c>
      <c r="V917" s="1" t="s">
        <v>58</v>
      </c>
      <c r="W917" s="1" t="s">
        <v>58</v>
      </c>
      <c r="X917" s="1" t="s">
        <v>58</v>
      </c>
      <c r="Y917" s="1" t="s">
        <v>58</v>
      </c>
      <c r="Z917" s="1">
        <v>3.2140000000000001E-4</v>
      </c>
      <c r="AA917" s="1">
        <v>2.39617E-3</v>
      </c>
      <c r="AB917" s="1">
        <v>0.99760400000000005</v>
      </c>
      <c r="AC917" s="1" t="s">
        <v>88</v>
      </c>
      <c r="AD917" s="1">
        <v>0</v>
      </c>
      <c r="AE917" s="1">
        <v>1.19808E-3</v>
      </c>
      <c r="AF917" s="1" t="s">
        <v>58</v>
      </c>
      <c r="AG917" s="1" t="s">
        <v>58</v>
      </c>
      <c r="AH917" s="1" t="s">
        <v>58</v>
      </c>
      <c r="AI917" s="1" t="s">
        <v>58</v>
      </c>
      <c r="AJ917" s="1" t="s">
        <v>58</v>
      </c>
      <c r="AK917" s="1" t="s">
        <v>58</v>
      </c>
      <c r="AL917" s="1" t="s">
        <v>60</v>
      </c>
      <c r="AM917" s="1" t="s">
        <v>147</v>
      </c>
      <c r="AN917" s="1">
        <v>8.0000000000000002E-3</v>
      </c>
      <c r="AO917" s="1">
        <v>-4.72</v>
      </c>
      <c r="AP917" s="1" t="s">
        <v>9122</v>
      </c>
      <c r="AQ917" s="1" t="s">
        <v>95</v>
      </c>
      <c r="AR917" s="1" t="s">
        <v>95</v>
      </c>
      <c r="AS917" s="1">
        <v>2.36</v>
      </c>
      <c r="AT917" s="1" t="s">
        <v>9123</v>
      </c>
      <c r="AU917" s="1">
        <v>1E-3</v>
      </c>
      <c r="AV917" s="1">
        <v>-0.249</v>
      </c>
      <c r="AW917" s="1" t="s">
        <v>2445</v>
      </c>
      <c r="AX917" s="1" t="s">
        <v>58</v>
      </c>
      <c r="AY917" s="1" t="s">
        <v>58</v>
      </c>
      <c r="AZ917" s="1" t="s">
        <v>58</v>
      </c>
      <c r="BA917" s="1">
        <v>75.123849960000001</v>
      </c>
      <c r="BB917" s="1">
        <v>0.37122424900000001</v>
      </c>
      <c r="BC917" s="1" t="s">
        <v>58</v>
      </c>
      <c r="BD917" s="1">
        <v>0.60007999999999995</v>
      </c>
    </row>
    <row r="918" spans="1:56" x14ac:dyDescent="0.2">
      <c r="A918" s="1" t="s">
        <v>9124</v>
      </c>
      <c r="B918" s="1">
        <v>22</v>
      </c>
      <c r="C918" s="1" t="s">
        <v>70</v>
      </c>
      <c r="D918" s="1" t="s">
        <v>46</v>
      </c>
      <c r="E918" s="1">
        <v>6.6670000000000002E-3</v>
      </c>
      <c r="F918" s="1">
        <v>4.3860000000000001E-3</v>
      </c>
      <c r="G918" s="1">
        <v>1.7730000000000001E-3</v>
      </c>
      <c r="H918" s="1">
        <v>0</v>
      </c>
      <c r="I918" s="1">
        <v>1.8519999999999998E-2</v>
      </c>
      <c r="J918" s="1">
        <v>6.6670000000000002E-3</v>
      </c>
      <c r="K918" s="1" t="s">
        <v>47</v>
      </c>
      <c r="L918" s="1" t="s">
        <v>48</v>
      </c>
      <c r="M918" s="1" t="s">
        <v>9125</v>
      </c>
      <c r="N918" s="1" t="s">
        <v>9126</v>
      </c>
      <c r="O918" s="1" t="s">
        <v>51</v>
      </c>
      <c r="P918" s="1" t="s">
        <v>9131</v>
      </c>
      <c r="Q918" s="1" t="s">
        <v>9127</v>
      </c>
      <c r="R918" s="1" t="s">
        <v>9132</v>
      </c>
      <c r="S918" s="1" t="s">
        <v>9133</v>
      </c>
      <c r="T918" s="1" t="s">
        <v>9134</v>
      </c>
      <c r="U918" s="1" t="s">
        <v>9135</v>
      </c>
      <c r="V918" s="1" t="s">
        <v>58</v>
      </c>
      <c r="W918" s="1" t="s">
        <v>58</v>
      </c>
      <c r="X918" s="1" t="s">
        <v>58</v>
      </c>
      <c r="Y918" s="1" t="s">
        <v>58</v>
      </c>
      <c r="Z918" s="7">
        <v>1.647E-5</v>
      </c>
      <c r="AA918" s="1" t="s">
        <v>58</v>
      </c>
      <c r="AB918" s="1" t="s">
        <v>58</v>
      </c>
      <c r="AC918" s="1" t="s">
        <v>58</v>
      </c>
      <c r="AD918" s="1" t="s">
        <v>58</v>
      </c>
      <c r="AE918" s="1" t="s">
        <v>58</v>
      </c>
      <c r="AF918" s="1" t="s">
        <v>58</v>
      </c>
      <c r="AG918" s="1" t="s">
        <v>58</v>
      </c>
      <c r="AH918" s="1" t="s">
        <v>58</v>
      </c>
      <c r="AI918" s="1" t="s">
        <v>58</v>
      </c>
      <c r="AJ918" s="1" t="s">
        <v>58</v>
      </c>
      <c r="AK918" s="1" t="s">
        <v>58</v>
      </c>
      <c r="AL918" s="1" t="s">
        <v>185</v>
      </c>
      <c r="AM918" s="1" t="s">
        <v>7016</v>
      </c>
      <c r="AN918" s="1">
        <v>4.2999999999999997E-2</v>
      </c>
      <c r="AO918" s="1">
        <v>-2.48</v>
      </c>
      <c r="AP918" s="1" t="s">
        <v>9128</v>
      </c>
      <c r="AQ918" s="1" t="s">
        <v>62</v>
      </c>
      <c r="AR918" s="1" t="s">
        <v>62</v>
      </c>
      <c r="AS918" s="1">
        <v>2.0099999999999998</v>
      </c>
      <c r="AT918" s="1">
        <v>121</v>
      </c>
      <c r="AU918" s="1">
        <v>23.8</v>
      </c>
      <c r="AV918" s="1">
        <v>-0.371</v>
      </c>
      <c r="AW918" s="1" t="s">
        <v>62</v>
      </c>
      <c r="AX918" s="1" t="s">
        <v>58</v>
      </c>
      <c r="AY918" s="1" t="s">
        <v>58</v>
      </c>
      <c r="AZ918" s="1" t="s">
        <v>9428</v>
      </c>
      <c r="BA918" s="1" t="s">
        <v>9129</v>
      </c>
      <c r="BB918" s="1">
        <f>-0.157884861/-0.271755481</f>
        <v>0.58098133078684799</v>
      </c>
      <c r="BC918" s="1" t="s">
        <v>58</v>
      </c>
      <c r="BD918" s="1" t="s">
        <v>9130</v>
      </c>
    </row>
    <row r="919" spans="1:56" x14ac:dyDescent="0.2">
      <c r="A919" s="1" t="s">
        <v>9136</v>
      </c>
      <c r="B919" s="1">
        <v>22</v>
      </c>
      <c r="C919" s="1" t="s">
        <v>45</v>
      </c>
      <c r="D919" s="1" t="s">
        <v>46</v>
      </c>
      <c r="E919" s="1">
        <v>6.6670000000000002E-3</v>
      </c>
      <c r="F919" s="1">
        <v>0</v>
      </c>
      <c r="G919" s="1">
        <v>1.7730000000000001E-3</v>
      </c>
      <c r="H919" s="1">
        <v>0</v>
      </c>
      <c r="I919" s="1">
        <v>0</v>
      </c>
      <c r="J919" s="1">
        <v>6.6670000000000002E-3</v>
      </c>
      <c r="K919" s="1" t="s">
        <v>47</v>
      </c>
      <c r="L919" s="1" t="s">
        <v>48</v>
      </c>
      <c r="M919" s="1" t="s">
        <v>9137</v>
      </c>
      <c r="N919" s="1" t="s">
        <v>9138</v>
      </c>
      <c r="O919" s="1" t="s">
        <v>51</v>
      </c>
      <c r="P919" s="1" t="s">
        <v>9139</v>
      </c>
      <c r="Q919" s="1" t="s">
        <v>9140</v>
      </c>
      <c r="R919" s="1" t="s">
        <v>9141</v>
      </c>
      <c r="S919" s="1" t="s">
        <v>9142</v>
      </c>
      <c r="T919" s="1" t="s">
        <v>9143</v>
      </c>
      <c r="U919" s="1" t="s">
        <v>9144</v>
      </c>
      <c r="V919" s="1" t="s">
        <v>58</v>
      </c>
      <c r="W919" s="1" t="s">
        <v>58</v>
      </c>
      <c r="X919" s="1" t="s">
        <v>58</v>
      </c>
      <c r="Y919" s="1" t="s">
        <v>58</v>
      </c>
      <c r="Z919" s="7">
        <v>4.9419999999999998E-5</v>
      </c>
      <c r="AA919" s="1">
        <v>3.9936099999999999E-4</v>
      </c>
      <c r="AB919" s="1">
        <v>0.99960099999999996</v>
      </c>
      <c r="AC919" s="1" t="s">
        <v>74</v>
      </c>
      <c r="AD919" s="1">
        <v>0</v>
      </c>
      <c r="AE919" s="1">
        <v>1.99681E-4</v>
      </c>
      <c r="AF919" s="1" t="s">
        <v>58</v>
      </c>
      <c r="AG919" s="1" t="s">
        <v>58</v>
      </c>
      <c r="AH919" s="1" t="s">
        <v>58</v>
      </c>
      <c r="AI919" s="1" t="s">
        <v>58</v>
      </c>
      <c r="AJ919" s="1" t="s">
        <v>58</v>
      </c>
      <c r="AK919" s="1" t="s">
        <v>58</v>
      </c>
      <c r="AL919" s="1" t="s">
        <v>93</v>
      </c>
      <c r="AM919" s="1" t="s">
        <v>156</v>
      </c>
      <c r="AN919" s="1">
        <v>0.995</v>
      </c>
      <c r="AO919" s="1">
        <v>3.81</v>
      </c>
      <c r="AP919" s="1" t="s">
        <v>9145</v>
      </c>
      <c r="AQ919" s="1" t="s">
        <v>9146</v>
      </c>
      <c r="AR919" s="1" t="s">
        <v>9146</v>
      </c>
      <c r="AS919" s="1">
        <v>5.87</v>
      </c>
      <c r="AT919" s="1" t="s">
        <v>9147</v>
      </c>
      <c r="AU919" s="1">
        <v>26</v>
      </c>
      <c r="AV919" s="1">
        <v>-0.23699999999999999</v>
      </c>
      <c r="AW919" s="1" t="s">
        <v>62</v>
      </c>
      <c r="AX919" s="1" t="s">
        <v>9148</v>
      </c>
      <c r="AY919" s="1" t="s">
        <v>58</v>
      </c>
      <c r="AZ919" s="7">
        <v>0.79200000000000004</v>
      </c>
      <c r="BA919" s="1">
        <v>1.0084925689999999</v>
      </c>
      <c r="BB919" s="1">
        <v>-2.4548138100000001</v>
      </c>
      <c r="BC919" s="1" t="s">
        <v>58</v>
      </c>
      <c r="BD919" s="1">
        <v>2.0972499999999998</v>
      </c>
    </row>
    <row r="920" spans="1:56" x14ac:dyDescent="0.2">
      <c r="A920" s="1" t="s">
        <v>9149</v>
      </c>
      <c r="B920" s="1">
        <v>22</v>
      </c>
      <c r="C920" s="1" t="s">
        <v>45</v>
      </c>
      <c r="D920" s="1" t="s">
        <v>64</v>
      </c>
      <c r="E920" s="1">
        <v>6.6670000000000002E-3</v>
      </c>
      <c r="F920" s="1">
        <v>0</v>
      </c>
      <c r="G920" s="1">
        <v>1.7730000000000001E-3</v>
      </c>
      <c r="H920" s="1">
        <v>3.3939999999999999E-3</v>
      </c>
      <c r="I920" s="1">
        <v>1.8519999999999998E-2</v>
      </c>
      <c r="J920" s="1">
        <v>6.6670000000000002E-3</v>
      </c>
      <c r="K920" s="1" t="s">
        <v>47</v>
      </c>
      <c r="L920" s="1" t="s">
        <v>48</v>
      </c>
      <c r="M920" s="1" t="s">
        <v>9150</v>
      </c>
      <c r="N920" s="1" t="s">
        <v>9151</v>
      </c>
      <c r="O920" s="1" t="s">
        <v>51</v>
      </c>
      <c r="P920" s="1" t="s">
        <v>9152</v>
      </c>
      <c r="Q920" s="1" t="s">
        <v>9153</v>
      </c>
      <c r="R920" s="1" t="s">
        <v>9154</v>
      </c>
      <c r="S920" s="1" t="s">
        <v>9155</v>
      </c>
      <c r="T920" s="1" t="s">
        <v>9156</v>
      </c>
      <c r="U920" s="1" t="s">
        <v>9157</v>
      </c>
      <c r="V920" s="1" t="s">
        <v>58</v>
      </c>
      <c r="W920" s="1" t="s">
        <v>58</v>
      </c>
      <c r="X920" s="1" t="s">
        <v>58</v>
      </c>
      <c r="Y920" s="1" t="s">
        <v>58</v>
      </c>
      <c r="Z920" s="1" t="s">
        <v>58</v>
      </c>
      <c r="AA920" s="1" t="s">
        <v>58</v>
      </c>
      <c r="AB920" s="1" t="s">
        <v>58</v>
      </c>
      <c r="AC920" s="1" t="s">
        <v>58</v>
      </c>
      <c r="AD920" s="1" t="s">
        <v>58</v>
      </c>
      <c r="AE920" s="1" t="s">
        <v>58</v>
      </c>
      <c r="AF920" s="1" t="s">
        <v>58</v>
      </c>
      <c r="AG920" s="1" t="s">
        <v>58</v>
      </c>
      <c r="AH920" s="1" t="s">
        <v>58</v>
      </c>
      <c r="AI920" s="1" t="s">
        <v>58</v>
      </c>
      <c r="AJ920" s="1" t="s">
        <v>58</v>
      </c>
      <c r="AK920" s="1" t="s">
        <v>58</v>
      </c>
      <c r="AL920" s="1" t="s">
        <v>93</v>
      </c>
      <c r="AM920" s="1" t="s">
        <v>164</v>
      </c>
      <c r="AN920" s="1">
        <v>0.98399999999999999</v>
      </c>
      <c r="AO920" s="1">
        <v>5.91</v>
      </c>
      <c r="AP920" s="1" t="s">
        <v>9158</v>
      </c>
      <c r="AQ920" s="1" t="s">
        <v>62</v>
      </c>
      <c r="AR920" s="1" t="s">
        <v>62</v>
      </c>
      <c r="AS920" s="1">
        <v>5.91</v>
      </c>
      <c r="AT920" s="8">
        <v>313223348980</v>
      </c>
      <c r="AU920" s="1">
        <v>28.3</v>
      </c>
      <c r="AV920" s="1">
        <v>1.0609999999999999</v>
      </c>
      <c r="AW920" s="1" t="s">
        <v>62</v>
      </c>
      <c r="AX920" s="1" t="s">
        <v>9159</v>
      </c>
      <c r="AY920" s="1" t="s">
        <v>61</v>
      </c>
      <c r="AZ920" s="7">
        <v>0.93799999999999994</v>
      </c>
      <c r="BA920" s="1">
        <v>23.702524180000001</v>
      </c>
      <c r="BB920" s="1">
        <v>-0.45744317099999998</v>
      </c>
      <c r="BC920" s="1" t="s">
        <v>58</v>
      </c>
      <c r="BD920" s="1">
        <v>7.01152</v>
      </c>
    </row>
    <row r="921" spans="1:56" x14ac:dyDescent="0.2">
      <c r="A921" s="1" t="s">
        <v>9160</v>
      </c>
      <c r="B921" s="1">
        <v>22</v>
      </c>
      <c r="C921" s="1" t="s">
        <v>64</v>
      </c>
      <c r="D921" s="1" t="s">
        <v>46</v>
      </c>
      <c r="E921" s="1">
        <v>6.6670000000000002E-3</v>
      </c>
      <c r="F921" s="1">
        <v>0</v>
      </c>
      <c r="G921" s="1">
        <v>1.7730000000000001E-3</v>
      </c>
      <c r="H921" s="1">
        <v>3.3939999999999999E-3</v>
      </c>
      <c r="I921" s="1">
        <v>1.8519999999999998E-2</v>
      </c>
      <c r="J921" s="1">
        <v>6.6670000000000002E-3</v>
      </c>
      <c r="K921" s="1" t="s">
        <v>47</v>
      </c>
      <c r="L921" s="1" t="s">
        <v>48</v>
      </c>
      <c r="M921" s="1" t="s">
        <v>9161</v>
      </c>
      <c r="N921" s="1" t="s">
        <v>9162</v>
      </c>
      <c r="O921" s="1" t="s">
        <v>51</v>
      </c>
      <c r="P921" s="1" t="s">
        <v>9163</v>
      </c>
      <c r="Q921" s="1" t="s">
        <v>9164</v>
      </c>
      <c r="R921" s="1" t="s">
        <v>9165</v>
      </c>
      <c r="S921" s="1" t="s">
        <v>9166</v>
      </c>
      <c r="T921" s="1" t="s">
        <v>9167</v>
      </c>
      <c r="U921" s="1" t="s">
        <v>9168</v>
      </c>
      <c r="V921" s="1" t="s">
        <v>58</v>
      </c>
      <c r="W921" s="1" t="s">
        <v>58</v>
      </c>
      <c r="X921" s="1" t="s">
        <v>58</v>
      </c>
      <c r="Y921" s="1" t="s">
        <v>58</v>
      </c>
      <c r="Z921" s="1">
        <v>3.0469999999999998E-4</v>
      </c>
      <c r="AA921" s="1" t="s">
        <v>58</v>
      </c>
      <c r="AB921" s="1" t="s">
        <v>58</v>
      </c>
      <c r="AC921" s="1" t="s">
        <v>58</v>
      </c>
      <c r="AD921" s="1" t="s">
        <v>58</v>
      </c>
      <c r="AE921" s="1" t="s">
        <v>58</v>
      </c>
      <c r="AF921" s="1" t="s">
        <v>58</v>
      </c>
      <c r="AG921" s="1" t="s">
        <v>58</v>
      </c>
      <c r="AH921" s="1" t="s">
        <v>58</v>
      </c>
      <c r="AI921" s="1" t="s">
        <v>58</v>
      </c>
      <c r="AJ921" s="1" t="s">
        <v>58</v>
      </c>
      <c r="AK921" s="1" t="s">
        <v>58</v>
      </c>
      <c r="AL921" s="1" t="s">
        <v>61</v>
      </c>
      <c r="AM921" s="1" t="s">
        <v>147</v>
      </c>
      <c r="AN921" s="1">
        <v>3.0000000000000001E-3</v>
      </c>
      <c r="AO921" s="1">
        <v>-4.4000000000000004</v>
      </c>
      <c r="AP921" s="1" t="s">
        <v>9169</v>
      </c>
      <c r="AQ921" s="1" t="s">
        <v>95</v>
      </c>
      <c r="AR921" s="1" t="s">
        <v>95</v>
      </c>
      <c r="AS921" s="1">
        <v>3.22</v>
      </c>
      <c r="AT921" s="1">
        <v>205</v>
      </c>
      <c r="AU921" s="1">
        <v>0.33500000000000002</v>
      </c>
      <c r="AV921" s="1">
        <v>-1.5129999999999999</v>
      </c>
      <c r="AW921" s="1" t="s">
        <v>62</v>
      </c>
      <c r="AX921" s="1" t="s">
        <v>9170</v>
      </c>
      <c r="AY921" s="1" t="s">
        <v>58</v>
      </c>
      <c r="AZ921" s="7">
        <v>0.68600000000000005</v>
      </c>
      <c r="BA921" s="1">
        <v>94.350082569999998</v>
      </c>
      <c r="BB921" s="1">
        <v>1.3504187430000001</v>
      </c>
      <c r="BC921" s="1" t="s">
        <v>58</v>
      </c>
      <c r="BD921" s="1">
        <v>5.3514499999999998</v>
      </c>
    </row>
    <row r="922" spans="1:56" x14ac:dyDescent="0.2">
      <c r="A922" s="1" t="s">
        <v>9195</v>
      </c>
      <c r="B922" s="1">
        <v>22</v>
      </c>
      <c r="C922" s="1" t="s">
        <v>45</v>
      </c>
      <c r="D922" s="1" t="s">
        <v>64</v>
      </c>
      <c r="E922" s="1">
        <v>6.6670000000000002E-3</v>
      </c>
      <c r="F922" s="1">
        <v>4.3860000000000001E-3</v>
      </c>
      <c r="G922" s="1">
        <v>1.7730000000000001E-3</v>
      </c>
      <c r="H922" s="1">
        <v>0</v>
      </c>
      <c r="I922" s="1">
        <v>1.8519999999999998E-2</v>
      </c>
      <c r="J922" s="1">
        <v>6.6670000000000002E-3</v>
      </c>
      <c r="K922" s="1" t="s">
        <v>47</v>
      </c>
      <c r="L922" s="1" t="s">
        <v>48</v>
      </c>
      <c r="M922" s="1" t="s">
        <v>9196</v>
      </c>
      <c r="N922" s="1" t="s">
        <v>9197</v>
      </c>
      <c r="O922" s="1" t="s">
        <v>51</v>
      </c>
      <c r="P922" s="1" t="s">
        <v>9198</v>
      </c>
      <c r="Q922" s="1" t="s">
        <v>9199</v>
      </c>
      <c r="R922" s="1" t="s">
        <v>9200</v>
      </c>
      <c r="S922" s="1" t="s">
        <v>9201</v>
      </c>
      <c r="T922" s="1" t="s">
        <v>9202</v>
      </c>
      <c r="U922" s="1" t="s">
        <v>9203</v>
      </c>
      <c r="V922" s="1" t="s">
        <v>58</v>
      </c>
      <c r="W922" s="1" t="s">
        <v>58</v>
      </c>
      <c r="X922" s="1" t="s">
        <v>58</v>
      </c>
      <c r="Y922" s="1" t="s">
        <v>58</v>
      </c>
      <c r="Z922" s="1">
        <v>5.6010000000000001E-4</v>
      </c>
      <c r="AA922" s="1">
        <v>1.19808E-3</v>
      </c>
      <c r="AB922" s="1">
        <v>0.99880199999999997</v>
      </c>
      <c r="AC922" s="1" t="s">
        <v>157</v>
      </c>
      <c r="AD922" s="1">
        <v>0</v>
      </c>
      <c r="AE922" s="1">
        <v>5.9904200000000004E-4</v>
      </c>
      <c r="AF922" s="1" t="s">
        <v>58</v>
      </c>
      <c r="AG922" s="1" t="s">
        <v>58</v>
      </c>
      <c r="AH922" s="1" t="s">
        <v>58</v>
      </c>
      <c r="AI922" s="1" t="s">
        <v>58</v>
      </c>
      <c r="AJ922" s="1" t="s">
        <v>58</v>
      </c>
      <c r="AK922" s="1" t="s">
        <v>58</v>
      </c>
      <c r="AL922" s="1" t="s">
        <v>60</v>
      </c>
      <c r="AM922" s="1" t="s">
        <v>164</v>
      </c>
      <c r="AN922" s="1">
        <v>1</v>
      </c>
      <c r="AO922" s="1">
        <v>5.19</v>
      </c>
      <c r="AP922" s="1" t="s">
        <v>9204</v>
      </c>
      <c r="AQ922" s="1" t="s">
        <v>95</v>
      </c>
      <c r="AR922" s="1" t="s">
        <v>95</v>
      </c>
      <c r="AS922" s="1">
        <v>5.19</v>
      </c>
      <c r="AT922" s="8">
        <v>190169173</v>
      </c>
      <c r="AU922" s="1">
        <v>13.81</v>
      </c>
      <c r="AV922" s="1">
        <v>1.0609999999999999</v>
      </c>
      <c r="AW922" s="1" t="s">
        <v>1089</v>
      </c>
      <c r="AX922" s="1" t="s">
        <v>9205</v>
      </c>
      <c r="AY922" s="1" t="s">
        <v>58</v>
      </c>
      <c r="AZ922" s="7">
        <v>6.2199999999999998E-2</v>
      </c>
      <c r="BA922" s="1">
        <v>70.517810800000007</v>
      </c>
      <c r="BB922" s="1">
        <v>0.264628794</v>
      </c>
      <c r="BC922" s="1" t="s">
        <v>58</v>
      </c>
      <c r="BD922" s="1">
        <v>5.7042099999999998</v>
      </c>
    </row>
    <row r="923" spans="1:56" x14ac:dyDescent="0.2">
      <c r="A923" s="1" t="s">
        <v>9206</v>
      </c>
      <c r="B923" s="1">
        <v>22</v>
      </c>
      <c r="C923" s="1" t="s">
        <v>64</v>
      </c>
      <c r="D923" s="1" t="s">
        <v>45</v>
      </c>
      <c r="E923" s="1">
        <v>6.6670000000000002E-3</v>
      </c>
      <c r="F923" s="1">
        <v>0</v>
      </c>
      <c r="G923" s="1">
        <v>3.5460000000000001E-3</v>
      </c>
      <c r="H923" s="1">
        <v>1.1310000000000001E-3</v>
      </c>
      <c r="I923" s="1">
        <v>1.8519999999999998E-2</v>
      </c>
      <c r="J923" s="1">
        <v>6.6670000000000002E-3</v>
      </c>
      <c r="K923" s="1" t="s">
        <v>47</v>
      </c>
      <c r="L923" s="1" t="s">
        <v>48</v>
      </c>
      <c r="M923" s="1" t="s">
        <v>9207</v>
      </c>
      <c r="N923" s="1" t="s">
        <v>9208</v>
      </c>
      <c r="O923" s="1" t="s">
        <v>51</v>
      </c>
      <c r="P923" s="1" t="s">
        <v>9209</v>
      </c>
      <c r="Q923" s="1" t="s">
        <v>9210</v>
      </c>
      <c r="R923" s="1" t="s">
        <v>9211</v>
      </c>
      <c r="S923" s="1" t="s">
        <v>9212</v>
      </c>
      <c r="T923" s="1" t="s">
        <v>9213</v>
      </c>
      <c r="U923" s="1" t="s">
        <v>9214</v>
      </c>
      <c r="V923" s="1" t="s">
        <v>58</v>
      </c>
      <c r="W923" s="1" t="s">
        <v>58</v>
      </c>
      <c r="X923" s="1" t="s">
        <v>58</v>
      </c>
      <c r="Y923" s="1" t="s">
        <v>58</v>
      </c>
      <c r="Z923" s="1">
        <v>3.7889999999999999E-4</v>
      </c>
      <c r="AA923" s="1">
        <v>7.9872199999999997E-4</v>
      </c>
      <c r="AB923" s="1">
        <v>0.99920100000000001</v>
      </c>
      <c r="AC923" s="1" t="s">
        <v>110</v>
      </c>
      <c r="AD923" s="1">
        <v>0</v>
      </c>
      <c r="AE923" s="1">
        <v>3.9936099999999999E-4</v>
      </c>
      <c r="AF923" s="1" t="s">
        <v>58</v>
      </c>
      <c r="AG923" s="1" t="s">
        <v>58</v>
      </c>
      <c r="AH923" s="1" t="s">
        <v>58</v>
      </c>
      <c r="AI923" s="1" t="s">
        <v>58</v>
      </c>
      <c r="AJ923" s="1" t="s">
        <v>58</v>
      </c>
      <c r="AK923" s="1" t="s">
        <v>58</v>
      </c>
      <c r="AL923" s="1" t="s">
        <v>93</v>
      </c>
      <c r="AM923" s="1" t="s">
        <v>186</v>
      </c>
      <c r="AN923" s="1">
        <v>0.42699999999999999</v>
      </c>
      <c r="AO923" s="1">
        <v>2.13</v>
      </c>
      <c r="AP923" s="1" t="s">
        <v>9215</v>
      </c>
      <c r="AQ923" s="1" t="s">
        <v>1162</v>
      </c>
      <c r="AR923" s="1" t="s">
        <v>62</v>
      </c>
      <c r="AS923" s="1">
        <v>4.32</v>
      </c>
      <c r="AT923" s="8">
        <v>246213</v>
      </c>
      <c r="AU923" s="1">
        <v>28.2</v>
      </c>
      <c r="AV923" s="1">
        <v>0.93500000000000005</v>
      </c>
      <c r="AW923" s="1" t="s">
        <v>62</v>
      </c>
      <c r="AX923" s="1" t="s">
        <v>58</v>
      </c>
      <c r="AY923" s="1" t="s">
        <v>58</v>
      </c>
      <c r="AZ923" s="7">
        <v>1.5900000000000001E-2</v>
      </c>
      <c r="BA923" s="1">
        <v>80.20169851</v>
      </c>
      <c r="BB923" s="1">
        <v>0.50895760999999995</v>
      </c>
      <c r="BC923" s="1" t="s">
        <v>58</v>
      </c>
      <c r="BD923" s="1">
        <v>5.4609300000000003</v>
      </c>
    </row>
    <row r="924" spans="1:56" x14ac:dyDescent="0.2">
      <c r="A924" s="1" t="s">
        <v>9221</v>
      </c>
      <c r="B924" s="1">
        <v>22</v>
      </c>
      <c r="C924" s="1" t="s">
        <v>46</v>
      </c>
      <c r="D924" s="1" t="s">
        <v>64</v>
      </c>
      <c r="E924" s="1">
        <v>6.6670000000000002E-3</v>
      </c>
      <c r="F924" s="1">
        <v>0</v>
      </c>
      <c r="G924" s="1">
        <v>1.7730000000000001E-3</v>
      </c>
      <c r="H924" s="1">
        <v>0</v>
      </c>
      <c r="I924" s="1">
        <v>0</v>
      </c>
      <c r="J924" s="1">
        <v>6.6670000000000002E-3</v>
      </c>
      <c r="K924" s="1" t="s">
        <v>47</v>
      </c>
      <c r="L924" s="1" t="s">
        <v>48</v>
      </c>
      <c r="M924" s="1" t="s">
        <v>9216</v>
      </c>
      <c r="N924" s="1" t="s">
        <v>9217</v>
      </c>
      <c r="O924" s="1" t="s">
        <v>51</v>
      </c>
      <c r="P924" s="1" t="s">
        <v>9218</v>
      </c>
      <c r="Q924" s="1" t="s">
        <v>3553</v>
      </c>
      <c r="R924" s="1" t="s">
        <v>9222</v>
      </c>
      <c r="S924" s="1" t="s">
        <v>9223</v>
      </c>
      <c r="T924" s="1" t="s">
        <v>9224</v>
      </c>
      <c r="U924" s="1" t="s">
        <v>9225</v>
      </c>
      <c r="V924" s="1" t="s">
        <v>58</v>
      </c>
      <c r="W924" s="1" t="s">
        <v>58</v>
      </c>
      <c r="X924" s="1" t="s">
        <v>58</v>
      </c>
      <c r="Y924" s="1" t="s">
        <v>58</v>
      </c>
      <c r="Z924" s="1">
        <v>3.7070000000000001E-4</v>
      </c>
      <c r="AA924" s="1">
        <v>4.3929700000000004E-3</v>
      </c>
      <c r="AB924" s="1">
        <v>0.99560700000000002</v>
      </c>
      <c r="AC924" s="1" t="s">
        <v>97</v>
      </c>
      <c r="AD924" s="1">
        <v>0</v>
      </c>
      <c r="AE924" s="1">
        <v>2.1964900000000002E-3</v>
      </c>
      <c r="AF924" s="1" t="s">
        <v>58</v>
      </c>
      <c r="AG924" s="1" t="s">
        <v>58</v>
      </c>
      <c r="AH924" s="1" t="s">
        <v>58</v>
      </c>
      <c r="AI924" s="1" t="s">
        <v>58</v>
      </c>
      <c r="AJ924" s="1" t="s">
        <v>58</v>
      </c>
      <c r="AK924" s="1" t="s">
        <v>58</v>
      </c>
      <c r="AL924" s="1" t="s">
        <v>93</v>
      </c>
      <c r="AM924" s="1" t="s">
        <v>164</v>
      </c>
      <c r="AN924" s="1">
        <v>0.98499999999999999</v>
      </c>
      <c r="AO924" s="1">
        <v>3.1</v>
      </c>
      <c r="AP924" s="1" t="s">
        <v>9226</v>
      </c>
      <c r="AQ924" s="1" t="s">
        <v>9227</v>
      </c>
      <c r="AR924" s="1" t="s">
        <v>127</v>
      </c>
      <c r="AS924" s="1">
        <v>5.22</v>
      </c>
      <c r="AT924" s="8">
        <v>130130236236</v>
      </c>
      <c r="AU924" s="1">
        <v>19.12</v>
      </c>
      <c r="AV924" s="1">
        <v>1.0609999999999999</v>
      </c>
      <c r="AW924" s="1" t="s">
        <v>64</v>
      </c>
      <c r="AX924" s="1" t="s">
        <v>9219</v>
      </c>
      <c r="AY924" s="1" t="s">
        <v>58</v>
      </c>
      <c r="AZ924" s="7">
        <v>0.98199999999999998</v>
      </c>
      <c r="BA924" s="1">
        <v>98.165841</v>
      </c>
      <c r="BB924" s="1">
        <v>2.2270058079999999</v>
      </c>
      <c r="BC924" s="1" t="s">
        <v>58</v>
      </c>
      <c r="BD924" s="1">
        <v>8.7651800000000009</v>
      </c>
    </row>
    <row r="925" spans="1:56" x14ac:dyDescent="0.2">
      <c r="A925" s="1" t="s">
        <v>9228</v>
      </c>
      <c r="B925" s="1">
        <v>22</v>
      </c>
      <c r="C925" s="1" t="s">
        <v>70</v>
      </c>
      <c r="D925" s="1" t="s">
        <v>46</v>
      </c>
      <c r="E925" s="1">
        <v>6.6670000000000002E-3</v>
      </c>
      <c r="F925" s="1">
        <v>0</v>
      </c>
      <c r="G925" s="1">
        <v>1.7730000000000001E-3</v>
      </c>
      <c r="H925" s="1">
        <v>0</v>
      </c>
      <c r="I925" s="1">
        <v>0</v>
      </c>
      <c r="J925" s="1">
        <v>6.6670000000000002E-3</v>
      </c>
      <c r="K925" s="1" t="s">
        <v>371</v>
      </c>
      <c r="L925" s="1" t="s">
        <v>48</v>
      </c>
      <c r="M925" s="1" t="s">
        <v>9229</v>
      </c>
      <c r="N925" s="1" t="s">
        <v>9230</v>
      </c>
      <c r="O925" s="1" t="s">
        <v>51</v>
      </c>
      <c r="P925" s="1" t="s">
        <v>9231</v>
      </c>
      <c r="Q925" s="1" t="s">
        <v>8437</v>
      </c>
      <c r="R925" s="1" t="s">
        <v>9232</v>
      </c>
      <c r="S925" s="1" t="s">
        <v>9233</v>
      </c>
      <c r="T925" s="1" t="s">
        <v>9234</v>
      </c>
      <c r="U925" s="1" t="s">
        <v>9235</v>
      </c>
      <c r="V925" s="1" t="s">
        <v>58</v>
      </c>
      <c r="W925" s="1" t="s">
        <v>58</v>
      </c>
      <c r="X925" s="1" t="s">
        <v>58</v>
      </c>
      <c r="Y925" s="1" t="s">
        <v>58</v>
      </c>
      <c r="Z925" s="1">
        <v>1.483E-4</v>
      </c>
      <c r="AA925" s="1" t="s">
        <v>58</v>
      </c>
      <c r="AB925" s="1" t="s">
        <v>58</v>
      </c>
      <c r="AC925" s="1" t="s">
        <v>58</v>
      </c>
      <c r="AD925" s="1" t="s">
        <v>58</v>
      </c>
      <c r="AE925" s="1" t="s">
        <v>58</v>
      </c>
      <c r="AF925" s="1" t="s">
        <v>58</v>
      </c>
      <c r="AG925" s="1" t="s">
        <v>58</v>
      </c>
      <c r="AH925" s="1" t="s">
        <v>58</v>
      </c>
      <c r="AI925" s="1" t="s">
        <v>58</v>
      </c>
      <c r="AJ925" s="1" t="s">
        <v>58</v>
      </c>
      <c r="AK925" s="1" t="s">
        <v>58</v>
      </c>
      <c r="AL925" s="1" t="s">
        <v>93</v>
      </c>
      <c r="AM925" s="1" t="s">
        <v>164</v>
      </c>
      <c r="AN925" s="1">
        <v>0.16300000000000001</v>
      </c>
      <c r="AO925" s="1">
        <v>4.4400000000000004</v>
      </c>
      <c r="AP925" s="1" t="s">
        <v>9236</v>
      </c>
      <c r="AQ925" s="1" t="s">
        <v>62</v>
      </c>
      <c r="AR925" s="1" t="s">
        <v>62</v>
      </c>
      <c r="AS925" s="1">
        <v>5.46</v>
      </c>
      <c r="AT925" s="1">
        <v>114</v>
      </c>
      <c r="AU925" s="1">
        <v>24</v>
      </c>
      <c r="AV925" s="1">
        <v>0.13200000000000001</v>
      </c>
      <c r="AW925" s="1" t="s">
        <v>62</v>
      </c>
      <c r="AX925" s="1" t="s">
        <v>9237</v>
      </c>
      <c r="AY925" s="1" t="s">
        <v>77</v>
      </c>
      <c r="AZ925" s="7">
        <v>0.247</v>
      </c>
      <c r="BA925" s="1">
        <v>13.32861524</v>
      </c>
      <c r="BB925" s="1">
        <v>-0.75859926200000005</v>
      </c>
      <c r="BC925" s="1" t="s">
        <v>58</v>
      </c>
      <c r="BD925" s="1">
        <v>0.97392999999999996</v>
      </c>
    </row>
  </sheetData>
  <sortState xmlns:xlrd2="http://schemas.microsoft.com/office/spreadsheetml/2017/richdata2" ref="A2:BD925">
    <sortCondition descending="1" ref="E2:E925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B4E4C-A8F1-465D-9EBA-6644C13FFAD2}">
  <dimension ref="A1:AU449"/>
  <sheetViews>
    <sheetView zoomScale="38" workbookViewId="0">
      <selection activeCell="J26" sqref="J26"/>
    </sheetView>
  </sheetViews>
  <sheetFormatPr baseColWidth="10" defaultColWidth="8.83203125" defaultRowHeight="15" x14ac:dyDescent="0.2"/>
  <cols>
    <col min="1" max="1" width="31" customWidth="1"/>
    <col min="2" max="2" width="9.5" bestFit="1" customWidth="1"/>
    <col min="5" max="5" width="14.83203125" customWidth="1"/>
    <col min="6" max="10" width="9.5" bestFit="1" customWidth="1"/>
    <col min="11" max="11" width="26.33203125" customWidth="1"/>
    <col min="12" max="12" width="14.1640625" bestFit="1" customWidth="1"/>
    <col min="13" max="13" width="17.5" customWidth="1"/>
    <col min="15" max="15" width="14.1640625" customWidth="1"/>
    <col min="17" max="19" width="9.5" bestFit="1" customWidth="1"/>
    <col min="20" max="20" width="9.33203125" bestFit="1" customWidth="1"/>
    <col min="21" max="21" width="9.5" bestFit="1" customWidth="1"/>
    <col min="22" max="22" width="10" bestFit="1" customWidth="1"/>
    <col min="23" max="23" width="9.5" bestFit="1" customWidth="1"/>
    <col min="24" max="24" width="12.1640625" customWidth="1"/>
    <col min="25" max="25" width="20.5" customWidth="1"/>
    <col min="26" max="26" width="21.83203125" customWidth="1"/>
    <col min="28" max="28" width="9.5" bestFit="1" customWidth="1"/>
    <col min="31" max="32" width="9.5" bestFit="1" customWidth="1"/>
    <col min="33" max="33" width="29.5" customWidth="1"/>
    <col min="36" max="36" width="9.5" bestFit="1" customWidth="1"/>
    <col min="37" max="37" width="22.1640625" customWidth="1"/>
    <col min="38" max="39" width="9.5" bestFit="1" customWidth="1"/>
    <col min="41" max="41" width="9.33203125" bestFit="1" customWidth="1"/>
    <col min="43" max="43" width="11.5" bestFit="1" customWidth="1"/>
    <col min="44" max="45" width="9.5" bestFit="1" customWidth="1"/>
    <col min="47" max="47" width="9.5" bestFit="1" customWidth="1"/>
  </cols>
  <sheetData>
    <row r="1" spans="1:47" s="4" customFormat="1" ht="49" x14ac:dyDescent="0.25">
      <c r="A1" s="1" t="s">
        <v>0</v>
      </c>
      <c r="B1" s="1" t="s">
        <v>1</v>
      </c>
      <c r="C1" s="1" t="s">
        <v>2</v>
      </c>
      <c r="D1" s="1" t="s">
        <v>3</v>
      </c>
      <c r="E1" s="6" t="s">
        <v>11826</v>
      </c>
      <c r="F1" s="6" t="s">
        <v>11827</v>
      </c>
      <c r="G1" s="6" t="s">
        <v>11828</v>
      </c>
      <c r="H1" s="6" t="s">
        <v>11829</v>
      </c>
      <c r="I1" s="6" t="s">
        <v>11830</v>
      </c>
      <c r="J1" s="6" t="s">
        <v>11831</v>
      </c>
      <c r="K1" s="1" t="s">
        <v>4</v>
      </c>
      <c r="L1" s="1" t="s">
        <v>5</v>
      </c>
      <c r="M1" s="1" t="s">
        <v>6</v>
      </c>
      <c r="N1" s="1" t="s">
        <v>7</v>
      </c>
      <c r="O1" s="1" t="s">
        <v>8</v>
      </c>
      <c r="P1" s="1" t="s">
        <v>10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9444</v>
      </c>
      <c r="AG1" s="1" t="s">
        <v>31</v>
      </c>
      <c r="AH1" s="1" t="s">
        <v>32</v>
      </c>
      <c r="AI1" s="1" t="s">
        <v>33</v>
      </c>
      <c r="AJ1" s="1" t="s">
        <v>9445</v>
      </c>
      <c r="AK1" s="1" t="s">
        <v>34</v>
      </c>
      <c r="AL1" s="1" t="s">
        <v>35</v>
      </c>
      <c r="AM1" s="1" t="s">
        <v>36</v>
      </c>
      <c r="AN1" s="1" t="s">
        <v>37</v>
      </c>
      <c r="AO1" s="1" t="s">
        <v>38</v>
      </c>
      <c r="AP1" s="1" t="s">
        <v>39</v>
      </c>
      <c r="AQ1" s="1" t="s">
        <v>40</v>
      </c>
      <c r="AR1" s="1" t="s">
        <v>41</v>
      </c>
      <c r="AS1" s="1" t="s">
        <v>42</v>
      </c>
      <c r="AT1" s="1" t="s">
        <v>43</v>
      </c>
      <c r="AU1" s="1" t="s">
        <v>9446</v>
      </c>
    </row>
    <row r="2" spans="1:47" s="4" customFormat="1" ht="19" x14ac:dyDescent="0.25">
      <c r="A2" s="1" t="s">
        <v>9585</v>
      </c>
      <c r="B2" s="1">
        <v>1</v>
      </c>
      <c r="C2" s="1" t="s">
        <v>64</v>
      </c>
      <c r="D2" s="1" t="s">
        <v>45</v>
      </c>
      <c r="E2" s="1">
        <v>6.8970000000000004E-2</v>
      </c>
      <c r="F2" s="1">
        <v>9.8040000000000002E-3</v>
      </c>
      <c r="G2" s="1">
        <v>6.2110000000000004E-3</v>
      </c>
      <c r="H2" s="1">
        <v>3.8310000000000002E-3</v>
      </c>
      <c r="I2" s="1">
        <v>0.1</v>
      </c>
      <c r="J2" s="1">
        <v>1.111E-2</v>
      </c>
      <c r="K2" s="1" t="s">
        <v>47</v>
      </c>
      <c r="L2" s="1" t="s">
        <v>48</v>
      </c>
      <c r="M2" s="1" t="s">
        <v>712</v>
      </c>
      <c r="N2" s="1" t="s">
        <v>713</v>
      </c>
      <c r="O2" s="1" t="s">
        <v>51</v>
      </c>
      <c r="P2" s="1" t="s">
        <v>9586</v>
      </c>
      <c r="Q2" s="1">
        <v>4.7699999999999999E-3</v>
      </c>
      <c r="R2" s="1">
        <v>3.1948900000000001E-3</v>
      </c>
      <c r="S2" s="1">
        <v>0.99680500000000005</v>
      </c>
      <c r="T2" s="1" t="s">
        <v>345</v>
      </c>
      <c r="U2" s="1">
        <v>0</v>
      </c>
      <c r="V2" s="1">
        <v>1.5974400000000001E-3</v>
      </c>
      <c r="W2" s="1" t="s">
        <v>58</v>
      </c>
      <c r="X2" s="1" t="s">
        <v>58</v>
      </c>
      <c r="Y2" s="1" t="s">
        <v>58</v>
      </c>
      <c r="Z2" s="1" t="s">
        <v>58</v>
      </c>
      <c r="AA2" s="1" t="s">
        <v>58</v>
      </c>
      <c r="AB2" s="1">
        <v>1</v>
      </c>
      <c r="AC2" s="1" t="s">
        <v>60</v>
      </c>
      <c r="AD2" s="1" t="s">
        <v>62</v>
      </c>
      <c r="AE2" s="1">
        <v>0.995</v>
      </c>
      <c r="AF2" s="1">
        <v>2.15</v>
      </c>
      <c r="AG2" s="1" t="s">
        <v>9587</v>
      </c>
      <c r="AH2" s="1" t="s">
        <v>95</v>
      </c>
      <c r="AI2" s="1" t="s">
        <v>95</v>
      </c>
      <c r="AJ2" s="1">
        <v>5.1100000000000003</v>
      </c>
      <c r="AK2" s="8">
        <v>316316207</v>
      </c>
      <c r="AL2" s="1">
        <v>17.600000000000001</v>
      </c>
      <c r="AM2" s="1">
        <v>0.89200000000000002</v>
      </c>
      <c r="AN2" s="1" t="s">
        <v>64</v>
      </c>
      <c r="AO2" s="1" t="s">
        <v>58</v>
      </c>
      <c r="AP2" s="1" t="s">
        <v>58</v>
      </c>
      <c r="AQ2" s="1" t="s">
        <v>58</v>
      </c>
      <c r="AR2" s="1" t="s">
        <v>58</v>
      </c>
      <c r="AS2" s="1" t="s">
        <v>58</v>
      </c>
      <c r="AT2" s="1" t="s">
        <v>58</v>
      </c>
      <c r="AU2" s="1" t="s">
        <v>58</v>
      </c>
    </row>
    <row r="3" spans="1:47" s="4" customFormat="1" ht="19" x14ac:dyDescent="0.25">
      <c r="A3" s="1" t="s">
        <v>11162</v>
      </c>
      <c r="B3" s="1">
        <v>15</v>
      </c>
      <c r="C3" s="1" t="s">
        <v>46</v>
      </c>
      <c r="D3" s="1" t="s">
        <v>70</v>
      </c>
      <c r="E3" s="1">
        <v>5.1720000000000002E-2</v>
      </c>
      <c r="F3" s="1">
        <v>0</v>
      </c>
      <c r="G3" s="1">
        <v>6.2110000000000004E-3</v>
      </c>
      <c r="H3" s="1">
        <v>0</v>
      </c>
      <c r="I3" s="1">
        <v>6.6669999999999993E-2</v>
      </c>
      <c r="J3" s="1">
        <v>1.111E-2</v>
      </c>
      <c r="K3" s="1" t="s">
        <v>47</v>
      </c>
      <c r="L3" s="1" t="s">
        <v>48</v>
      </c>
      <c r="M3" s="1" t="s">
        <v>11163</v>
      </c>
      <c r="N3" s="1" t="s">
        <v>11164</v>
      </c>
      <c r="O3" s="1" t="s">
        <v>51</v>
      </c>
      <c r="P3" s="1" t="s">
        <v>11165</v>
      </c>
      <c r="Q3" s="1">
        <v>4.2269999999999999E-3</v>
      </c>
      <c r="R3" s="1">
        <v>3.9936099999999999E-3</v>
      </c>
      <c r="S3" s="1">
        <v>0.99600599999999995</v>
      </c>
      <c r="T3" s="1" t="s">
        <v>462</v>
      </c>
      <c r="U3" s="1">
        <v>0</v>
      </c>
      <c r="V3" s="1">
        <v>1.9968099999999999E-3</v>
      </c>
      <c r="W3" s="1" t="s">
        <v>58</v>
      </c>
      <c r="X3" s="1" t="s">
        <v>58</v>
      </c>
      <c r="Y3" s="1" t="s">
        <v>58</v>
      </c>
      <c r="Z3" s="1" t="s">
        <v>58</v>
      </c>
      <c r="AA3" s="1" t="s">
        <v>58</v>
      </c>
      <c r="AB3" s="1">
        <v>1</v>
      </c>
      <c r="AC3" s="1" t="s">
        <v>93</v>
      </c>
      <c r="AD3" s="1" t="s">
        <v>156</v>
      </c>
      <c r="AE3" s="1">
        <v>1</v>
      </c>
      <c r="AF3" s="1">
        <v>5.18</v>
      </c>
      <c r="AG3" s="1" t="s">
        <v>11166</v>
      </c>
      <c r="AH3" s="1" t="s">
        <v>205</v>
      </c>
      <c r="AI3" s="1" t="s">
        <v>62</v>
      </c>
      <c r="AJ3" s="1">
        <v>5.18</v>
      </c>
      <c r="AK3" s="8">
        <v>214207</v>
      </c>
      <c r="AL3" s="1">
        <v>23.1</v>
      </c>
      <c r="AM3" s="1">
        <v>1.1990000000000001</v>
      </c>
      <c r="AN3" s="1" t="s">
        <v>2127</v>
      </c>
      <c r="AO3" s="1" t="s">
        <v>11167</v>
      </c>
      <c r="AP3" s="1" t="s">
        <v>58</v>
      </c>
      <c r="AQ3" s="1" t="s">
        <v>58</v>
      </c>
      <c r="AR3" s="1">
        <v>82.902807269999997</v>
      </c>
      <c r="AS3" s="1">
        <v>0.60442434300000003</v>
      </c>
      <c r="AT3" s="1" t="s">
        <v>58</v>
      </c>
      <c r="AU3" s="1">
        <v>5.87174</v>
      </c>
    </row>
    <row r="4" spans="1:47" s="4" customFormat="1" ht="19" x14ac:dyDescent="0.25">
      <c r="A4" s="1" t="s">
        <v>11249</v>
      </c>
      <c r="B4" s="1">
        <v>16</v>
      </c>
      <c r="C4" s="1" t="s">
        <v>64</v>
      </c>
      <c r="D4" s="1" t="s">
        <v>45</v>
      </c>
      <c r="E4" s="1">
        <v>5.1720000000000002E-2</v>
      </c>
      <c r="F4" s="1">
        <v>1.307E-2</v>
      </c>
      <c r="G4" s="1">
        <v>6.2110000000000004E-3</v>
      </c>
      <c r="H4" s="1">
        <v>1.916E-3</v>
      </c>
      <c r="I4" s="1">
        <v>6.6669999999999993E-2</v>
      </c>
      <c r="J4" s="1">
        <v>1.111E-2</v>
      </c>
      <c r="K4" s="1" t="s">
        <v>47</v>
      </c>
      <c r="L4" s="1" t="s">
        <v>48</v>
      </c>
      <c r="M4" s="1" t="s">
        <v>11250</v>
      </c>
      <c r="N4" s="1" t="s">
        <v>11251</v>
      </c>
      <c r="O4" s="1" t="s">
        <v>51</v>
      </c>
      <c r="P4" s="1" t="s">
        <v>11252</v>
      </c>
      <c r="Q4" s="1">
        <v>4.0949999999999997E-3</v>
      </c>
      <c r="R4" s="1">
        <v>2.7955300000000001E-3</v>
      </c>
      <c r="S4" s="1">
        <v>0.99720399999999998</v>
      </c>
      <c r="T4" s="1" t="s">
        <v>443</v>
      </c>
      <c r="U4" s="1">
        <v>0</v>
      </c>
      <c r="V4" s="1">
        <v>1.3977600000000001E-3</v>
      </c>
      <c r="W4" s="1" t="s">
        <v>58</v>
      </c>
      <c r="X4" s="1" t="s">
        <v>58</v>
      </c>
      <c r="Y4" s="1" t="s">
        <v>58</v>
      </c>
      <c r="Z4" s="1" t="s">
        <v>58</v>
      </c>
      <c r="AA4" s="1" t="s">
        <v>58</v>
      </c>
      <c r="AB4" s="1" t="s">
        <v>58</v>
      </c>
      <c r="AC4" s="1" t="s">
        <v>61</v>
      </c>
      <c r="AD4" s="1" t="s">
        <v>132</v>
      </c>
      <c r="AE4" s="1">
        <v>3.9E-2</v>
      </c>
      <c r="AF4" s="1">
        <v>-3.6</v>
      </c>
      <c r="AG4" s="1" t="s">
        <v>11253</v>
      </c>
      <c r="AH4" s="1" t="s">
        <v>95</v>
      </c>
      <c r="AI4" s="1" t="s">
        <v>95</v>
      </c>
      <c r="AJ4" s="1">
        <v>5.22</v>
      </c>
      <c r="AK4" s="1">
        <v>504</v>
      </c>
      <c r="AL4" s="1">
        <v>5.976</v>
      </c>
      <c r="AM4" s="1">
        <v>1.6E-2</v>
      </c>
      <c r="AN4" s="1" t="s">
        <v>64</v>
      </c>
      <c r="AO4" s="1" t="s">
        <v>11254</v>
      </c>
      <c r="AP4" s="1" t="s">
        <v>58</v>
      </c>
      <c r="AQ4" s="1" t="s">
        <v>58</v>
      </c>
      <c r="AR4" s="1">
        <v>19.727530080000001</v>
      </c>
      <c r="AS4" s="1">
        <v>-0.55653704299999995</v>
      </c>
      <c r="AT4" s="1" t="s">
        <v>58</v>
      </c>
      <c r="AU4" s="1">
        <v>3.1173099999999998</v>
      </c>
    </row>
    <row r="5" spans="1:47" s="4" customFormat="1" ht="19" x14ac:dyDescent="0.25">
      <c r="A5" s="1" t="s">
        <v>10644</v>
      </c>
      <c r="B5" s="1">
        <v>9</v>
      </c>
      <c r="C5" s="1" t="s">
        <v>64</v>
      </c>
      <c r="D5" s="1" t="s">
        <v>45</v>
      </c>
      <c r="E5" s="1">
        <v>3.4479999999999997E-2</v>
      </c>
      <c r="F5" s="1">
        <v>1.634E-2</v>
      </c>
      <c r="G5" s="1">
        <v>1.553E-2</v>
      </c>
      <c r="H5" s="1">
        <v>7.6629999999999997E-3</v>
      </c>
      <c r="I5" s="1">
        <v>6.6669999999999993E-2</v>
      </c>
      <c r="J5" s="1">
        <v>2.222E-2</v>
      </c>
      <c r="K5" s="1" t="s">
        <v>47</v>
      </c>
      <c r="L5" s="1" t="s">
        <v>48</v>
      </c>
      <c r="M5" s="1" t="s">
        <v>10645</v>
      </c>
      <c r="N5" s="1" t="s">
        <v>10646</v>
      </c>
      <c r="O5" s="1" t="s">
        <v>51</v>
      </c>
      <c r="P5" s="1" t="s">
        <v>10647</v>
      </c>
      <c r="Q5" s="1" t="s">
        <v>58</v>
      </c>
      <c r="R5" s="1">
        <v>1.6773199999999999E-2</v>
      </c>
      <c r="S5" s="1">
        <v>0.98242799999999997</v>
      </c>
      <c r="T5" s="1" t="s">
        <v>10648</v>
      </c>
      <c r="U5" s="1">
        <v>7.9872199999999997E-4</v>
      </c>
      <c r="V5" s="1">
        <v>9.1853000000000004E-3</v>
      </c>
      <c r="W5" s="1" t="s">
        <v>58</v>
      </c>
      <c r="X5" s="1" t="s">
        <v>58</v>
      </c>
      <c r="Y5" s="1" t="s">
        <v>58</v>
      </c>
      <c r="Z5" s="1" t="s">
        <v>58</v>
      </c>
      <c r="AA5" s="1" t="s">
        <v>58</v>
      </c>
      <c r="AB5" s="1" t="s">
        <v>58</v>
      </c>
      <c r="AC5" s="1" t="s">
        <v>58</v>
      </c>
      <c r="AD5" s="1" t="s">
        <v>58</v>
      </c>
      <c r="AE5" s="1" t="s">
        <v>58</v>
      </c>
      <c r="AF5" s="1" t="s">
        <v>58</v>
      </c>
      <c r="AG5" s="1" t="s">
        <v>58</v>
      </c>
      <c r="AH5" s="1" t="s">
        <v>58</v>
      </c>
      <c r="AI5" s="1" t="s">
        <v>58</v>
      </c>
      <c r="AJ5" s="1" t="s">
        <v>58</v>
      </c>
      <c r="AK5" s="1" t="s">
        <v>58</v>
      </c>
      <c r="AL5" s="1" t="s">
        <v>58</v>
      </c>
      <c r="AM5" s="1" t="s">
        <v>58</v>
      </c>
      <c r="AN5" s="1" t="s">
        <v>58</v>
      </c>
      <c r="AO5" s="1" t="s">
        <v>58</v>
      </c>
      <c r="AP5" s="1" t="s">
        <v>58</v>
      </c>
      <c r="AQ5" s="1" t="s">
        <v>58</v>
      </c>
      <c r="AR5" s="1" t="s">
        <v>58</v>
      </c>
      <c r="AS5" s="1" t="s">
        <v>58</v>
      </c>
      <c r="AT5" s="1" t="s">
        <v>58</v>
      </c>
      <c r="AU5" s="1" t="s">
        <v>58</v>
      </c>
    </row>
    <row r="6" spans="1:47" s="4" customFormat="1" ht="19" x14ac:dyDescent="0.25">
      <c r="A6" s="1" t="s">
        <v>10555</v>
      </c>
      <c r="B6" s="1">
        <v>8</v>
      </c>
      <c r="C6" s="1" t="s">
        <v>45</v>
      </c>
      <c r="D6" s="1" t="s">
        <v>64</v>
      </c>
      <c r="E6" s="1">
        <v>3.4479999999999997E-2</v>
      </c>
      <c r="F6" s="1">
        <v>1.9609999999999999E-2</v>
      </c>
      <c r="G6" s="1">
        <v>1.242E-2</v>
      </c>
      <c r="H6" s="1">
        <v>5.7470000000000004E-3</v>
      </c>
      <c r="I6" s="1">
        <v>6.6669999999999993E-2</v>
      </c>
      <c r="J6" s="1">
        <v>2.222E-2</v>
      </c>
      <c r="K6" s="1" t="s">
        <v>47</v>
      </c>
      <c r="L6" s="1" t="s">
        <v>48</v>
      </c>
      <c r="M6" s="1" t="s">
        <v>10556</v>
      </c>
      <c r="N6" s="1" t="s">
        <v>10557</v>
      </c>
      <c r="O6" s="1" t="s">
        <v>51</v>
      </c>
      <c r="P6" s="1" t="s">
        <v>10558</v>
      </c>
      <c r="Q6" s="1">
        <v>3.2000000000000001E-2</v>
      </c>
      <c r="R6" s="1">
        <v>0.146565</v>
      </c>
      <c r="S6" s="1">
        <v>0.84305099999999999</v>
      </c>
      <c r="T6" s="1" t="s">
        <v>10559</v>
      </c>
      <c r="U6" s="1">
        <v>1.0383399999999999E-2</v>
      </c>
      <c r="V6" s="1">
        <v>8.3666099999999993E-2</v>
      </c>
      <c r="W6" s="1" t="s">
        <v>58</v>
      </c>
      <c r="X6" s="1" t="s">
        <v>58</v>
      </c>
      <c r="Y6" s="1" t="s">
        <v>58</v>
      </c>
      <c r="Z6" s="1" t="s">
        <v>58</v>
      </c>
      <c r="AA6" s="1" t="s">
        <v>58</v>
      </c>
      <c r="AB6" s="1">
        <v>1</v>
      </c>
      <c r="AC6" s="1" t="s">
        <v>61</v>
      </c>
      <c r="AD6" s="1" t="s">
        <v>1093</v>
      </c>
      <c r="AE6" s="1">
        <v>0.99099999999999999</v>
      </c>
      <c r="AF6" s="1">
        <v>3.38</v>
      </c>
      <c r="AG6" s="1" t="s">
        <v>10560</v>
      </c>
      <c r="AH6" s="1" t="s">
        <v>205</v>
      </c>
      <c r="AI6" s="1" t="s">
        <v>363</v>
      </c>
      <c r="AJ6" s="1">
        <v>5.89</v>
      </c>
      <c r="AK6" s="8">
        <v>657626</v>
      </c>
      <c r="AL6" s="1">
        <v>14.99</v>
      </c>
      <c r="AM6" s="1">
        <v>1.0609999999999999</v>
      </c>
      <c r="AN6" s="1" t="s">
        <v>62</v>
      </c>
      <c r="AO6" s="1" t="s">
        <v>10561</v>
      </c>
      <c r="AP6" s="1" t="s">
        <v>61</v>
      </c>
      <c r="AQ6" s="7">
        <v>0.38100000000000001</v>
      </c>
      <c r="AR6" s="1">
        <v>44.031611230000003</v>
      </c>
      <c r="AS6" s="1">
        <v>-0.13038082100000001</v>
      </c>
      <c r="AT6" s="1" t="s">
        <v>78</v>
      </c>
      <c r="AU6" s="1">
        <v>6.8483599999999996</v>
      </c>
    </row>
    <row r="7" spans="1:47" s="4" customFormat="1" ht="19" x14ac:dyDescent="0.25">
      <c r="A7" s="1" t="s">
        <v>11587</v>
      </c>
      <c r="B7" s="1">
        <v>19</v>
      </c>
      <c r="C7" s="1" t="s">
        <v>46</v>
      </c>
      <c r="D7" s="1" t="s">
        <v>45</v>
      </c>
      <c r="E7" s="1">
        <v>3.4479999999999997E-2</v>
      </c>
      <c r="F7" s="1">
        <v>2.614E-2</v>
      </c>
      <c r="G7" s="1">
        <v>9.3170000000000006E-3</v>
      </c>
      <c r="H7" s="1">
        <v>1.341E-2</v>
      </c>
      <c r="I7" s="1">
        <v>6.6669999999999993E-2</v>
      </c>
      <c r="J7" s="1">
        <v>1.111E-2</v>
      </c>
      <c r="K7" s="1" t="s">
        <v>47</v>
      </c>
      <c r="L7" s="1" t="s">
        <v>48</v>
      </c>
      <c r="M7" s="1" t="s">
        <v>11588</v>
      </c>
      <c r="N7" s="1" t="s">
        <v>11589</v>
      </c>
      <c r="O7" s="1" t="s">
        <v>51</v>
      </c>
      <c r="P7" s="1" t="s">
        <v>11590</v>
      </c>
      <c r="Q7" s="1">
        <v>9.5600000000000004E-4</v>
      </c>
      <c r="R7" s="1">
        <v>7.9872199999999997E-4</v>
      </c>
      <c r="S7" s="1">
        <v>0.99920100000000001</v>
      </c>
      <c r="T7" s="1" t="s">
        <v>110</v>
      </c>
      <c r="U7" s="1">
        <v>0</v>
      </c>
      <c r="V7" s="1">
        <v>3.9936099999999999E-4</v>
      </c>
      <c r="W7" s="1" t="s">
        <v>58</v>
      </c>
      <c r="X7" s="1" t="s">
        <v>58</v>
      </c>
      <c r="Y7" s="1" t="s">
        <v>58</v>
      </c>
      <c r="Z7" s="1" t="s">
        <v>58</v>
      </c>
      <c r="AA7" s="1" t="s">
        <v>58</v>
      </c>
      <c r="AB7" s="1" t="s">
        <v>58</v>
      </c>
      <c r="AC7" s="1" t="s">
        <v>93</v>
      </c>
      <c r="AD7" s="1" t="s">
        <v>62</v>
      </c>
      <c r="AE7" s="1">
        <v>0.90400000000000003</v>
      </c>
      <c r="AF7" s="1">
        <v>2</v>
      </c>
      <c r="AG7" s="1" t="s">
        <v>11591</v>
      </c>
      <c r="AH7" s="1" t="s">
        <v>95</v>
      </c>
      <c r="AI7" s="1" t="s">
        <v>95</v>
      </c>
      <c r="AJ7" s="1">
        <v>3.1</v>
      </c>
      <c r="AK7" s="1">
        <v>448</v>
      </c>
      <c r="AL7" s="1">
        <v>23.9</v>
      </c>
      <c r="AM7" s="1">
        <v>-0.29199999999999998</v>
      </c>
      <c r="AN7" s="1" t="s">
        <v>62</v>
      </c>
      <c r="AO7" s="1" t="s">
        <v>11592</v>
      </c>
      <c r="AP7" s="1" t="s">
        <v>58</v>
      </c>
      <c r="AQ7" s="7">
        <v>0.82399999999999995</v>
      </c>
      <c r="AR7" s="1">
        <v>90.770228829999994</v>
      </c>
      <c r="AS7" s="1">
        <v>1.0030946679999999</v>
      </c>
      <c r="AT7" s="1" t="s">
        <v>58</v>
      </c>
      <c r="AU7" s="1">
        <v>15.24169</v>
      </c>
    </row>
    <row r="8" spans="1:47" s="4" customFormat="1" ht="19" x14ac:dyDescent="0.25">
      <c r="A8" s="1" t="s">
        <v>9528</v>
      </c>
      <c r="B8" s="1">
        <v>1</v>
      </c>
      <c r="C8" s="1" t="s">
        <v>45</v>
      </c>
      <c r="D8" s="1" t="s">
        <v>2966</v>
      </c>
      <c r="E8" s="1">
        <v>3.4479999999999997E-2</v>
      </c>
      <c r="F8" s="1">
        <v>9.8040000000000002E-3</v>
      </c>
      <c r="G8" s="1">
        <v>6.3290000000000004E-3</v>
      </c>
      <c r="H8" s="1">
        <v>3.9839999999999997E-3</v>
      </c>
      <c r="I8" s="1">
        <v>6.6669999999999993E-2</v>
      </c>
      <c r="J8" s="1">
        <v>1.163E-2</v>
      </c>
      <c r="K8" s="1" t="s">
        <v>348</v>
      </c>
      <c r="L8" s="1" t="s">
        <v>215</v>
      </c>
      <c r="M8" s="1" t="s">
        <v>9529</v>
      </c>
      <c r="N8" s="1" t="s">
        <v>9530</v>
      </c>
      <c r="O8" s="1" t="s">
        <v>51</v>
      </c>
      <c r="P8" s="1" t="s">
        <v>9531</v>
      </c>
      <c r="Q8" s="1">
        <v>1.629E-4</v>
      </c>
      <c r="R8" s="1" t="s">
        <v>58</v>
      </c>
      <c r="S8" s="1" t="s">
        <v>58</v>
      </c>
      <c r="T8" s="1" t="s">
        <v>58</v>
      </c>
      <c r="U8" s="1" t="s">
        <v>58</v>
      </c>
      <c r="V8" s="1" t="s">
        <v>58</v>
      </c>
      <c r="W8" s="1" t="s">
        <v>58</v>
      </c>
      <c r="X8" s="1" t="s">
        <v>58</v>
      </c>
      <c r="Y8" s="1" t="s">
        <v>58</v>
      </c>
      <c r="Z8" s="1" t="s">
        <v>58</v>
      </c>
      <c r="AA8" s="1" t="s">
        <v>58</v>
      </c>
      <c r="AB8" s="1" t="s">
        <v>58</v>
      </c>
      <c r="AC8" s="1" t="s">
        <v>58</v>
      </c>
      <c r="AD8" s="1" t="s">
        <v>58</v>
      </c>
      <c r="AE8" s="1" t="s">
        <v>58</v>
      </c>
      <c r="AF8" s="1" t="s">
        <v>58</v>
      </c>
      <c r="AG8" s="1" t="s">
        <v>58</v>
      </c>
      <c r="AH8" s="1" t="s">
        <v>58</v>
      </c>
      <c r="AI8" s="1" t="s">
        <v>58</v>
      </c>
      <c r="AJ8" s="1" t="s">
        <v>58</v>
      </c>
      <c r="AK8" s="1" t="s">
        <v>58</v>
      </c>
      <c r="AL8" s="1" t="s">
        <v>58</v>
      </c>
      <c r="AM8" s="1" t="s">
        <v>58</v>
      </c>
      <c r="AN8" s="1" t="s">
        <v>58</v>
      </c>
      <c r="AO8" s="1" t="s">
        <v>9532</v>
      </c>
      <c r="AP8" s="1" t="s">
        <v>58</v>
      </c>
      <c r="AQ8" s="1" t="s">
        <v>58</v>
      </c>
      <c r="AR8" s="1" t="s">
        <v>58</v>
      </c>
      <c r="AS8" s="1" t="s">
        <v>58</v>
      </c>
      <c r="AT8" s="1" t="s">
        <v>58</v>
      </c>
      <c r="AU8" s="1">
        <v>2.5693700000000002</v>
      </c>
    </row>
    <row r="9" spans="1:47" s="4" customFormat="1" ht="19" x14ac:dyDescent="0.25">
      <c r="A9" s="1" t="s">
        <v>9991</v>
      </c>
      <c r="B9" s="1">
        <v>4</v>
      </c>
      <c r="C9" s="1" t="s">
        <v>46</v>
      </c>
      <c r="D9" s="1" t="s">
        <v>45</v>
      </c>
      <c r="E9" s="1">
        <v>3.4479999999999997E-2</v>
      </c>
      <c r="F9" s="1">
        <v>6.5360000000000001E-3</v>
      </c>
      <c r="G9" s="1">
        <v>6.2110000000000004E-3</v>
      </c>
      <c r="H9" s="1">
        <v>1.149E-2</v>
      </c>
      <c r="I9" s="1">
        <v>6.6669999999999993E-2</v>
      </c>
      <c r="J9" s="1">
        <v>1.111E-2</v>
      </c>
      <c r="K9" s="1" t="s">
        <v>47</v>
      </c>
      <c r="L9" s="1" t="s">
        <v>48</v>
      </c>
      <c r="M9" s="1" t="s">
        <v>9992</v>
      </c>
      <c r="N9" s="1" t="s">
        <v>9993</v>
      </c>
      <c r="O9" s="1" t="s">
        <v>51</v>
      </c>
      <c r="P9" s="1" t="s">
        <v>9994</v>
      </c>
      <c r="Q9" s="1">
        <v>1.758E-3</v>
      </c>
      <c r="R9" s="1">
        <v>1.9968099999999999E-3</v>
      </c>
      <c r="S9" s="1">
        <v>0.99800299999999997</v>
      </c>
      <c r="T9" s="1" t="s">
        <v>101</v>
      </c>
      <c r="U9" s="1">
        <v>0</v>
      </c>
      <c r="V9" s="1">
        <v>9.9840299999999992E-4</v>
      </c>
      <c r="W9" s="1" t="s">
        <v>58</v>
      </c>
      <c r="X9" s="1" t="s">
        <v>58</v>
      </c>
      <c r="Y9" s="1" t="s">
        <v>58</v>
      </c>
      <c r="Z9" s="1" t="s">
        <v>58</v>
      </c>
      <c r="AA9" s="1" t="s">
        <v>58</v>
      </c>
      <c r="AB9" s="1" t="s">
        <v>58</v>
      </c>
      <c r="AC9" s="1" t="s">
        <v>58</v>
      </c>
      <c r="AD9" s="1" t="s">
        <v>94</v>
      </c>
      <c r="AE9" s="1">
        <v>0.316</v>
      </c>
      <c r="AF9" s="1">
        <v>-2.41</v>
      </c>
      <c r="AG9" s="1" t="s">
        <v>58</v>
      </c>
      <c r="AH9" s="1" t="s">
        <v>95</v>
      </c>
      <c r="AI9" s="1" t="s">
        <v>95</v>
      </c>
      <c r="AJ9" s="1">
        <v>4.08</v>
      </c>
      <c r="AK9" s="1">
        <v>213</v>
      </c>
      <c r="AL9" s="1">
        <v>3.7429999999999999</v>
      </c>
      <c r="AM9" s="1">
        <v>-0.85399999999999998</v>
      </c>
      <c r="AN9" s="1" t="s">
        <v>785</v>
      </c>
      <c r="AO9" s="1" t="s">
        <v>9995</v>
      </c>
      <c r="AP9" s="1" t="s">
        <v>61</v>
      </c>
      <c r="AQ9" s="7">
        <v>0.68100000000000005</v>
      </c>
      <c r="AR9" s="1">
        <v>94.249823070000005</v>
      </c>
      <c r="AS9" s="1">
        <v>1.3356440810000001</v>
      </c>
      <c r="AT9" s="1" t="s">
        <v>58</v>
      </c>
      <c r="AU9" s="1">
        <v>3.20885</v>
      </c>
    </row>
    <row r="10" spans="1:47" s="4" customFormat="1" ht="19" x14ac:dyDescent="0.25">
      <c r="A10" s="1" t="s">
        <v>10651</v>
      </c>
      <c r="B10" s="1">
        <v>9</v>
      </c>
      <c r="C10" s="1" t="s">
        <v>64</v>
      </c>
      <c r="D10" s="1" t="s">
        <v>45</v>
      </c>
      <c r="E10" s="1">
        <v>3.4479999999999997E-2</v>
      </c>
      <c r="F10" s="1">
        <v>3.2680000000000001E-3</v>
      </c>
      <c r="G10" s="1">
        <v>6.2110000000000004E-3</v>
      </c>
      <c r="H10" s="1">
        <v>1.916E-3</v>
      </c>
      <c r="I10" s="1">
        <v>6.6669999999999993E-2</v>
      </c>
      <c r="J10" s="1">
        <v>1.111E-2</v>
      </c>
      <c r="K10" s="1" t="s">
        <v>47</v>
      </c>
      <c r="L10" s="1" t="s">
        <v>48</v>
      </c>
      <c r="M10" s="1" t="s">
        <v>4120</v>
      </c>
      <c r="N10" s="1" t="s">
        <v>4121</v>
      </c>
      <c r="O10" s="1" t="s">
        <v>51</v>
      </c>
      <c r="P10" s="1" t="s">
        <v>10652</v>
      </c>
      <c r="Q10" s="1">
        <v>3.8020000000000003E-4</v>
      </c>
      <c r="R10" s="1">
        <v>7.9872199999999997E-4</v>
      </c>
      <c r="S10" s="1">
        <v>0.99920100000000001</v>
      </c>
      <c r="T10" s="1" t="s">
        <v>110</v>
      </c>
      <c r="U10" s="1">
        <v>0</v>
      </c>
      <c r="V10" s="1">
        <v>3.9936099999999999E-4</v>
      </c>
      <c r="W10" s="1">
        <v>0</v>
      </c>
      <c r="X10" s="1" t="s">
        <v>10653</v>
      </c>
      <c r="Y10" s="1" t="s">
        <v>10654</v>
      </c>
      <c r="Z10" s="1" t="s">
        <v>124</v>
      </c>
      <c r="AA10" s="1" t="s">
        <v>58</v>
      </c>
      <c r="AB10" s="1">
        <v>1</v>
      </c>
      <c r="AC10" s="1" t="s">
        <v>61</v>
      </c>
      <c r="AD10" s="1" t="s">
        <v>62</v>
      </c>
      <c r="AE10" s="1">
        <v>0.46899999999999997</v>
      </c>
      <c r="AF10" s="1">
        <v>4.79</v>
      </c>
      <c r="AG10" s="1" t="s">
        <v>4129</v>
      </c>
      <c r="AH10" s="1" t="s">
        <v>127</v>
      </c>
      <c r="AI10" s="1" t="s">
        <v>127</v>
      </c>
      <c r="AJ10" s="1">
        <v>4.79</v>
      </c>
      <c r="AK10" s="1">
        <v>661</v>
      </c>
      <c r="AL10" s="1">
        <v>22.6</v>
      </c>
      <c r="AM10" s="1">
        <v>0.88400000000000001</v>
      </c>
      <c r="AN10" s="1" t="s">
        <v>64</v>
      </c>
      <c r="AO10" s="1" t="s">
        <v>4130</v>
      </c>
      <c r="AP10" s="1" t="s">
        <v>77</v>
      </c>
      <c r="AQ10" s="7">
        <v>2.0699999999999999E-4</v>
      </c>
      <c r="AR10" s="1">
        <v>0.33026657199999998</v>
      </c>
      <c r="AS10" s="1">
        <v>-3.510304589</v>
      </c>
      <c r="AT10" s="1" t="s">
        <v>78</v>
      </c>
      <c r="AU10" s="1">
        <v>4.8677599999999996</v>
      </c>
    </row>
    <row r="11" spans="1:47" s="4" customFormat="1" ht="19" x14ac:dyDescent="0.25">
      <c r="A11" s="1" t="s">
        <v>11291</v>
      </c>
      <c r="B11" s="1">
        <v>16</v>
      </c>
      <c r="C11" s="1" t="s">
        <v>64</v>
      </c>
      <c r="D11" s="1" t="s">
        <v>45</v>
      </c>
      <c r="E11" s="1">
        <v>3.4479999999999997E-2</v>
      </c>
      <c r="F11" s="1">
        <v>6.5360000000000001E-3</v>
      </c>
      <c r="G11" s="1">
        <v>6.2110000000000004E-3</v>
      </c>
      <c r="H11" s="1">
        <v>3.8310000000000002E-3</v>
      </c>
      <c r="I11" s="1">
        <v>6.6669999999999993E-2</v>
      </c>
      <c r="J11" s="1">
        <v>1.111E-2</v>
      </c>
      <c r="K11" s="1" t="s">
        <v>47</v>
      </c>
      <c r="L11" s="1" t="s">
        <v>48</v>
      </c>
      <c r="M11" s="1" t="s">
        <v>11287</v>
      </c>
      <c r="N11" s="1" t="s">
        <v>11288</v>
      </c>
      <c r="O11" s="1" t="s">
        <v>51</v>
      </c>
      <c r="P11" s="1" t="s">
        <v>11292</v>
      </c>
      <c r="Q11" s="1">
        <v>5.8739999999999997E-4</v>
      </c>
      <c r="R11" s="1">
        <v>1.5974400000000001E-3</v>
      </c>
      <c r="S11" s="1">
        <v>0.99840300000000004</v>
      </c>
      <c r="T11" s="1" t="s">
        <v>59</v>
      </c>
      <c r="U11" s="1">
        <v>0</v>
      </c>
      <c r="V11" s="1">
        <v>7.9872199999999997E-4</v>
      </c>
      <c r="W11" s="1" t="s">
        <v>58</v>
      </c>
      <c r="X11" s="1" t="s">
        <v>58</v>
      </c>
      <c r="Y11" s="1" t="s">
        <v>58</v>
      </c>
      <c r="Z11" s="1" t="s">
        <v>58</v>
      </c>
      <c r="AA11" s="1" t="s">
        <v>58</v>
      </c>
      <c r="AB11" s="1" t="s">
        <v>58</v>
      </c>
      <c r="AC11" s="1" t="s">
        <v>60</v>
      </c>
      <c r="AD11" s="1" t="s">
        <v>62</v>
      </c>
      <c r="AE11" s="1">
        <v>0.06</v>
      </c>
      <c r="AF11" s="1">
        <v>4.71</v>
      </c>
      <c r="AG11" s="1" t="s">
        <v>11289</v>
      </c>
      <c r="AH11" s="1" t="s">
        <v>95</v>
      </c>
      <c r="AI11" s="1" t="s">
        <v>95</v>
      </c>
      <c r="AJ11" s="1">
        <v>4.71</v>
      </c>
      <c r="AK11" s="1">
        <v>927</v>
      </c>
      <c r="AL11" s="1">
        <v>12.5</v>
      </c>
      <c r="AM11" s="1">
        <v>0.83899999999999997</v>
      </c>
      <c r="AN11" s="1" t="s">
        <v>64</v>
      </c>
      <c r="AO11" s="1" t="s">
        <v>11290</v>
      </c>
      <c r="AP11" s="1" t="s">
        <v>58</v>
      </c>
      <c r="AQ11" s="1" t="s">
        <v>58</v>
      </c>
      <c r="AR11" s="1" t="s">
        <v>58</v>
      </c>
      <c r="AS11" s="1" t="s">
        <v>58</v>
      </c>
      <c r="AT11" s="1" t="s">
        <v>58</v>
      </c>
      <c r="AU11" s="1">
        <v>7.0081699999999998</v>
      </c>
    </row>
    <row r="12" spans="1:47" s="4" customFormat="1" ht="19" x14ac:dyDescent="0.25">
      <c r="A12" s="1" t="s">
        <v>11317</v>
      </c>
      <c r="B12" s="1">
        <v>16</v>
      </c>
      <c r="C12" s="1" t="s">
        <v>64</v>
      </c>
      <c r="D12" s="1" t="s">
        <v>45</v>
      </c>
      <c r="E12" s="1">
        <v>3.4479999999999997E-2</v>
      </c>
      <c r="F12" s="1">
        <v>9.8040000000000002E-3</v>
      </c>
      <c r="G12" s="1">
        <v>6.2110000000000004E-3</v>
      </c>
      <c r="H12" s="1">
        <v>3.8310000000000002E-3</v>
      </c>
      <c r="I12" s="1">
        <v>6.6669999999999993E-2</v>
      </c>
      <c r="J12" s="1">
        <v>1.111E-2</v>
      </c>
      <c r="K12" s="1" t="s">
        <v>47</v>
      </c>
      <c r="L12" s="1" t="s">
        <v>48</v>
      </c>
      <c r="M12" s="1" t="s">
        <v>6801</v>
      </c>
      <c r="N12" s="1" t="s">
        <v>6802</v>
      </c>
      <c r="O12" s="1" t="s">
        <v>51</v>
      </c>
      <c r="P12" s="1" t="s">
        <v>11318</v>
      </c>
      <c r="Q12" s="1">
        <v>1.333E-3</v>
      </c>
      <c r="R12" s="1">
        <v>1.5974400000000001E-3</v>
      </c>
      <c r="S12" s="1">
        <v>0.99840300000000004</v>
      </c>
      <c r="T12" s="1" t="s">
        <v>59</v>
      </c>
      <c r="U12" s="1">
        <v>0</v>
      </c>
      <c r="V12" s="1">
        <v>7.9872199999999997E-4</v>
      </c>
      <c r="W12" s="1" t="s">
        <v>721</v>
      </c>
      <c r="X12" s="1" t="s">
        <v>11319</v>
      </c>
      <c r="Y12" s="1" t="s">
        <v>11320</v>
      </c>
      <c r="Z12" s="1" t="s">
        <v>11321</v>
      </c>
      <c r="AA12" s="1" t="s">
        <v>58</v>
      </c>
      <c r="AB12" s="1">
        <v>1</v>
      </c>
      <c r="AC12" s="1" t="s">
        <v>61</v>
      </c>
      <c r="AD12" s="1" t="s">
        <v>147</v>
      </c>
      <c r="AE12" s="1">
        <v>1E-3</v>
      </c>
      <c r="AF12" s="1">
        <v>2.25</v>
      </c>
      <c r="AG12" s="1" t="s">
        <v>6809</v>
      </c>
      <c r="AH12" s="1" t="s">
        <v>95</v>
      </c>
      <c r="AI12" s="1" t="s">
        <v>127</v>
      </c>
      <c r="AJ12" s="1">
        <v>4.55</v>
      </c>
      <c r="AK12" s="1">
        <v>1463</v>
      </c>
      <c r="AL12" s="1">
        <v>16.95</v>
      </c>
      <c r="AM12" s="1">
        <v>0.129</v>
      </c>
      <c r="AN12" s="1" t="s">
        <v>62</v>
      </c>
      <c r="AO12" s="1" t="s">
        <v>6810</v>
      </c>
      <c r="AP12" s="1" t="s">
        <v>58</v>
      </c>
      <c r="AQ12" s="1" t="s">
        <v>58</v>
      </c>
      <c r="AR12" s="1" t="s">
        <v>58</v>
      </c>
      <c r="AS12" s="1" t="s">
        <v>58</v>
      </c>
      <c r="AT12" s="1" t="s">
        <v>58</v>
      </c>
      <c r="AU12" s="1">
        <v>12.24999</v>
      </c>
    </row>
    <row r="13" spans="1:47" s="4" customFormat="1" ht="19" x14ac:dyDescent="0.25">
      <c r="A13" s="1" t="s">
        <v>11480</v>
      </c>
      <c r="B13" s="1">
        <v>19</v>
      </c>
      <c r="C13" s="1" t="s">
        <v>70</v>
      </c>
      <c r="D13" s="1" t="s">
        <v>46</v>
      </c>
      <c r="E13" s="1">
        <v>3.4479999999999997E-2</v>
      </c>
      <c r="F13" s="1">
        <v>3.2680000000000001E-3</v>
      </c>
      <c r="G13" s="1">
        <v>6.2110000000000004E-3</v>
      </c>
      <c r="H13" s="1">
        <v>0</v>
      </c>
      <c r="I13" s="1">
        <v>6.6669999999999993E-2</v>
      </c>
      <c r="J13" s="1">
        <v>1.111E-2</v>
      </c>
      <c r="K13" s="1" t="s">
        <v>47</v>
      </c>
      <c r="L13" s="1" t="s">
        <v>48</v>
      </c>
      <c r="M13" s="1" t="s">
        <v>11481</v>
      </c>
      <c r="N13" s="1" t="s">
        <v>11482</v>
      </c>
      <c r="O13" s="1" t="s">
        <v>51</v>
      </c>
      <c r="P13" s="1" t="s">
        <v>9639</v>
      </c>
      <c r="Q13" s="7">
        <v>8.2360000000000004E-6</v>
      </c>
      <c r="R13" s="1" t="s">
        <v>58</v>
      </c>
      <c r="S13" s="1" t="s">
        <v>58</v>
      </c>
      <c r="T13" s="1" t="s">
        <v>58</v>
      </c>
      <c r="U13" s="1" t="s">
        <v>58</v>
      </c>
      <c r="V13" s="1" t="s">
        <v>58</v>
      </c>
      <c r="W13" s="1" t="s">
        <v>58</v>
      </c>
      <c r="X13" s="1" t="s">
        <v>58</v>
      </c>
      <c r="Y13" s="1" t="s">
        <v>58</v>
      </c>
      <c r="Z13" s="1" t="s">
        <v>58</v>
      </c>
      <c r="AA13" s="1" t="s">
        <v>58</v>
      </c>
      <c r="AB13" s="1" t="s">
        <v>58</v>
      </c>
      <c r="AC13" s="1" t="s">
        <v>93</v>
      </c>
      <c r="AD13" s="1" t="s">
        <v>67</v>
      </c>
      <c r="AE13" s="1">
        <v>0.28100000000000003</v>
      </c>
      <c r="AF13" s="1">
        <v>4.7</v>
      </c>
      <c r="AG13" s="1" t="s">
        <v>11483</v>
      </c>
      <c r="AH13" s="1" t="s">
        <v>95</v>
      </c>
      <c r="AI13" s="1" t="s">
        <v>95</v>
      </c>
      <c r="AJ13" s="1">
        <v>4.7</v>
      </c>
      <c r="AK13" s="8">
        <v>216214</v>
      </c>
      <c r="AL13" s="1">
        <v>23</v>
      </c>
      <c r="AM13" s="1">
        <v>1.0369999999999999</v>
      </c>
      <c r="AN13" s="1" t="s">
        <v>2270</v>
      </c>
      <c r="AO13" s="1" t="s">
        <v>11484</v>
      </c>
      <c r="AP13" s="1" t="s">
        <v>58</v>
      </c>
      <c r="AQ13" s="7">
        <v>0.58099999999999996</v>
      </c>
      <c r="AR13" s="1">
        <v>9.6838877090000004</v>
      </c>
      <c r="AS13" s="1">
        <v>-0.92952051400000002</v>
      </c>
      <c r="AT13" s="1" t="s">
        <v>58</v>
      </c>
      <c r="AU13" s="1">
        <v>2.4365999999999999</v>
      </c>
    </row>
    <row r="14" spans="1:47" s="4" customFormat="1" ht="19" x14ac:dyDescent="0.25">
      <c r="A14" s="1" t="s">
        <v>9731</v>
      </c>
      <c r="B14" s="1">
        <v>2</v>
      </c>
      <c r="C14" s="1" t="s">
        <v>45</v>
      </c>
      <c r="D14" s="1" t="s">
        <v>46</v>
      </c>
      <c r="E14" s="1">
        <v>3.4479999999999997E-2</v>
      </c>
      <c r="F14" s="1">
        <v>3.2680000000000001E-3</v>
      </c>
      <c r="G14" s="1">
        <v>3.1059999999999998E-3</v>
      </c>
      <c r="H14" s="1">
        <v>0</v>
      </c>
      <c r="I14" s="1">
        <v>6.6669999999999993E-2</v>
      </c>
      <c r="J14" s="1">
        <v>1.111E-2</v>
      </c>
      <c r="K14" s="1" t="s">
        <v>47</v>
      </c>
      <c r="L14" s="1" t="s">
        <v>48</v>
      </c>
      <c r="M14" s="1" t="s">
        <v>9732</v>
      </c>
      <c r="N14" s="1" t="s">
        <v>9733</v>
      </c>
      <c r="O14" s="1" t="s">
        <v>51</v>
      </c>
      <c r="P14" s="1" t="s">
        <v>9734</v>
      </c>
      <c r="Q14" s="1">
        <v>1.2999999999999999E-2</v>
      </c>
      <c r="R14" s="1">
        <v>6.9089499999999998E-2</v>
      </c>
      <c r="S14" s="1">
        <v>0.92931299999999994</v>
      </c>
      <c r="T14" s="1" t="s">
        <v>9735</v>
      </c>
      <c r="U14" s="1">
        <v>1.5974400000000001E-3</v>
      </c>
      <c r="V14" s="1">
        <v>3.6142199999999999E-2</v>
      </c>
      <c r="W14" s="1" t="s">
        <v>58</v>
      </c>
      <c r="X14" s="1" t="s">
        <v>58</v>
      </c>
      <c r="Y14" s="1" t="s">
        <v>58</v>
      </c>
      <c r="Z14" s="1" t="s">
        <v>58</v>
      </c>
      <c r="AA14" s="1" t="s">
        <v>58</v>
      </c>
      <c r="AB14" s="1" t="s">
        <v>58</v>
      </c>
      <c r="AC14" s="1" t="s">
        <v>61</v>
      </c>
      <c r="AD14" s="1" t="s">
        <v>61</v>
      </c>
      <c r="AE14" s="1">
        <v>1E-3</v>
      </c>
      <c r="AF14" s="1">
        <v>-1.5</v>
      </c>
      <c r="AG14" s="1" t="s">
        <v>9736</v>
      </c>
      <c r="AH14" s="1" t="s">
        <v>95</v>
      </c>
      <c r="AI14" s="1" t="s">
        <v>95</v>
      </c>
      <c r="AJ14" s="1">
        <v>3.02</v>
      </c>
      <c r="AK14" s="1">
        <v>11</v>
      </c>
      <c r="AL14" s="1">
        <v>7.8659999999999997</v>
      </c>
      <c r="AM14" s="1">
        <v>-1.042</v>
      </c>
      <c r="AN14" s="1" t="s">
        <v>64</v>
      </c>
      <c r="AO14" s="1" t="s">
        <v>9737</v>
      </c>
      <c r="AP14" s="1" t="s">
        <v>58</v>
      </c>
      <c r="AQ14" s="7">
        <v>0.71199999999999997</v>
      </c>
      <c r="AR14" s="1">
        <v>91.017928760000004</v>
      </c>
      <c r="AS14" s="1">
        <v>1.021500656</v>
      </c>
      <c r="AT14" s="1" t="s">
        <v>58</v>
      </c>
      <c r="AU14" s="1">
        <v>5.1841600000000003</v>
      </c>
    </row>
    <row r="15" spans="1:47" s="4" customFormat="1" ht="19" x14ac:dyDescent="0.25">
      <c r="A15" s="1" t="s">
        <v>9738</v>
      </c>
      <c r="B15" s="1">
        <v>2</v>
      </c>
      <c r="C15" s="1" t="s">
        <v>46</v>
      </c>
      <c r="D15" s="1" t="s">
        <v>70</v>
      </c>
      <c r="E15" s="1">
        <v>3.4479999999999997E-2</v>
      </c>
      <c r="F15" s="1">
        <v>3.2680000000000001E-3</v>
      </c>
      <c r="G15" s="1">
        <v>3.1059999999999998E-3</v>
      </c>
      <c r="H15" s="1">
        <v>0</v>
      </c>
      <c r="I15" s="1">
        <v>6.6669999999999993E-2</v>
      </c>
      <c r="J15" s="1">
        <v>1.111E-2</v>
      </c>
      <c r="K15" s="1" t="s">
        <v>47</v>
      </c>
      <c r="L15" s="1" t="s">
        <v>48</v>
      </c>
      <c r="M15" s="1" t="s">
        <v>9732</v>
      </c>
      <c r="N15" s="1" t="s">
        <v>9733</v>
      </c>
      <c r="O15" s="1" t="s">
        <v>51</v>
      </c>
      <c r="P15" s="1" t="s">
        <v>6525</v>
      </c>
      <c r="Q15" s="1">
        <v>1.2999999999999999E-2</v>
      </c>
      <c r="R15" s="1">
        <v>6.9089499999999998E-2</v>
      </c>
      <c r="S15" s="1">
        <v>0.92931299999999994</v>
      </c>
      <c r="T15" s="1" t="s">
        <v>9735</v>
      </c>
      <c r="U15" s="1">
        <v>1.5974400000000001E-3</v>
      </c>
      <c r="V15" s="1">
        <v>3.6142199999999999E-2</v>
      </c>
      <c r="W15" s="1" t="s">
        <v>58</v>
      </c>
      <c r="X15" s="1" t="s">
        <v>58</v>
      </c>
      <c r="Y15" s="1" t="s">
        <v>58</v>
      </c>
      <c r="Z15" s="1" t="s">
        <v>58</v>
      </c>
      <c r="AA15" s="1" t="s">
        <v>58</v>
      </c>
      <c r="AB15" s="1" t="s">
        <v>58</v>
      </c>
      <c r="AC15" s="1" t="s">
        <v>60</v>
      </c>
      <c r="AD15" s="1" t="s">
        <v>61</v>
      </c>
      <c r="AE15" s="1">
        <v>3.5999999999999997E-2</v>
      </c>
      <c r="AF15" s="1">
        <v>2.17</v>
      </c>
      <c r="AG15" s="1" t="s">
        <v>9736</v>
      </c>
      <c r="AH15" s="1" t="s">
        <v>127</v>
      </c>
      <c r="AI15" s="1" t="s">
        <v>62</v>
      </c>
      <c r="AJ15" s="1">
        <v>4.8</v>
      </c>
      <c r="AK15" s="1">
        <v>79</v>
      </c>
      <c r="AL15" s="1">
        <v>21</v>
      </c>
      <c r="AM15" s="1">
        <v>1.1990000000000001</v>
      </c>
      <c r="AN15" s="1" t="s">
        <v>62</v>
      </c>
      <c r="AO15" s="1" t="s">
        <v>9737</v>
      </c>
      <c r="AP15" s="1" t="s">
        <v>58</v>
      </c>
      <c r="AQ15" s="7">
        <v>0.71199999999999997</v>
      </c>
      <c r="AR15" s="1">
        <v>91.017928760000004</v>
      </c>
      <c r="AS15" s="1">
        <v>1.021500656</v>
      </c>
      <c r="AT15" s="1" t="s">
        <v>58</v>
      </c>
      <c r="AU15" s="1">
        <v>5.1841600000000003</v>
      </c>
    </row>
    <row r="16" spans="1:47" x14ac:dyDescent="0.2">
      <c r="A16" s="1" t="s">
        <v>10317</v>
      </c>
      <c r="B16" s="1">
        <v>6</v>
      </c>
      <c r="C16" s="1" t="s">
        <v>46</v>
      </c>
      <c r="D16" s="1" t="s">
        <v>962</v>
      </c>
      <c r="E16" s="1">
        <v>3.4479999999999997E-2</v>
      </c>
      <c r="F16" s="1">
        <v>3.2680000000000001E-3</v>
      </c>
      <c r="G16" s="1">
        <v>3.1059999999999998E-3</v>
      </c>
      <c r="H16" s="1">
        <v>1.916E-3</v>
      </c>
      <c r="I16" s="1">
        <v>6.6669999999999993E-2</v>
      </c>
      <c r="J16" s="1">
        <v>1.111E-2</v>
      </c>
      <c r="K16" s="1" t="s">
        <v>348</v>
      </c>
      <c r="L16" s="1" t="s">
        <v>215</v>
      </c>
      <c r="M16" s="1" t="s">
        <v>10318</v>
      </c>
      <c r="N16" s="1" t="s">
        <v>10319</v>
      </c>
      <c r="O16" s="1" t="s">
        <v>51</v>
      </c>
      <c r="P16" s="1" t="s">
        <v>10320</v>
      </c>
      <c r="Q16" s="7">
        <v>8.2360000000000004E-6</v>
      </c>
      <c r="R16" s="1" t="s">
        <v>58</v>
      </c>
      <c r="S16" s="1" t="s">
        <v>58</v>
      </c>
      <c r="T16" s="1" t="s">
        <v>58</v>
      </c>
      <c r="U16" s="1" t="s">
        <v>58</v>
      </c>
      <c r="V16" s="1" t="s">
        <v>58</v>
      </c>
      <c r="W16" s="1" t="s">
        <v>58</v>
      </c>
      <c r="X16" s="1" t="s">
        <v>58</v>
      </c>
      <c r="Y16" s="1" t="s">
        <v>58</v>
      </c>
      <c r="Z16" s="1" t="s">
        <v>58</v>
      </c>
      <c r="AA16" s="1" t="s">
        <v>58</v>
      </c>
      <c r="AB16" s="1" t="s">
        <v>58</v>
      </c>
      <c r="AC16" s="1" t="s">
        <v>58</v>
      </c>
      <c r="AD16" s="1" t="s">
        <v>58</v>
      </c>
      <c r="AE16" s="1" t="s">
        <v>58</v>
      </c>
      <c r="AF16" s="1" t="s">
        <v>58</v>
      </c>
      <c r="AG16" s="1" t="s">
        <v>58</v>
      </c>
      <c r="AH16" s="1" t="s">
        <v>58</v>
      </c>
      <c r="AI16" s="1" t="s">
        <v>58</v>
      </c>
      <c r="AJ16" s="1" t="s">
        <v>58</v>
      </c>
      <c r="AK16" s="1" t="s">
        <v>58</v>
      </c>
      <c r="AL16" s="1" t="s">
        <v>58</v>
      </c>
      <c r="AM16" s="1" t="s">
        <v>58</v>
      </c>
      <c r="AN16" s="1" t="s">
        <v>58</v>
      </c>
      <c r="AO16" s="1" t="s">
        <v>10321</v>
      </c>
      <c r="AP16" s="1" t="s">
        <v>58</v>
      </c>
      <c r="AQ16" s="1" t="s">
        <v>58</v>
      </c>
      <c r="AR16" s="1">
        <v>82.661004950000006</v>
      </c>
      <c r="AS16" s="1">
        <v>0.59532675800000001</v>
      </c>
      <c r="AT16" s="1" t="s">
        <v>58</v>
      </c>
      <c r="AU16" s="1">
        <v>6.6786799999999999</v>
      </c>
    </row>
    <row r="17" spans="1:47" x14ac:dyDescent="0.2">
      <c r="A17" s="1" t="s">
        <v>10693</v>
      </c>
      <c r="B17" s="1">
        <v>9</v>
      </c>
      <c r="C17" s="1" t="s">
        <v>64</v>
      </c>
      <c r="D17" s="1" t="s">
        <v>70</v>
      </c>
      <c r="E17" s="1">
        <v>3.4479999999999997E-2</v>
      </c>
      <c r="F17" s="1">
        <v>1.9609999999999999E-2</v>
      </c>
      <c r="G17" s="1">
        <v>3.1059999999999998E-3</v>
      </c>
      <c r="H17" s="1">
        <v>3.8310000000000002E-3</v>
      </c>
      <c r="I17" s="1">
        <v>6.6669999999999993E-2</v>
      </c>
      <c r="J17" s="1">
        <v>1.111E-2</v>
      </c>
      <c r="K17" s="1" t="s">
        <v>47</v>
      </c>
      <c r="L17" s="1" t="s">
        <v>48</v>
      </c>
      <c r="M17" s="1" t="s">
        <v>10694</v>
      </c>
      <c r="N17" s="1" t="s">
        <v>10695</v>
      </c>
      <c r="O17" s="1" t="s">
        <v>51</v>
      </c>
      <c r="P17" s="1" t="s">
        <v>10696</v>
      </c>
      <c r="Q17" s="1">
        <v>6.1229999999999998E-4</v>
      </c>
      <c r="R17" s="1" t="s">
        <v>58</v>
      </c>
      <c r="S17" s="1" t="s">
        <v>58</v>
      </c>
      <c r="T17" s="1" t="s">
        <v>58</v>
      </c>
      <c r="U17" s="1" t="s">
        <v>58</v>
      </c>
      <c r="V17" s="1" t="s">
        <v>58</v>
      </c>
      <c r="W17" s="1" t="s">
        <v>58</v>
      </c>
      <c r="X17" s="1" t="s">
        <v>58</v>
      </c>
      <c r="Y17" s="1" t="s">
        <v>58</v>
      </c>
      <c r="Z17" s="1" t="s">
        <v>58</v>
      </c>
      <c r="AA17" s="1" t="s">
        <v>58</v>
      </c>
      <c r="AB17" s="1">
        <v>1</v>
      </c>
      <c r="AC17" s="1" t="s">
        <v>61</v>
      </c>
      <c r="AD17" s="1" t="s">
        <v>61</v>
      </c>
      <c r="AE17" s="1">
        <v>1E-3</v>
      </c>
      <c r="AF17" s="1">
        <v>-0.89700000000000002</v>
      </c>
      <c r="AG17" s="1" t="s">
        <v>10697</v>
      </c>
      <c r="AH17" s="1" t="s">
        <v>95</v>
      </c>
      <c r="AI17" s="1" t="s">
        <v>95</v>
      </c>
      <c r="AJ17" s="1">
        <v>2.87</v>
      </c>
      <c r="AK17" s="1">
        <v>357</v>
      </c>
      <c r="AL17" s="1">
        <v>1E-3</v>
      </c>
      <c r="AM17" s="1">
        <v>-0.502</v>
      </c>
      <c r="AN17" s="1" t="s">
        <v>64</v>
      </c>
      <c r="AO17" s="1" t="s">
        <v>4267</v>
      </c>
      <c r="AP17" s="1" t="s">
        <v>58</v>
      </c>
      <c r="AQ17" s="1" t="s">
        <v>58</v>
      </c>
      <c r="AR17" s="1">
        <v>81.735079029999994</v>
      </c>
      <c r="AS17" s="1">
        <v>0.56754638700000004</v>
      </c>
      <c r="AT17" s="1" t="s">
        <v>58</v>
      </c>
      <c r="AU17" s="1">
        <v>4.8630000000000004</v>
      </c>
    </row>
    <row r="18" spans="1:47" x14ac:dyDescent="0.2">
      <c r="A18" s="1" t="s">
        <v>11570</v>
      </c>
      <c r="B18" s="1">
        <v>19</v>
      </c>
      <c r="C18" s="1" t="s">
        <v>70</v>
      </c>
      <c r="D18" s="1" t="s">
        <v>46</v>
      </c>
      <c r="E18" s="1">
        <v>3.4479999999999997E-2</v>
      </c>
      <c r="F18" s="1">
        <v>2.614E-2</v>
      </c>
      <c r="G18" s="1">
        <v>3.1059999999999998E-3</v>
      </c>
      <c r="H18" s="1">
        <v>5.7470000000000004E-3</v>
      </c>
      <c r="I18" s="1">
        <v>6.6669999999999993E-2</v>
      </c>
      <c r="J18" s="1">
        <v>1.111E-2</v>
      </c>
      <c r="K18" s="1" t="s">
        <v>47</v>
      </c>
      <c r="L18" s="1" t="s">
        <v>48</v>
      </c>
      <c r="M18" s="1" t="s">
        <v>7716</v>
      </c>
      <c r="N18" s="1" t="s">
        <v>7717</v>
      </c>
      <c r="O18" s="1" t="s">
        <v>51</v>
      </c>
      <c r="P18" s="1" t="s">
        <v>11571</v>
      </c>
      <c r="Q18" s="7">
        <v>8.3329999999999997E-6</v>
      </c>
      <c r="R18" s="1" t="s">
        <v>58</v>
      </c>
      <c r="S18" s="1" t="s">
        <v>58</v>
      </c>
      <c r="T18" s="1" t="s">
        <v>58</v>
      </c>
      <c r="U18" s="1" t="s">
        <v>58</v>
      </c>
      <c r="V18" s="1" t="s">
        <v>58</v>
      </c>
      <c r="W18" s="1" t="s">
        <v>58</v>
      </c>
      <c r="X18" s="1" t="s">
        <v>58</v>
      </c>
      <c r="Y18" s="1" t="s">
        <v>58</v>
      </c>
      <c r="Z18" s="1" t="s">
        <v>58</v>
      </c>
      <c r="AA18" s="1" t="s">
        <v>58</v>
      </c>
      <c r="AB18" s="1" t="s">
        <v>58</v>
      </c>
      <c r="AC18" s="1" t="s">
        <v>60</v>
      </c>
      <c r="AD18" s="1" t="s">
        <v>94</v>
      </c>
      <c r="AE18" s="1">
        <v>4.0000000000000001E-3</v>
      </c>
      <c r="AF18" s="1">
        <v>3.29</v>
      </c>
      <c r="AG18" s="1" t="s">
        <v>7718</v>
      </c>
      <c r="AH18" s="1" t="s">
        <v>127</v>
      </c>
      <c r="AI18" s="1" t="s">
        <v>62</v>
      </c>
      <c r="AJ18" s="1">
        <v>5.55</v>
      </c>
      <c r="AK18" s="1">
        <v>424</v>
      </c>
      <c r="AL18" s="1">
        <v>25.7</v>
      </c>
      <c r="AM18" s="1">
        <v>-0.32300000000000001</v>
      </c>
      <c r="AN18" s="1" t="s">
        <v>1089</v>
      </c>
      <c r="AO18" s="1" t="s">
        <v>7719</v>
      </c>
      <c r="AP18" s="1" t="s">
        <v>58</v>
      </c>
      <c r="AQ18" s="7">
        <v>0.93</v>
      </c>
      <c r="AR18" s="1">
        <v>70.730125029999996</v>
      </c>
      <c r="AS18" s="1">
        <v>0.27190786300000003</v>
      </c>
      <c r="AT18" s="1" t="s">
        <v>58</v>
      </c>
      <c r="AU18" s="1">
        <v>4.9170800000000003</v>
      </c>
    </row>
    <row r="19" spans="1:47" x14ac:dyDescent="0.2">
      <c r="A19" s="1" t="s">
        <v>11593</v>
      </c>
      <c r="B19" s="1">
        <v>19</v>
      </c>
      <c r="C19" s="1" t="s">
        <v>46</v>
      </c>
      <c r="D19" s="1" t="s">
        <v>70</v>
      </c>
      <c r="E19" s="1">
        <v>3.4479999999999997E-2</v>
      </c>
      <c r="F19" s="1">
        <v>2.614E-2</v>
      </c>
      <c r="G19" s="1">
        <v>3.1059999999999998E-3</v>
      </c>
      <c r="H19" s="1">
        <v>5.7470000000000004E-3</v>
      </c>
      <c r="I19" s="1">
        <v>6.6669999999999993E-2</v>
      </c>
      <c r="J19" s="1">
        <v>1.111E-2</v>
      </c>
      <c r="K19" s="1" t="s">
        <v>47</v>
      </c>
      <c r="L19" s="1" t="s">
        <v>48</v>
      </c>
      <c r="M19" s="1" t="s">
        <v>8010</v>
      </c>
      <c r="N19" s="1" t="s">
        <v>8011</v>
      </c>
      <c r="O19" s="1" t="s">
        <v>51</v>
      </c>
      <c r="P19" s="1" t="s">
        <v>11594</v>
      </c>
      <c r="Q19" s="1">
        <v>1.248E-4</v>
      </c>
      <c r="R19" s="1">
        <v>3.1948900000000001E-3</v>
      </c>
      <c r="S19" s="1">
        <v>0.99680500000000005</v>
      </c>
      <c r="T19" s="1" t="s">
        <v>345</v>
      </c>
      <c r="U19" s="1">
        <v>0</v>
      </c>
      <c r="V19" s="1">
        <v>1.5974400000000001E-3</v>
      </c>
      <c r="W19" s="1" t="s">
        <v>58</v>
      </c>
      <c r="X19" s="1" t="s">
        <v>58</v>
      </c>
      <c r="Y19" s="1" t="s">
        <v>58</v>
      </c>
      <c r="Z19" s="1" t="s">
        <v>58</v>
      </c>
      <c r="AA19" s="1" t="s">
        <v>58</v>
      </c>
      <c r="AB19" s="1" t="s">
        <v>58</v>
      </c>
      <c r="AC19" s="1" t="s">
        <v>58</v>
      </c>
      <c r="AD19" s="1" t="s">
        <v>61</v>
      </c>
      <c r="AE19" s="1">
        <v>0.89600000000000002</v>
      </c>
      <c r="AF19" s="1">
        <v>4.08</v>
      </c>
      <c r="AG19" s="1" t="s">
        <v>58</v>
      </c>
      <c r="AH19" s="1" t="s">
        <v>58</v>
      </c>
      <c r="AI19" s="1" t="s">
        <v>58</v>
      </c>
      <c r="AJ19" s="1">
        <v>4.08</v>
      </c>
      <c r="AK19" s="1" t="s">
        <v>58</v>
      </c>
      <c r="AL19" s="1">
        <v>20.9</v>
      </c>
      <c r="AM19" s="1">
        <v>1.0760000000000001</v>
      </c>
      <c r="AN19" s="1" t="s">
        <v>58</v>
      </c>
      <c r="AO19" s="1" t="s">
        <v>8018</v>
      </c>
      <c r="AP19" s="1" t="s">
        <v>58</v>
      </c>
      <c r="AQ19" s="7">
        <v>1.61E-2</v>
      </c>
      <c r="AR19" s="1">
        <v>0.38334512900000001</v>
      </c>
      <c r="AS19" s="1">
        <v>-3.3816352510000001</v>
      </c>
      <c r="AT19" s="1" t="s">
        <v>58</v>
      </c>
      <c r="AU19" s="1">
        <v>3.2242099999999998</v>
      </c>
    </row>
    <row r="20" spans="1:47" x14ac:dyDescent="0.2">
      <c r="A20" s="1" t="s">
        <v>11609</v>
      </c>
      <c r="B20" s="1">
        <v>19</v>
      </c>
      <c r="C20" s="1" t="s">
        <v>64</v>
      </c>
      <c r="D20" s="1" t="s">
        <v>45</v>
      </c>
      <c r="E20" s="1">
        <v>3.4479999999999997E-2</v>
      </c>
      <c r="F20" s="1">
        <v>2.614E-2</v>
      </c>
      <c r="G20" s="1">
        <v>3.1059999999999998E-3</v>
      </c>
      <c r="H20" s="1">
        <v>5.7470000000000004E-3</v>
      </c>
      <c r="I20" s="1">
        <v>6.6669999999999993E-2</v>
      </c>
      <c r="J20" s="1">
        <v>1.111E-2</v>
      </c>
      <c r="K20" s="1" t="s">
        <v>47</v>
      </c>
      <c r="L20" s="1" t="s">
        <v>48</v>
      </c>
      <c r="M20" s="1" t="s">
        <v>11610</v>
      </c>
      <c r="N20" s="1" t="s">
        <v>11611</v>
      </c>
      <c r="O20" s="1" t="s">
        <v>51</v>
      </c>
      <c r="P20" s="1" t="s">
        <v>11612</v>
      </c>
      <c r="Q20" s="1">
        <v>1.115E-4</v>
      </c>
      <c r="R20" s="1" t="s">
        <v>58</v>
      </c>
      <c r="S20" s="1" t="s">
        <v>58</v>
      </c>
      <c r="T20" s="1" t="s">
        <v>58</v>
      </c>
      <c r="U20" s="1" t="s">
        <v>58</v>
      </c>
      <c r="V20" s="1" t="s">
        <v>58</v>
      </c>
      <c r="W20" s="1" t="s">
        <v>58</v>
      </c>
      <c r="X20" s="1" t="s">
        <v>58</v>
      </c>
      <c r="Y20" s="1" t="s">
        <v>58</v>
      </c>
      <c r="Z20" s="1" t="s">
        <v>58</v>
      </c>
      <c r="AA20" s="1" t="s">
        <v>58</v>
      </c>
      <c r="AB20" s="1" t="s">
        <v>58</v>
      </c>
      <c r="AC20" s="1" t="s">
        <v>93</v>
      </c>
      <c r="AD20" s="1" t="s">
        <v>62</v>
      </c>
      <c r="AE20" s="1">
        <v>0.98299999999999998</v>
      </c>
      <c r="AF20" s="1">
        <v>3.56</v>
      </c>
      <c r="AG20" s="1" t="s">
        <v>11613</v>
      </c>
      <c r="AH20" s="1" t="s">
        <v>62</v>
      </c>
      <c r="AI20" s="1" t="s">
        <v>62</v>
      </c>
      <c r="AJ20" s="1">
        <v>4.59</v>
      </c>
      <c r="AK20" s="8">
        <v>215545</v>
      </c>
      <c r="AL20" s="1">
        <v>27.8</v>
      </c>
      <c r="AM20" s="1">
        <v>0.89200000000000002</v>
      </c>
      <c r="AN20" s="1" t="s">
        <v>62</v>
      </c>
      <c r="AO20" s="1" t="s">
        <v>11614</v>
      </c>
      <c r="AP20" s="1" t="s">
        <v>58</v>
      </c>
      <c r="AQ20" s="7">
        <v>0.96699999999999997</v>
      </c>
      <c r="AR20" s="1">
        <v>57.519462140000002</v>
      </c>
      <c r="AS20" s="1">
        <v>4.7806932000000003E-2</v>
      </c>
      <c r="AT20" s="1" t="s">
        <v>58</v>
      </c>
      <c r="AU20" s="1">
        <v>6.2107900000000003</v>
      </c>
    </row>
    <row r="21" spans="1:47" x14ac:dyDescent="0.2">
      <c r="A21" s="1" t="s">
        <v>11634</v>
      </c>
      <c r="B21" s="1">
        <v>19</v>
      </c>
      <c r="C21" s="1" t="s">
        <v>64</v>
      </c>
      <c r="D21" s="1" t="s">
        <v>45</v>
      </c>
      <c r="E21" s="1">
        <v>3.4479999999999997E-2</v>
      </c>
      <c r="F21" s="1">
        <v>1.9609999999999999E-2</v>
      </c>
      <c r="G21" s="1">
        <v>3.1059999999999998E-3</v>
      </c>
      <c r="H21" s="1">
        <v>7.6629999999999997E-3</v>
      </c>
      <c r="I21" s="1">
        <v>6.6669999999999993E-2</v>
      </c>
      <c r="J21" s="1">
        <v>1.111E-2</v>
      </c>
      <c r="K21" s="1" t="s">
        <v>47</v>
      </c>
      <c r="L21" s="1" t="s">
        <v>48</v>
      </c>
      <c r="M21" s="1" t="s">
        <v>8239</v>
      </c>
      <c r="N21" s="1" t="s">
        <v>8240</v>
      </c>
      <c r="O21" s="1" t="s">
        <v>51</v>
      </c>
      <c r="P21" s="1" t="s">
        <v>11635</v>
      </c>
      <c r="Q21" s="1">
        <v>2.061E-4</v>
      </c>
      <c r="R21" s="1">
        <v>1.19808E-3</v>
      </c>
      <c r="S21" s="1">
        <v>0.99880199999999997</v>
      </c>
      <c r="T21" s="1" t="s">
        <v>157</v>
      </c>
      <c r="U21" s="1">
        <v>0</v>
      </c>
      <c r="V21" s="1">
        <v>5.9904200000000004E-4</v>
      </c>
      <c r="W21" s="1" t="s">
        <v>58</v>
      </c>
      <c r="X21" s="1" t="s">
        <v>58</v>
      </c>
      <c r="Y21" s="1" t="s">
        <v>58</v>
      </c>
      <c r="Z21" s="1" t="s">
        <v>58</v>
      </c>
      <c r="AA21" s="1" t="s">
        <v>58</v>
      </c>
      <c r="AB21" s="1" t="s">
        <v>58</v>
      </c>
      <c r="AC21" s="1" t="s">
        <v>60</v>
      </c>
      <c r="AD21" s="1" t="s">
        <v>62</v>
      </c>
      <c r="AE21" s="1">
        <v>9.0999999999999998E-2</v>
      </c>
      <c r="AF21" s="1">
        <v>5.6</v>
      </c>
      <c r="AG21" s="1" t="s">
        <v>11636</v>
      </c>
      <c r="AH21" s="1" t="s">
        <v>127</v>
      </c>
      <c r="AI21" s="1" t="s">
        <v>62</v>
      </c>
      <c r="AJ21" s="1">
        <v>5.6</v>
      </c>
      <c r="AK21" s="1">
        <v>514</v>
      </c>
      <c r="AL21" s="1">
        <v>24.6</v>
      </c>
      <c r="AM21" s="1">
        <v>0.93200000000000005</v>
      </c>
      <c r="AN21" s="1" t="s">
        <v>64</v>
      </c>
      <c r="AO21" s="1" t="s">
        <v>8248</v>
      </c>
      <c r="AP21" s="1" t="s">
        <v>58</v>
      </c>
      <c r="AQ21" s="7">
        <v>0.82199999999999995</v>
      </c>
      <c r="AR21" s="1">
        <v>8.0030667609999995</v>
      </c>
      <c r="AS21" s="1">
        <v>-1.0198813849999999</v>
      </c>
      <c r="AT21" s="1" t="s">
        <v>78</v>
      </c>
      <c r="AU21" s="1">
        <v>6.4806900000000001</v>
      </c>
    </row>
    <row r="22" spans="1:47" x14ac:dyDescent="0.2">
      <c r="A22" s="1" t="s">
        <v>9716</v>
      </c>
      <c r="B22" s="1">
        <v>2</v>
      </c>
      <c r="C22" s="1" t="s">
        <v>64</v>
      </c>
      <c r="D22" s="1" t="s">
        <v>45</v>
      </c>
      <c r="E22" s="1">
        <v>5.1720000000000002E-2</v>
      </c>
      <c r="F22" s="1">
        <v>0</v>
      </c>
      <c r="G22" s="1">
        <v>1.553E-2</v>
      </c>
      <c r="H22" s="1">
        <v>9.5790000000000007E-3</v>
      </c>
      <c r="I22" s="1">
        <v>3.3329999999999999E-2</v>
      </c>
      <c r="J22" s="1">
        <v>2.222E-2</v>
      </c>
      <c r="K22" s="1" t="s">
        <v>47</v>
      </c>
      <c r="L22" s="1" t="s">
        <v>48</v>
      </c>
      <c r="M22" s="1" t="s">
        <v>1405</v>
      </c>
      <c r="N22" s="1" t="s">
        <v>1406</v>
      </c>
      <c r="O22" s="1" t="s">
        <v>51</v>
      </c>
      <c r="P22" s="1" t="s">
        <v>9717</v>
      </c>
      <c r="Q22" s="1">
        <v>2.2980000000000001E-3</v>
      </c>
      <c r="R22" s="1">
        <v>2.39617E-3</v>
      </c>
      <c r="S22" s="1">
        <v>0.99760400000000005</v>
      </c>
      <c r="T22" s="1" t="s">
        <v>88</v>
      </c>
      <c r="U22" s="1">
        <v>0</v>
      </c>
      <c r="V22" s="1">
        <v>1.19808E-3</v>
      </c>
      <c r="W22" s="1" t="s">
        <v>58</v>
      </c>
      <c r="X22" s="1" t="s">
        <v>58</v>
      </c>
      <c r="Y22" s="1" t="s">
        <v>58</v>
      </c>
      <c r="Z22" s="1" t="s">
        <v>58</v>
      </c>
      <c r="AA22" s="1" t="s">
        <v>58</v>
      </c>
      <c r="AB22" s="1" t="s">
        <v>58</v>
      </c>
      <c r="AC22" s="1" t="s">
        <v>93</v>
      </c>
      <c r="AD22" s="1" t="s">
        <v>9638</v>
      </c>
      <c r="AE22" s="1">
        <v>0.88600000000000001</v>
      </c>
      <c r="AF22" s="1">
        <v>5.97</v>
      </c>
      <c r="AG22" s="1" t="s">
        <v>58</v>
      </c>
      <c r="AH22" s="1" t="s">
        <v>9718</v>
      </c>
      <c r="AI22" s="1" t="s">
        <v>62</v>
      </c>
      <c r="AJ22" s="1">
        <v>5.97</v>
      </c>
      <c r="AK22" s="1">
        <v>357</v>
      </c>
      <c r="AL22" s="1">
        <v>33</v>
      </c>
      <c r="AM22" s="1">
        <v>0.93500000000000005</v>
      </c>
      <c r="AN22" s="1" t="s">
        <v>62</v>
      </c>
      <c r="AO22" s="1" t="s">
        <v>1409</v>
      </c>
      <c r="AP22" s="1" t="s">
        <v>77</v>
      </c>
      <c r="AQ22" s="7">
        <v>0.71899999999999997</v>
      </c>
      <c r="AR22" s="1">
        <v>1.18542109</v>
      </c>
      <c r="AS22" s="1">
        <v>-2.3231704440000001</v>
      </c>
      <c r="AT22" s="1" t="s">
        <v>78</v>
      </c>
      <c r="AU22" s="1">
        <v>5.6321399999999997</v>
      </c>
    </row>
    <row r="23" spans="1:47" x14ac:dyDescent="0.2">
      <c r="A23" s="1" t="s">
        <v>11576</v>
      </c>
      <c r="B23" s="1">
        <v>19</v>
      </c>
      <c r="C23" s="1" t="s">
        <v>11577</v>
      </c>
      <c r="D23" s="1" t="s">
        <v>46</v>
      </c>
      <c r="E23" s="1">
        <v>5.1720000000000002E-2</v>
      </c>
      <c r="F23" s="1">
        <v>1.307E-2</v>
      </c>
      <c r="G23" s="1">
        <v>9.4940000000000007E-3</v>
      </c>
      <c r="H23" s="1">
        <v>1.1809999999999999E-2</v>
      </c>
      <c r="I23" s="1">
        <v>3.3329999999999999E-2</v>
      </c>
      <c r="J23" s="1">
        <v>2.3259999999999999E-2</v>
      </c>
      <c r="K23" s="1" t="s">
        <v>448</v>
      </c>
      <c r="L23" s="1" t="s">
        <v>48</v>
      </c>
      <c r="M23" s="1" t="s">
        <v>11578</v>
      </c>
      <c r="N23" s="1" t="s">
        <v>11579</v>
      </c>
      <c r="O23" s="1" t="s">
        <v>51</v>
      </c>
      <c r="P23" s="1" t="s">
        <v>11580</v>
      </c>
      <c r="Q23" s="1">
        <v>2.185E-4</v>
      </c>
      <c r="R23" s="1" t="s">
        <v>58</v>
      </c>
      <c r="S23" s="1" t="s">
        <v>58</v>
      </c>
      <c r="T23" s="1" t="s">
        <v>58</v>
      </c>
      <c r="U23" s="1" t="s">
        <v>58</v>
      </c>
      <c r="V23" s="1" t="s">
        <v>58</v>
      </c>
      <c r="W23" s="1" t="s">
        <v>58</v>
      </c>
      <c r="X23" s="1" t="s">
        <v>58</v>
      </c>
      <c r="Y23" s="1" t="s">
        <v>58</v>
      </c>
      <c r="Z23" s="1" t="s">
        <v>58</v>
      </c>
      <c r="AA23" s="1" t="s">
        <v>58</v>
      </c>
      <c r="AB23" s="1" t="s">
        <v>58</v>
      </c>
      <c r="AC23" s="1" t="s">
        <v>58</v>
      </c>
      <c r="AD23" s="1" t="s">
        <v>58</v>
      </c>
      <c r="AE23" s="1" t="s">
        <v>58</v>
      </c>
      <c r="AF23" s="1" t="s">
        <v>58</v>
      </c>
      <c r="AG23" s="1" t="s">
        <v>58</v>
      </c>
      <c r="AH23" s="1" t="s">
        <v>58</v>
      </c>
      <c r="AI23" s="1" t="s">
        <v>58</v>
      </c>
      <c r="AJ23" s="1" t="s">
        <v>58</v>
      </c>
      <c r="AK23" s="1" t="s">
        <v>58</v>
      </c>
      <c r="AL23" s="1" t="s">
        <v>58</v>
      </c>
      <c r="AM23" s="1" t="s">
        <v>58</v>
      </c>
      <c r="AN23" s="1" t="s">
        <v>58</v>
      </c>
      <c r="AO23" s="1" t="s">
        <v>11581</v>
      </c>
      <c r="AP23" s="1" t="s">
        <v>61</v>
      </c>
      <c r="AQ23" s="7">
        <v>0.36499999999999999</v>
      </c>
      <c r="AR23" s="1">
        <v>2.129039868</v>
      </c>
      <c r="AS23" s="1">
        <v>-1.824619408</v>
      </c>
      <c r="AT23" s="1" t="s">
        <v>58</v>
      </c>
      <c r="AU23" s="1">
        <v>14.64602</v>
      </c>
    </row>
    <row r="24" spans="1:47" x14ac:dyDescent="0.2">
      <c r="A24" s="1" t="s">
        <v>10534</v>
      </c>
      <c r="B24" s="1">
        <v>8</v>
      </c>
      <c r="C24" s="1" t="s">
        <v>46</v>
      </c>
      <c r="D24" s="1" t="s">
        <v>45</v>
      </c>
      <c r="E24" s="1">
        <v>3.4479999999999997E-2</v>
      </c>
      <c r="F24" s="1">
        <v>3.2680000000000001E-3</v>
      </c>
      <c r="G24" s="1">
        <v>2.1739999999999999E-2</v>
      </c>
      <c r="H24" s="1">
        <v>5.7470000000000004E-3</v>
      </c>
      <c r="I24" s="1">
        <v>3.3329999999999999E-2</v>
      </c>
      <c r="J24" s="1">
        <v>2.222E-2</v>
      </c>
      <c r="K24" s="1" t="s">
        <v>47</v>
      </c>
      <c r="L24" s="1" t="s">
        <v>48</v>
      </c>
      <c r="M24" s="1" t="s">
        <v>3811</v>
      </c>
      <c r="N24" s="1" t="s">
        <v>3812</v>
      </c>
      <c r="O24" s="1" t="s">
        <v>51</v>
      </c>
      <c r="P24" s="1" t="s">
        <v>10535</v>
      </c>
      <c r="Q24" s="1">
        <v>5.7720000000000002E-3</v>
      </c>
      <c r="R24" s="1">
        <v>4.79233E-3</v>
      </c>
      <c r="S24" s="1">
        <v>0.99520799999999998</v>
      </c>
      <c r="T24" s="1" t="s">
        <v>1214</v>
      </c>
      <c r="U24" s="1">
        <v>0</v>
      </c>
      <c r="V24" s="1">
        <v>2.39617E-3</v>
      </c>
      <c r="W24" s="1" t="s">
        <v>58</v>
      </c>
      <c r="X24" s="1" t="s">
        <v>58</v>
      </c>
      <c r="Y24" s="1" t="s">
        <v>58</v>
      </c>
      <c r="Z24" s="1" t="s">
        <v>58</v>
      </c>
      <c r="AA24" s="1" t="s">
        <v>58</v>
      </c>
      <c r="AB24" s="1" t="s">
        <v>58</v>
      </c>
      <c r="AC24" s="1" t="s">
        <v>61</v>
      </c>
      <c r="AD24" s="1" t="s">
        <v>89</v>
      </c>
      <c r="AE24" s="1">
        <v>0.89</v>
      </c>
      <c r="AF24" s="1">
        <v>6.16</v>
      </c>
      <c r="AG24" s="1" t="s">
        <v>3814</v>
      </c>
      <c r="AH24" s="1" t="s">
        <v>2931</v>
      </c>
      <c r="AI24" s="1" t="s">
        <v>2931</v>
      </c>
      <c r="AJ24" s="1">
        <v>6.16</v>
      </c>
      <c r="AK24" s="1">
        <v>1408</v>
      </c>
      <c r="AL24" s="1">
        <v>24.6</v>
      </c>
      <c r="AM24" s="1">
        <v>0.93400000000000005</v>
      </c>
      <c r="AN24" s="1" t="s">
        <v>3815</v>
      </c>
      <c r="AO24" s="1" t="s">
        <v>3816</v>
      </c>
      <c r="AP24" s="1" t="s">
        <v>58</v>
      </c>
      <c r="AQ24" s="1" t="s">
        <v>58</v>
      </c>
      <c r="AR24" s="1">
        <v>2.3590468999999999E-2</v>
      </c>
      <c r="AS24" s="1">
        <v>-7.1108306639999999</v>
      </c>
      <c r="AT24" s="1" t="s">
        <v>58</v>
      </c>
      <c r="AU24" s="1">
        <v>6.2145000000000001</v>
      </c>
    </row>
    <row r="25" spans="1:47" x14ac:dyDescent="0.2">
      <c r="A25" s="1" t="s">
        <v>9881</v>
      </c>
      <c r="B25" s="1">
        <v>3</v>
      </c>
      <c r="C25" s="1" t="s">
        <v>70</v>
      </c>
      <c r="D25" s="1" t="s">
        <v>46</v>
      </c>
      <c r="E25" s="1">
        <v>3.4479999999999997E-2</v>
      </c>
      <c r="F25" s="1">
        <v>0</v>
      </c>
      <c r="G25" s="1">
        <v>1.553E-2</v>
      </c>
      <c r="H25" s="1">
        <v>0</v>
      </c>
      <c r="I25" s="1">
        <v>3.3329999999999999E-2</v>
      </c>
      <c r="J25" s="1">
        <v>2.222E-2</v>
      </c>
      <c r="K25" s="1" t="s">
        <v>47</v>
      </c>
      <c r="L25" s="1" t="s">
        <v>48</v>
      </c>
      <c r="M25" s="1" t="s">
        <v>1948</v>
      </c>
      <c r="N25" s="1" t="s">
        <v>1949</v>
      </c>
      <c r="O25" s="1" t="s">
        <v>51</v>
      </c>
      <c r="P25" s="1" t="s">
        <v>9882</v>
      </c>
      <c r="Q25" s="1">
        <v>2.2899999999999999E-3</v>
      </c>
      <c r="R25" s="1">
        <v>1.19808E-3</v>
      </c>
      <c r="S25" s="1">
        <v>0.99880199999999997</v>
      </c>
      <c r="T25" s="1" t="s">
        <v>157</v>
      </c>
      <c r="U25" s="1">
        <v>0</v>
      </c>
      <c r="V25" s="1">
        <v>5.9904200000000004E-4</v>
      </c>
      <c r="W25" s="1" t="s">
        <v>58</v>
      </c>
      <c r="X25" s="1" t="s">
        <v>58</v>
      </c>
      <c r="Y25" s="1" t="s">
        <v>58</v>
      </c>
      <c r="Z25" s="1" t="s">
        <v>58</v>
      </c>
      <c r="AA25" s="1" t="s">
        <v>58</v>
      </c>
      <c r="AB25" s="1">
        <v>1</v>
      </c>
      <c r="AC25" s="1" t="s">
        <v>93</v>
      </c>
      <c r="AD25" s="1" t="s">
        <v>67</v>
      </c>
      <c r="AE25" s="1">
        <v>4.0000000000000001E-3</v>
      </c>
      <c r="AF25" s="1">
        <v>6.06</v>
      </c>
      <c r="AG25" s="1" t="s">
        <v>9883</v>
      </c>
      <c r="AH25" s="1" t="s">
        <v>62</v>
      </c>
      <c r="AI25" s="1" t="s">
        <v>62</v>
      </c>
      <c r="AJ25" s="1">
        <v>6.06</v>
      </c>
      <c r="AK25" s="1" t="s">
        <v>9884</v>
      </c>
      <c r="AL25" s="1">
        <v>27.7</v>
      </c>
      <c r="AM25" s="1">
        <v>1.048</v>
      </c>
      <c r="AN25" s="1" t="s">
        <v>62</v>
      </c>
      <c r="AO25" s="1" t="s">
        <v>1957</v>
      </c>
      <c r="AP25" s="1" t="s">
        <v>58</v>
      </c>
      <c r="AQ25" s="1" t="s">
        <v>58</v>
      </c>
      <c r="AR25" s="1">
        <v>64.319414960000003</v>
      </c>
      <c r="AS25" s="1">
        <v>0.148941568</v>
      </c>
      <c r="AT25" s="1" t="s">
        <v>58</v>
      </c>
      <c r="AU25" s="1">
        <v>1.9054</v>
      </c>
    </row>
    <row r="26" spans="1:47" x14ac:dyDescent="0.2">
      <c r="A26" s="1" t="s">
        <v>9967</v>
      </c>
      <c r="B26" s="1">
        <v>4</v>
      </c>
      <c r="C26" s="1" t="s">
        <v>46</v>
      </c>
      <c r="D26" s="1" t="s">
        <v>70</v>
      </c>
      <c r="E26" s="1">
        <v>3.4479999999999997E-2</v>
      </c>
      <c r="F26" s="1">
        <v>3.2680000000000001E-3</v>
      </c>
      <c r="G26" s="1">
        <v>1.553E-2</v>
      </c>
      <c r="H26" s="1">
        <v>1.916E-3</v>
      </c>
      <c r="I26" s="1">
        <v>3.3329999999999999E-2</v>
      </c>
      <c r="J26" s="1">
        <v>3.3329999999999999E-2</v>
      </c>
      <c r="K26" s="1" t="s">
        <v>47</v>
      </c>
      <c r="L26" s="1" t="s">
        <v>48</v>
      </c>
      <c r="M26" s="1" t="s">
        <v>9968</v>
      </c>
      <c r="N26" s="1" t="s">
        <v>9969</v>
      </c>
      <c r="O26" s="1" t="s">
        <v>51</v>
      </c>
      <c r="P26" s="1" t="s">
        <v>9970</v>
      </c>
      <c r="Q26" s="1">
        <v>3.4269999999999999E-3</v>
      </c>
      <c r="R26" s="1">
        <v>1.5974400000000001E-3</v>
      </c>
      <c r="S26" s="1">
        <v>0.99840300000000004</v>
      </c>
      <c r="T26" s="1" t="s">
        <v>59</v>
      </c>
      <c r="U26" s="1">
        <v>0</v>
      </c>
      <c r="V26" s="1">
        <v>7.9872199999999997E-4</v>
      </c>
      <c r="W26" s="1" t="s">
        <v>58</v>
      </c>
      <c r="X26" s="1" t="s">
        <v>58</v>
      </c>
      <c r="Y26" s="1" t="s">
        <v>58</v>
      </c>
      <c r="Z26" s="1" t="s">
        <v>58</v>
      </c>
      <c r="AA26" s="1" t="s">
        <v>58</v>
      </c>
      <c r="AB26" s="1" t="s">
        <v>58</v>
      </c>
      <c r="AC26" s="1" t="s">
        <v>58</v>
      </c>
      <c r="AD26" s="1" t="s">
        <v>2431</v>
      </c>
      <c r="AE26" s="1">
        <v>0.14599999999999999</v>
      </c>
      <c r="AF26" s="1">
        <v>2.11</v>
      </c>
      <c r="AG26" s="1" t="s">
        <v>58</v>
      </c>
      <c r="AH26" s="1" t="s">
        <v>127</v>
      </c>
      <c r="AI26" s="1" t="s">
        <v>62</v>
      </c>
      <c r="AJ26" s="1">
        <v>6.04</v>
      </c>
      <c r="AK26" s="8">
        <v>766834</v>
      </c>
      <c r="AL26" s="1">
        <v>15.59</v>
      </c>
      <c r="AM26" s="1">
        <v>-0.19500000000000001</v>
      </c>
      <c r="AN26" s="1" t="s">
        <v>64</v>
      </c>
      <c r="AO26" s="1" t="s">
        <v>9971</v>
      </c>
      <c r="AP26" s="1" t="s">
        <v>58</v>
      </c>
      <c r="AQ26" s="7">
        <v>0.98599999999999999</v>
      </c>
      <c r="AR26" s="1">
        <v>91.371785799999998</v>
      </c>
      <c r="AS26" s="1">
        <v>1.0544929169999999</v>
      </c>
      <c r="AT26" s="1" t="s">
        <v>58</v>
      </c>
      <c r="AU26" s="1">
        <v>11.34473</v>
      </c>
    </row>
    <row r="27" spans="1:47" x14ac:dyDescent="0.2">
      <c r="A27" s="1" t="s">
        <v>10931</v>
      </c>
      <c r="B27" s="1">
        <v>12</v>
      </c>
      <c r="C27" s="1" t="s">
        <v>70</v>
      </c>
      <c r="D27" s="1" t="s">
        <v>64</v>
      </c>
      <c r="E27" s="1">
        <v>3.4479999999999997E-2</v>
      </c>
      <c r="F27" s="1">
        <v>0</v>
      </c>
      <c r="G27" s="1">
        <v>1.553E-2</v>
      </c>
      <c r="H27" s="1">
        <v>1.916E-3</v>
      </c>
      <c r="I27" s="1">
        <v>3.3329999999999999E-2</v>
      </c>
      <c r="J27" s="1">
        <v>2.222E-2</v>
      </c>
      <c r="K27" s="1" t="s">
        <v>47</v>
      </c>
      <c r="L27" s="1" t="s">
        <v>48</v>
      </c>
      <c r="M27" s="1" t="s">
        <v>10932</v>
      </c>
      <c r="N27" s="1" t="s">
        <v>10933</v>
      </c>
      <c r="O27" s="1" t="s">
        <v>51</v>
      </c>
      <c r="P27" s="1" t="s">
        <v>10934</v>
      </c>
      <c r="Q27" s="1">
        <v>1.153E-4</v>
      </c>
      <c r="R27" s="1" t="s">
        <v>58</v>
      </c>
      <c r="S27" s="1" t="s">
        <v>58</v>
      </c>
      <c r="T27" s="1" t="s">
        <v>58</v>
      </c>
      <c r="U27" s="1" t="s">
        <v>58</v>
      </c>
      <c r="V27" s="1" t="s">
        <v>58</v>
      </c>
      <c r="W27" s="1" t="s">
        <v>58</v>
      </c>
      <c r="X27" s="1" t="s">
        <v>58</v>
      </c>
      <c r="Y27" s="1" t="s">
        <v>58</v>
      </c>
      <c r="Z27" s="1" t="s">
        <v>58</v>
      </c>
      <c r="AA27" s="1" t="s">
        <v>58</v>
      </c>
      <c r="AB27" s="1" t="s">
        <v>58</v>
      </c>
      <c r="AC27" s="1" t="s">
        <v>93</v>
      </c>
      <c r="AD27" s="1" t="s">
        <v>132</v>
      </c>
      <c r="AE27" s="1">
        <v>0.35899999999999999</v>
      </c>
      <c r="AF27" s="1">
        <v>2.72</v>
      </c>
      <c r="AG27" s="1" t="s">
        <v>10935</v>
      </c>
      <c r="AH27" s="1" t="s">
        <v>62</v>
      </c>
      <c r="AI27" s="1" t="s">
        <v>62</v>
      </c>
      <c r="AJ27" s="1">
        <v>5.23</v>
      </c>
      <c r="AK27" s="1">
        <v>11</v>
      </c>
      <c r="AL27" s="1">
        <v>24.5</v>
      </c>
      <c r="AM27" s="1">
        <v>1.0609999999999999</v>
      </c>
      <c r="AN27" s="1" t="s">
        <v>62</v>
      </c>
      <c r="AO27" s="1" t="s">
        <v>10936</v>
      </c>
      <c r="AP27" s="1" t="s">
        <v>129</v>
      </c>
      <c r="AQ27" s="1" t="s">
        <v>10937</v>
      </c>
      <c r="AR27" s="1" t="s">
        <v>10938</v>
      </c>
      <c r="AS27" s="1">
        <f>-0.0274281/-0.207437529</f>
        <v>0.13222342231043449</v>
      </c>
      <c r="AT27" s="1" t="s">
        <v>58</v>
      </c>
      <c r="AU27" s="1" t="s">
        <v>10939</v>
      </c>
    </row>
    <row r="28" spans="1:47" x14ac:dyDescent="0.2">
      <c r="A28" s="1" t="s">
        <v>11345</v>
      </c>
      <c r="B28" s="1">
        <v>17</v>
      </c>
      <c r="C28" s="1" t="s">
        <v>64</v>
      </c>
      <c r="D28" s="1" t="s">
        <v>46</v>
      </c>
      <c r="E28" s="1">
        <v>3.4479999999999997E-2</v>
      </c>
      <c r="F28" s="1">
        <v>0</v>
      </c>
      <c r="G28" s="1">
        <v>1.553E-2</v>
      </c>
      <c r="H28" s="1">
        <v>0</v>
      </c>
      <c r="I28" s="1">
        <v>3.3329999999999999E-2</v>
      </c>
      <c r="J28" s="1">
        <v>2.222E-2</v>
      </c>
      <c r="K28" s="1" t="s">
        <v>47</v>
      </c>
      <c r="L28" s="1" t="s">
        <v>48</v>
      </c>
      <c r="M28" s="1" t="s">
        <v>11346</v>
      </c>
      <c r="N28" s="1" t="s">
        <v>11347</v>
      </c>
      <c r="O28" s="1" t="s">
        <v>51</v>
      </c>
      <c r="P28" s="1" t="s">
        <v>11348</v>
      </c>
      <c r="Q28" s="1">
        <v>2.7179999999999999E-4</v>
      </c>
      <c r="R28" s="1" t="s">
        <v>58</v>
      </c>
      <c r="S28" s="1" t="s">
        <v>58</v>
      </c>
      <c r="T28" s="1" t="s">
        <v>58</v>
      </c>
      <c r="U28" s="1" t="s">
        <v>58</v>
      </c>
      <c r="V28" s="1" t="s">
        <v>58</v>
      </c>
      <c r="W28" s="1" t="s">
        <v>58</v>
      </c>
      <c r="X28" s="1" t="s">
        <v>58</v>
      </c>
      <c r="Y28" s="1" t="s">
        <v>58</v>
      </c>
      <c r="Z28" s="1" t="s">
        <v>58</v>
      </c>
      <c r="AA28" s="1" t="s">
        <v>58</v>
      </c>
      <c r="AB28" s="1" t="s">
        <v>58</v>
      </c>
      <c r="AC28" s="1" t="s">
        <v>93</v>
      </c>
      <c r="AD28" s="1" t="s">
        <v>156</v>
      </c>
      <c r="AE28" s="1">
        <v>1</v>
      </c>
      <c r="AF28" s="1">
        <v>5.69</v>
      </c>
      <c r="AG28" s="1" t="s">
        <v>11349</v>
      </c>
      <c r="AH28" s="1" t="s">
        <v>95</v>
      </c>
      <c r="AI28" s="1" t="s">
        <v>95</v>
      </c>
      <c r="AJ28" s="1">
        <v>5.69</v>
      </c>
      <c r="AK28" s="1">
        <v>858</v>
      </c>
      <c r="AL28" s="1">
        <v>15.81</v>
      </c>
      <c r="AM28" s="1">
        <v>1.048</v>
      </c>
      <c r="AN28" s="1" t="s">
        <v>62</v>
      </c>
      <c r="AO28" s="1" t="s">
        <v>11350</v>
      </c>
      <c r="AP28" s="1" t="s">
        <v>58</v>
      </c>
      <c r="AQ28" s="7">
        <v>0.24</v>
      </c>
      <c r="AR28" s="1">
        <v>42.061807029999997</v>
      </c>
      <c r="AS28" s="1">
        <v>-0.156295711</v>
      </c>
      <c r="AT28" s="1" t="s">
        <v>78</v>
      </c>
      <c r="AU28" s="1">
        <v>22.742909999999998</v>
      </c>
    </row>
    <row r="29" spans="1:47" x14ac:dyDescent="0.2">
      <c r="A29" s="1" t="s">
        <v>11410</v>
      </c>
      <c r="B29" s="1">
        <v>17</v>
      </c>
      <c r="C29" s="1" t="s">
        <v>70</v>
      </c>
      <c r="D29" s="1" t="s">
        <v>46</v>
      </c>
      <c r="E29" s="1">
        <v>3.4479999999999997E-2</v>
      </c>
      <c r="F29" s="1">
        <v>6.5360000000000001E-3</v>
      </c>
      <c r="G29" s="1">
        <v>1.553E-2</v>
      </c>
      <c r="H29" s="1">
        <v>3.8310000000000002E-3</v>
      </c>
      <c r="I29" s="1">
        <v>3.3329999999999999E-2</v>
      </c>
      <c r="J29" s="1">
        <v>1.111E-2</v>
      </c>
      <c r="K29" s="1" t="s">
        <v>489</v>
      </c>
      <c r="L29" s="1" t="s">
        <v>215</v>
      </c>
      <c r="M29" s="1" t="s">
        <v>11411</v>
      </c>
      <c r="N29" s="1" t="s">
        <v>11412</v>
      </c>
      <c r="O29" s="1" t="s">
        <v>313</v>
      </c>
      <c r="P29" s="1" t="s">
        <v>4885</v>
      </c>
      <c r="Q29" s="1">
        <v>1.8940000000000001E-3</v>
      </c>
      <c r="R29" s="1">
        <v>1.5974400000000001E-3</v>
      </c>
      <c r="S29" s="1">
        <v>0.99840300000000004</v>
      </c>
      <c r="T29" s="1" t="s">
        <v>59</v>
      </c>
      <c r="U29" s="1">
        <v>0</v>
      </c>
      <c r="V29" s="1">
        <v>7.9872199999999997E-4</v>
      </c>
      <c r="W29" s="1">
        <v>5</v>
      </c>
      <c r="X29" s="1" t="s">
        <v>11413</v>
      </c>
      <c r="Y29" s="1" t="s">
        <v>11414</v>
      </c>
      <c r="Z29" s="1" t="s">
        <v>692</v>
      </c>
      <c r="AA29" s="1" t="s">
        <v>58</v>
      </c>
      <c r="AB29" s="1" t="s">
        <v>58</v>
      </c>
      <c r="AC29" s="1" t="s">
        <v>60</v>
      </c>
      <c r="AD29" s="1" t="s">
        <v>3716</v>
      </c>
      <c r="AE29" s="1">
        <v>0.999</v>
      </c>
      <c r="AF29" s="1">
        <v>4.43</v>
      </c>
      <c r="AG29" s="1" t="s">
        <v>11415</v>
      </c>
      <c r="AH29" s="1" t="s">
        <v>62</v>
      </c>
      <c r="AI29" s="1" t="s">
        <v>62</v>
      </c>
      <c r="AJ29" s="1">
        <v>5.41</v>
      </c>
      <c r="AK29" s="1">
        <v>153</v>
      </c>
      <c r="AL29" s="1">
        <v>35</v>
      </c>
      <c r="AM29" s="1">
        <v>1.048</v>
      </c>
      <c r="AN29" s="1" t="s">
        <v>62</v>
      </c>
      <c r="AO29" s="1" t="s">
        <v>11416</v>
      </c>
      <c r="AP29" s="1" t="s">
        <v>77</v>
      </c>
      <c r="AQ29" s="7">
        <v>0.83699999999999997</v>
      </c>
      <c r="AR29" s="1">
        <v>72.381457889999993</v>
      </c>
      <c r="AS29" s="1">
        <v>0.30690266799999999</v>
      </c>
      <c r="AT29" s="1" t="s">
        <v>58</v>
      </c>
      <c r="AU29" s="1">
        <v>2.4792299999999998</v>
      </c>
    </row>
    <row r="30" spans="1:47" x14ac:dyDescent="0.2">
      <c r="A30" s="1" t="s">
        <v>11410</v>
      </c>
      <c r="B30" s="1">
        <v>17</v>
      </c>
      <c r="C30" s="1" t="s">
        <v>70</v>
      </c>
      <c r="D30" s="1" t="s">
        <v>46</v>
      </c>
      <c r="E30" s="1">
        <v>3.4479999999999997E-2</v>
      </c>
      <c r="F30" s="1">
        <v>6.5360000000000001E-3</v>
      </c>
      <c r="G30" s="1">
        <v>1.553E-2</v>
      </c>
      <c r="H30" s="1">
        <v>3.8310000000000002E-3</v>
      </c>
      <c r="I30" s="1">
        <v>3.3329999999999999E-2</v>
      </c>
      <c r="J30" s="1">
        <v>1.111E-2</v>
      </c>
      <c r="K30" s="1" t="s">
        <v>47</v>
      </c>
      <c r="L30" s="1" t="s">
        <v>48</v>
      </c>
      <c r="M30" s="1" t="s">
        <v>11411</v>
      </c>
      <c r="N30" s="1" t="s">
        <v>11412</v>
      </c>
      <c r="O30" s="1" t="s">
        <v>51</v>
      </c>
      <c r="P30" s="1" t="s">
        <v>4885</v>
      </c>
      <c r="Q30" s="1">
        <v>1.8940000000000001E-3</v>
      </c>
      <c r="R30" s="1">
        <v>1.5974400000000001E-3</v>
      </c>
      <c r="S30" s="1">
        <v>0.99840300000000004</v>
      </c>
      <c r="T30" s="1" t="s">
        <v>59</v>
      </c>
      <c r="U30" s="1">
        <v>0</v>
      </c>
      <c r="V30" s="1">
        <v>7.9872199999999997E-4</v>
      </c>
      <c r="W30" s="1">
        <v>5</v>
      </c>
      <c r="X30" s="1" t="s">
        <v>11413</v>
      </c>
      <c r="Y30" s="1" t="s">
        <v>11414</v>
      </c>
      <c r="Z30" s="1" t="s">
        <v>692</v>
      </c>
      <c r="AA30" s="1" t="s">
        <v>58</v>
      </c>
      <c r="AB30" s="1" t="s">
        <v>58</v>
      </c>
      <c r="AC30" s="1" t="s">
        <v>60</v>
      </c>
      <c r="AD30" s="1" t="s">
        <v>3716</v>
      </c>
      <c r="AE30" s="1">
        <v>0.999</v>
      </c>
      <c r="AF30" s="1">
        <v>4.43</v>
      </c>
      <c r="AG30" s="1" t="s">
        <v>11415</v>
      </c>
      <c r="AH30" s="1" t="s">
        <v>62</v>
      </c>
      <c r="AI30" s="1" t="s">
        <v>62</v>
      </c>
      <c r="AJ30" s="1">
        <v>5.41</v>
      </c>
      <c r="AK30" s="1">
        <v>153</v>
      </c>
      <c r="AL30" s="1">
        <v>35</v>
      </c>
      <c r="AM30" s="1">
        <v>1.048</v>
      </c>
      <c r="AN30" s="1" t="s">
        <v>62</v>
      </c>
      <c r="AO30" s="1" t="s">
        <v>11416</v>
      </c>
      <c r="AP30" s="1" t="s">
        <v>77</v>
      </c>
      <c r="AQ30" s="7">
        <v>0.83699999999999997</v>
      </c>
      <c r="AR30" s="1">
        <v>72.381457889999993</v>
      </c>
      <c r="AS30" s="1">
        <v>0.30690266799999999</v>
      </c>
      <c r="AT30" s="1" t="s">
        <v>58</v>
      </c>
      <c r="AU30" s="1">
        <v>2.4792299999999998</v>
      </c>
    </row>
    <row r="31" spans="1:47" x14ac:dyDescent="0.2">
      <c r="A31" s="1" t="s">
        <v>9640</v>
      </c>
      <c r="B31" s="1">
        <v>1</v>
      </c>
      <c r="C31" s="1" t="s">
        <v>45</v>
      </c>
      <c r="D31" s="1" t="s">
        <v>70</v>
      </c>
      <c r="E31" s="1">
        <v>3.4479999999999997E-2</v>
      </c>
      <c r="F31" s="1">
        <v>0</v>
      </c>
      <c r="G31" s="1">
        <v>1.242E-2</v>
      </c>
      <c r="H31" s="1">
        <v>0</v>
      </c>
      <c r="I31" s="1">
        <v>3.3329999999999999E-2</v>
      </c>
      <c r="J31" s="1">
        <v>2.222E-2</v>
      </c>
      <c r="K31" s="1" t="s">
        <v>47</v>
      </c>
      <c r="L31" s="1" t="s">
        <v>48</v>
      </c>
      <c r="M31" s="1" t="s">
        <v>9641</v>
      </c>
      <c r="N31" s="1" t="s">
        <v>9642</v>
      </c>
      <c r="O31" s="1" t="s">
        <v>51</v>
      </c>
      <c r="P31" s="1" t="s">
        <v>9643</v>
      </c>
      <c r="Q31" s="1" t="s">
        <v>58</v>
      </c>
      <c r="R31" s="1" t="s">
        <v>58</v>
      </c>
      <c r="S31" s="1" t="s">
        <v>58</v>
      </c>
      <c r="T31" s="1" t="s">
        <v>58</v>
      </c>
      <c r="U31" s="1" t="s">
        <v>58</v>
      </c>
      <c r="V31" s="1" t="s">
        <v>58</v>
      </c>
      <c r="W31" s="1" t="s">
        <v>58</v>
      </c>
      <c r="X31" s="1" t="s">
        <v>58</v>
      </c>
      <c r="Y31" s="1" t="s">
        <v>58</v>
      </c>
      <c r="Z31" s="1" t="s">
        <v>58</v>
      </c>
      <c r="AA31" s="1" t="s">
        <v>58</v>
      </c>
      <c r="AB31" s="1" t="s">
        <v>58</v>
      </c>
      <c r="AC31" s="1" t="s">
        <v>60</v>
      </c>
      <c r="AD31" s="1" t="s">
        <v>156</v>
      </c>
      <c r="AE31" s="1">
        <v>0.999</v>
      </c>
      <c r="AF31" s="1">
        <v>5.37</v>
      </c>
      <c r="AG31" s="1" t="s">
        <v>9644</v>
      </c>
      <c r="AH31" s="1" t="s">
        <v>95</v>
      </c>
      <c r="AI31" s="1" t="s">
        <v>95</v>
      </c>
      <c r="AJ31" s="1">
        <v>5.37</v>
      </c>
      <c r="AK31" s="1">
        <v>444</v>
      </c>
      <c r="AL31" s="1">
        <v>12.17</v>
      </c>
      <c r="AM31" s="1">
        <v>1.1399999999999999</v>
      </c>
      <c r="AN31" s="1" t="s">
        <v>64</v>
      </c>
      <c r="AO31" s="1" t="s">
        <v>9645</v>
      </c>
      <c r="AP31" s="1" t="s">
        <v>61</v>
      </c>
      <c r="AQ31" s="7">
        <v>0.57599999999999996</v>
      </c>
      <c r="AR31" s="1">
        <v>53.72729417</v>
      </c>
      <c r="AS31" s="1">
        <v>-3.5625969999999998E-3</v>
      </c>
      <c r="AT31" s="1" t="s">
        <v>58</v>
      </c>
      <c r="AU31" s="1">
        <v>1.74451</v>
      </c>
    </row>
    <row r="32" spans="1:47" x14ac:dyDescent="0.2">
      <c r="A32" s="1" t="s">
        <v>10027</v>
      </c>
      <c r="B32" s="1">
        <v>5</v>
      </c>
      <c r="C32" s="1" t="s">
        <v>64</v>
      </c>
      <c r="D32" s="1" t="s">
        <v>46</v>
      </c>
      <c r="E32" s="1">
        <v>3.4479999999999997E-2</v>
      </c>
      <c r="F32" s="1">
        <v>6.5360000000000001E-3</v>
      </c>
      <c r="G32" s="1">
        <v>1.242E-2</v>
      </c>
      <c r="H32" s="1">
        <v>3.846E-3</v>
      </c>
      <c r="I32" s="1">
        <v>3.3329999999999999E-2</v>
      </c>
      <c r="J32" s="1">
        <v>1.111E-2</v>
      </c>
      <c r="K32" s="1" t="s">
        <v>47</v>
      </c>
      <c r="L32" s="1" t="s">
        <v>48</v>
      </c>
      <c r="M32" s="1" t="s">
        <v>10028</v>
      </c>
      <c r="N32" s="1" t="s">
        <v>10029</v>
      </c>
      <c r="O32" s="1" t="s">
        <v>51</v>
      </c>
      <c r="P32" s="1" t="s">
        <v>10030</v>
      </c>
      <c r="Q32" s="1">
        <v>1.0179999999999999E-4</v>
      </c>
      <c r="R32" s="1" t="s">
        <v>58</v>
      </c>
      <c r="S32" s="1" t="s">
        <v>58</v>
      </c>
      <c r="T32" s="1" t="s">
        <v>58</v>
      </c>
      <c r="U32" s="1" t="s">
        <v>58</v>
      </c>
      <c r="V32" s="1" t="s">
        <v>58</v>
      </c>
      <c r="W32" s="1" t="s">
        <v>58</v>
      </c>
      <c r="X32" s="1" t="s">
        <v>58</v>
      </c>
      <c r="Y32" s="1" t="s">
        <v>58</v>
      </c>
      <c r="Z32" s="1" t="s">
        <v>58</v>
      </c>
      <c r="AA32" s="1" t="s">
        <v>58</v>
      </c>
      <c r="AB32" s="1" t="s">
        <v>58</v>
      </c>
      <c r="AC32" s="1" t="s">
        <v>61</v>
      </c>
      <c r="AD32" s="1" t="s">
        <v>5517</v>
      </c>
      <c r="AE32" s="1">
        <v>0.98699999999999999</v>
      </c>
      <c r="AF32" s="1">
        <v>4.0999999999999996</v>
      </c>
      <c r="AG32" s="1" t="s">
        <v>10031</v>
      </c>
      <c r="AH32" s="1" t="s">
        <v>95</v>
      </c>
      <c r="AI32" s="1" t="s">
        <v>95</v>
      </c>
      <c r="AJ32" s="1">
        <v>4.0999999999999996</v>
      </c>
      <c r="AK32" s="1">
        <v>73</v>
      </c>
      <c r="AL32" s="1">
        <v>22.5</v>
      </c>
      <c r="AM32" s="1">
        <v>0.89700000000000002</v>
      </c>
      <c r="AN32" s="1" t="s">
        <v>64</v>
      </c>
      <c r="AO32" s="1" t="s">
        <v>10032</v>
      </c>
      <c r="AP32" s="1" t="s">
        <v>77</v>
      </c>
      <c r="AQ32" s="1" t="s">
        <v>58</v>
      </c>
      <c r="AR32" s="1" t="s">
        <v>58</v>
      </c>
      <c r="AS32" s="1" t="s">
        <v>58</v>
      </c>
      <c r="AT32" s="1" t="s">
        <v>78</v>
      </c>
      <c r="AU32" s="1">
        <v>4.0051199999999998</v>
      </c>
    </row>
    <row r="33" spans="1:47" x14ac:dyDescent="0.2">
      <c r="A33" s="1" t="s">
        <v>10171</v>
      </c>
      <c r="B33" s="1">
        <v>6</v>
      </c>
      <c r="C33" s="1" t="s">
        <v>70</v>
      </c>
      <c r="D33" s="1" t="s">
        <v>46</v>
      </c>
      <c r="E33" s="1">
        <v>3.4479999999999997E-2</v>
      </c>
      <c r="F33" s="1">
        <v>3.2680000000000001E-3</v>
      </c>
      <c r="G33" s="1">
        <v>1.242E-2</v>
      </c>
      <c r="H33" s="1">
        <v>0</v>
      </c>
      <c r="I33" s="1">
        <v>3.3329999999999999E-2</v>
      </c>
      <c r="J33" s="1">
        <v>2.222E-2</v>
      </c>
      <c r="K33" s="1" t="s">
        <v>47</v>
      </c>
      <c r="L33" s="1" t="s">
        <v>48</v>
      </c>
      <c r="M33" s="1" t="s">
        <v>2883</v>
      </c>
      <c r="N33" s="1" t="s">
        <v>2884</v>
      </c>
      <c r="O33" s="1" t="s">
        <v>51</v>
      </c>
      <c r="P33" s="1" t="s">
        <v>10172</v>
      </c>
      <c r="Q33" s="1" t="s">
        <v>58</v>
      </c>
      <c r="R33" s="1" t="s">
        <v>58</v>
      </c>
      <c r="S33" s="1" t="s">
        <v>58</v>
      </c>
      <c r="T33" s="1" t="s">
        <v>58</v>
      </c>
      <c r="U33" s="1" t="s">
        <v>58</v>
      </c>
      <c r="V33" s="1" t="s">
        <v>58</v>
      </c>
      <c r="W33" s="1" t="s">
        <v>58</v>
      </c>
      <c r="X33" s="1" t="s">
        <v>58</v>
      </c>
      <c r="Y33" s="1" t="s">
        <v>58</v>
      </c>
      <c r="Z33" s="1" t="s">
        <v>58</v>
      </c>
      <c r="AA33" s="1" t="s">
        <v>58</v>
      </c>
      <c r="AB33" s="1" t="s">
        <v>58</v>
      </c>
      <c r="AC33" s="1" t="s">
        <v>93</v>
      </c>
      <c r="AD33" s="1" t="s">
        <v>156</v>
      </c>
      <c r="AE33" s="1">
        <v>0.998</v>
      </c>
      <c r="AF33" s="1">
        <v>2.44</v>
      </c>
      <c r="AG33" s="1" t="s">
        <v>2885</v>
      </c>
      <c r="AH33" s="1" t="s">
        <v>95</v>
      </c>
      <c r="AI33" s="1" t="s">
        <v>95</v>
      </c>
      <c r="AJ33" s="1">
        <v>5.39</v>
      </c>
      <c r="AK33" s="1">
        <v>602</v>
      </c>
      <c r="AL33" s="1">
        <v>16.55</v>
      </c>
      <c r="AM33" s="1">
        <v>1.048</v>
      </c>
      <c r="AN33" s="1" t="s">
        <v>64</v>
      </c>
      <c r="AO33" s="1" t="s">
        <v>2886</v>
      </c>
      <c r="AP33" s="1" t="s">
        <v>61</v>
      </c>
      <c r="AQ33" s="7">
        <v>0.13400000000000001</v>
      </c>
      <c r="AR33" s="1">
        <v>51.409530549999999</v>
      </c>
      <c r="AS33" s="1">
        <v>-2.786522E-2</v>
      </c>
      <c r="AT33" s="1" t="s">
        <v>58</v>
      </c>
      <c r="AU33" s="1">
        <v>17.08126</v>
      </c>
    </row>
    <row r="34" spans="1:47" x14ac:dyDescent="0.2">
      <c r="A34" s="1" t="s">
        <v>10846</v>
      </c>
      <c r="B34" s="1">
        <v>11</v>
      </c>
      <c r="C34" s="1" t="s">
        <v>70</v>
      </c>
      <c r="D34" s="1" t="s">
        <v>46</v>
      </c>
      <c r="E34" s="1">
        <v>3.4479999999999997E-2</v>
      </c>
      <c r="F34" s="1">
        <v>0</v>
      </c>
      <c r="G34" s="1">
        <v>1.242E-2</v>
      </c>
      <c r="H34" s="1">
        <v>0</v>
      </c>
      <c r="I34" s="1">
        <v>3.3329999999999999E-2</v>
      </c>
      <c r="J34" s="1">
        <v>2.222E-2</v>
      </c>
      <c r="K34" s="1" t="s">
        <v>47</v>
      </c>
      <c r="L34" s="1" t="s">
        <v>48</v>
      </c>
      <c r="M34" s="1" t="s">
        <v>4774</v>
      </c>
      <c r="N34" s="1" t="s">
        <v>4775</v>
      </c>
      <c r="O34" s="1" t="s">
        <v>51</v>
      </c>
      <c r="P34" s="1" t="s">
        <v>2192</v>
      </c>
      <c r="Q34" s="1" t="s">
        <v>58</v>
      </c>
      <c r="R34" s="1" t="s">
        <v>58</v>
      </c>
      <c r="S34" s="1" t="s">
        <v>58</v>
      </c>
      <c r="T34" s="1" t="s">
        <v>58</v>
      </c>
      <c r="U34" s="1" t="s">
        <v>58</v>
      </c>
      <c r="V34" s="1" t="s">
        <v>58</v>
      </c>
      <c r="W34" s="1" t="s">
        <v>58</v>
      </c>
      <c r="X34" s="1" t="s">
        <v>58</v>
      </c>
      <c r="Y34" s="1" t="s">
        <v>58</v>
      </c>
      <c r="Z34" s="1" t="s">
        <v>58</v>
      </c>
      <c r="AA34" s="1" t="s">
        <v>58</v>
      </c>
      <c r="AB34" s="1" t="s">
        <v>58</v>
      </c>
      <c r="AC34" s="1" t="s">
        <v>61</v>
      </c>
      <c r="AD34" s="1" t="s">
        <v>147</v>
      </c>
      <c r="AE34" s="1">
        <v>1E-3</v>
      </c>
      <c r="AF34" s="1">
        <v>-5.31</v>
      </c>
      <c r="AG34" s="1" t="s">
        <v>4776</v>
      </c>
      <c r="AH34" s="1" t="s">
        <v>95</v>
      </c>
      <c r="AI34" s="1" t="s">
        <v>95</v>
      </c>
      <c r="AJ34" s="1">
        <v>3.44</v>
      </c>
      <c r="AK34" s="1">
        <v>45</v>
      </c>
      <c r="AL34" s="1">
        <v>3.9049999999999998</v>
      </c>
      <c r="AM34" s="1">
        <v>-1.341</v>
      </c>
      <c r="AN34" s="1" t="s">
        <v>64</v>
      </c>
      <c r="AO34" s="1" t="s">
        <v>4777</v>
      </c>
      <c r="AP34" s="1" t="s">
        <v>61</v>
      </c>
      <c r="AQ34" s="7">
        <v>0.53</v>
      </c>
      <c r="AR34" s="1">
        <v>93.65416372</v>
      </c>
      <c r="AS34" s="1">
        <v>1.271321208</v>
      </c>
      <c r="AT34" s="1" t="s">
        <v>58</v>
      </c>
      <c r="AU34" s="1">
        <v>6.2903900000000004</v>
      </c>
    </row>
    <row r="35" spans="1:47" x14ac:dyDescent="0.2">
      <c r="A35" s="1" t="s">
        <v>10941</v>
      </c>
      <c r="B35" s="1">
        <v>12</v>
      </c>
      <c r="C35" s="1" t="s">
        <v>46</v>
      </c>
      <c r="D35" s="1" t="s">
        <v>45</v>
      </c>
      <c r="E35" s="1">
        <v>3.4479999999999997E-2</v>
      </c>
      <c r="F35" s="1">
        <v>0</v>
      </c>
      <c r="G35" s="1">
        <v>1.242E-2</v>
      </c>
      <c r="H35" s="1">
        <v>0</v>
      </c>
      <c r="I35" s="1">
        <v>3.3329999999999999E-2</v>
      </c>
      <c r="J35" s="1">
        <v>2.222E-2</v>
      </c>
      <c r="K35" s="1" t="s">
        <v>47</v>
      </c>
      <c r="L35" s="1" t="s">
        <v>48</v>
      </c>
      <c r="M35" s="1" t="s">
        <v>10942</v>
      </c>
      <c r="N35" s="1" t="s">
        <v>10943</v>
      </c>
      <c r="O35" s="1" t="s">
        <v>51</v>
      </c>
      <c r="P35" s="1" t="s">
        <v>10944</v>
      </c>
      <c r="Q35" s="1" t="s">
        <v>58</v>
      </c>
      <c r="R35" s="1" t="s">
        <v>58</v>
      </c>
      <c r="S35" s="1" t="s">
        <v>58</v>
      </c>
      <c r="T35" s="1" t="s">
        <v>58</v>
      </c>
      <c r="U35" s="1" t="s">
        <v>58</v>
      </c>
      <c r="V35" s="1" t="s">
        <v>58</v>
      </c>
      <c r="W35" s="1" t="s">
        <v>58</v>
      </c>
      <c r="X35" s="1" t="s">
        <v>58</v>
      </c>
      <c r="Y35" s="1" t="s">
        <v>58</v>
      </c>
      <c r="Z35" s="1" t="s">
        <v>58</v>
      </c>
      <c r="AA35" s="1" t="s">
        <v>58</v>
      </c>
      <c r="AB35" s="1" t="s">
        <v>58</v>
      </c>
      <c r="AC35" s="1" t="s">
        <v>185</v>
      </c>
      <c r="AD35" s="1" t="s">
        <v>156</v>
      </c>
      <c r="AE35" s="1">
        <v>0.998</v>
      </c>
      <c r="AF35" s="1">
        <v>5.04</v>
      </c>
      <c r="AG35" s="1" t="s">
        <v>10945</v>
      </c>
      <c r="AH35" s="1" t="s">
        <v>62</v>
      </c>
      <c r="AI35" s="1" t="s">
        <v>62</v>
      </c>
      <c r="AJ35" s="1">
        <v>5.04</v>
      </c>
      <c r="AK35" s="8">
        <v>244253</v>
      </c>
      <c r="AL35" s="1">
        <v>29</v>
      </c>
      <c r="AM35" s="1">
        <v>0.92800000000000005</v>
      </c>
      <c r="AN35" s="1" t="s">
        <v>62</v>
      </c>
      <c r="AO35" s="1" t="s">
        <v>10946</v>
      </c>
      <c r="AP35" s="1" t="s">
        <v>61</v>
      </c>
      <c r="AQ35" s="7">
        <v>0.745</v>
      </c>
      <c r="AR35" s="1">
        <v>23.254305259999999</v>
      </c>
      <c r="AS35" s="1">
        <v>-0.47017168999999998</v>
      </c>
      <c r="AT35" s="1" t="s">
        <v>78</v>
      </c>
      <c r="AU35" s="1">
        <v>1.2053499999999999</v>
      </c>
    </row>
    <row r="36" spans="1:47" x14ac:dyDescent="0.2">
      <c r="A36" s="1" t="s">
        <v>10947</v>
      </c>
      <c r="B36" s="1">
        <v>12</v>
      </c>
      <c r="C36" s="1" t="s">
        <v>46</v>
      </c>
      <c r="D36" s="1" t="s">
        <v>45</v>
      </c>
      <c r="E36" s="1">
        <v>3.4479999999999997E-2</v>
      </c>
      <c r="F36" s="1">
        <v>0</v>
      </c>
      <c r="G36" s="1">
        <v>1.242E-2</v>
      </c>
      <c r="H36" s="1">
        <v>0</v>
      </c>
      <c r="I36" s="1">
        <v>3.3329999999999999E-2</v>
      </c>
      <c r="J36" s="1">
        <v>2.222E-2</v>
      </c>
      <c r="K36" s="1" t="s">
        <v>47</v>
      </c>
      <c r="L36" s="1" t="s">
        <v>48</v>
      </c>
      <c r="M36" s="1" t="s">
        <v>5269</v>
      </c>
      <c r="N36" s="1" t="s">
        <v>5270</v>
      </c>
      <c r="O36" s="1" t="s">
        <v>51</v>
      </c>
      <c r="P36" s="1" t="s">
        <v>10948</v>
      </c>
      <c r="Q36" s="1" t="s">
        <v>58</v>
      </c>
      <c r="R36" s="1" t="s">
        <v>58</v>
      </c>
      <c r="S36" s="1" t="s">
        <v>58</v>
      </c>
      <c r="T36" s="1" t="s">
        <v>58</v>
      </c>
      <c r="U36" s="1" t="s">
        <v>58</v>
      </c>
      <c r="V36" s="1" t="s">
        <v>58</v>
      </c>
      <c r="W36" s="1" t="s">
        <v>58</v>
      </c>
      <c r="X36" s="1" t="s">
        <v>58</v>
      </c>
      <c r="Y36" s="1" t="s">
        <v>58</v>
      </c>
      <c r="Z36" s="1" t="s">
        <v>58</v>
      </c>
      <c r="AA36" s="1" t="s">
        <v>58</v>
      </c>
      <c r="AB36" s="1" t="s">
        <v>58</v>
      </c>
      <c r="AC36" s="1" t="s">
        <v>60</v>
      </c>
      <c r="AD36" s="1" t="s">
        <v>62</v>
      </c>
      <c r="AE36" s="1">
        <v>0.9</v>
      </c>
      <c r="AF36" s="1">
        <v>4.1399999999999997</v>
      </c>
      <c r="AG36" s="1" t="s">
        <v>5271</v>
      </c>
      <c r="AH36" s="1" t="s">
        <v>95</v>
      </c>
      <c r="AI36" s="1" t="s">
        <v>95</v>
      </c>
      <c r="AJ36" s="1">
        <v>5.04</v>
      </c>
      <c r="AK36" s="1">
        <v>389</v>
      </c>
      <c r="AL36" s="1">
        <v>23.9</v>
      </c>
      <c r="AM36" s="1">
        <v>0.88700000000000001</v>
      </c>
      <c r="AN36" s="1" t="s">
        <v>62</v>
      </c>
      <c r="AO36" s="1" t="s">
        <v>5272</v>
      </c>
      <c r="AP36" s="1" t="s">
        <v>77</v>
      </c>
      <c r="AQ36" s="7">
        <v>0.28000000000000003</v>
      </c>
      <c r="AR36" s="1">
        <v>1.598254305</v>
      </c>
      <c r="AS36" s="1">
        <v>-2.0762192050000001</v>
      </c>
      <c r="AT36" s="1" t="s">
        <v>58</v>
      </c>
      <c r="AU36" s="1">
        <v>4.3525999999999998</v>
      </c>
    </row>
    <row r="37" spans="1:47" x14ac:dyDescent="0.2">
      <c r="A37" s="1" t="s">
        <v>10949</v>
      </c>
      <c r="B37" s="1">
        <v>12</v>
      </c>
      <c r="C37" s="1" t="s">
        <v>70</v>
      </c>
      <c r="D37" s="1" t="s">
        <v>46</v>
      </c>
      <c r="E37" s="1">
        <v>3.4479999999999997E-2</v>
      </c>
      <c r="F37" s="1">
        <v>0</v>
      </c>
      <c r="G37" s="1">
        <v>1.242E-2</v>
      </c>
      <c r="H37" s="1">
        <v>0</v>
      </c>
      <c r="I37" s="1">
        <v>3.3329999999999999E-2</v>
      </c>
      <c r="J37" s="1">
        <v>2.222E-2</v>
      </c>
      <c r="K37" s="1" t="s">
        <v>371</v>
      </c>
      <c r="L37" s="1" t="s">
        <v>48</v>
      </c>
      <c r="M37" s="1" t="s">
        <v>10950</v>
      </c>
      <c r="N37" s="1" t="s">
        <v>10951</v>
      </c>
      <c r="O37" s="1" t="s">
        <v>51</v>
      </c>
      <c r="P37" s="1" t="s">
        <v>10952</v>
      </c>
      <c r="Q37" s="7">
        <v>2.4709999999999999E-5</v>
      </c>
      <c r="R37" s="1" t="s">
        <v>58</v>
      </c>
      <c r="S37" s="1" t="s">
        <v>58</v>
      </c>
      <c r="T37" s="1" t="s">
        <v>58</v>
      </c>
      <c r="U37" s="1" t="s">
        <v>58</v>
      </c>
      <c r="V37" s="1" t="s">
        <v>58</v>
      </c>
      <c r="W37" s="1" t="s">
        <v>58</v>
      </c>
      <c r="X37" s="1" t="s">
        <v>58</v>
      </c>
      <c r="Y37" s="1" t="s">
        <v>58</v>
      </c>
      <c r="Z37" s="1" t="s">
        <v>58</v>
      </c>
      <c r="AA37" s="1" t="s">
        <v>58</v>
      </c>
      <c r="AB37" s="1">
        <v>2</v>
      </c>
      <c r="AC37" s="1" t="s">
        <v>185</v>
      </c>
      <c r="AD37" s="1" t="s">
        <v>67</v>
      </c>
      <c r="AE37" s="1">
        <v>1</v>
      </c>
      <c r="AF37" s="1">
        <v>5.95</v>
      </c>
      <c r="AG37" s="1" t="s">
        <v>10953</v>
      </c>
      <c r="AH37" s="1" t="s">
        <v>62</v>
      </c>
      <c r="AI37" s="1" t="s">
        <v>62</v>
      </c>
      <c r="AJ37" s="1">
        <v>5.95</v>
      </c>
      <c r="AK37" s="1" t="s">
        <v>10954</v>
      </c>
      <c r="AL37" s="1">
        <v>28.7</v>
      </c>
      <c r="AM37" s="1">
        <v>1.048</v>
      </c>
      <c r="AN37" s="1" t="s">
        <v>62</v>
      </c>
      <c r="AO37" s="1" t="s">
        <v>10955</v>
      </c>
      <c r="AP37" s="1" t="s">
        <v>77</v>
      </c>
      <c r="AQ37" s="7">
        <v>0.995</v>
      </c>
      <c r="AR37" s="1">
        <v>33.486671379999997</v>
      </c>
      <c r="AS37" s="1">
        <v>-0.28470423</v>
      </c>
      <c r="AT37" s="1" t="s">
        <v>58</v>
      </c>
      <c r="AU37" s="1">
        <v>3.8682500000000002</v>
      </c>
    </row>
    <row r="38" spans="1:47" x14ac:dyDescent="0.2">
      <c r="A38" s="1" t="s">
        <v>11272</v>
      </c>
      <c r="B38" s="1">
        <v>16</v>
      </c>
      <c r="C38" s="1" t="s">
        <v>70</v>
      </c>
      <c r="D38" s="1" t="s">
        <v>46</v>
      </c>
      <c r="E38" s="1">
        <v>3.4479999999999997E-2</v>
      </c>
      <c r="F38" s="1">
        <v>3.2680000000000001E-3</v>
      </c>
      <c r="G38" s="1">
        <v>1.242E-2</v>
      </c>
      <c r="H38" s="1">
        <v>0</v>
      </c>
      <c r="I38" s="1">
        <v>3.3329999999999999E-2</v>
      </c>
      <c r="J38" s="1">
        <v>2.222E-2</v>
      </c>
      <c r="K38" s="1" t="s">
        <v>47</v>
      </c>
      <c r="L38" s="1" t="s">
        <v>48</v>
      </c>
      <c r="M38" s="1" t="s">
        <v>11273</v>
      </c>
      <c r="N38" s="1" t="s">
        <v>11274</v>
      </c>
      <c r="O38" s="1" t="s">
        <v>51</v>
      </c>
      <c r="P38" s="1" t="s">
        <v>10686</v>
      </c>
      <c r="Q38" s="7">
        <v>7.4129999999999997E-5</v>
      </c>
      <c r="R38" s="1" t="s">
        <v>58</v>
      </c>
      <c r="S38" s="1" t="s">
        <v>58</v>
      </c>
      <c r="T38" s="1" t="s">
        <v>58</v>
      </c>
      <c r="U38" s="1" t="s">
        <v>58</v>
      </c>
      <c r="V38" s="1" t="s">
        <v>58</v>
      </c>
      <c r="W38" s="1" t="s">
        <v>58</v>
      </c>
      <c r="X38" s="1" t="s">
        <v>58</v>
      </c>
      <c r="Y38" s="1" t="s">
        <v>58</v>
      </c>
      <c r="Z38" s="1" t="s">
        <v>58</v>
      </c>
      <c r="AA38" s="1" t="s">
        <v>58</v>
      </c>
      <c r="AB38" s="1" t="s">
        <v>58</v>
      </c>
      <c r="AC38" s="1" t="s">
        <v>61</v>
      </c>
      <c r="AD38" s="1" t="s">
        <v>147</v>
      </c>
      <c r="AE38" s="1">
        <v>0</v>
      </c>
      <c r="AF38" s="1">
        <v>-10.8</v>
      </c>
      <c r="AG38" s="1" t="s">
        <v>11275</v>
      </c>
      <c r="AH38" s="1" t="s">
        <v>95</v>
      </c>
      <c r="AI38" s="1" t="s">
        <v>95</v>
      </c>
      <c r="AJ38" s="1">
        <v>5.4</v>
      </c>
      <c r="AK38" s="1">
        <v>704</v>
      </c>
      <c r="AL38" s="1">
        <v>0.02</v>
      </c>
      <c r="AM38" s="1">
        <v>-1.0669999999999999</v>
      </c>
      <c r="AN38" s="1" t="s">
        <v>64</v>
      </c>
      <c r="AO38" s="1" t="s">
        <v>11276</v>
      </c>
      <c r="AP38" s="1" t="s">
        <v>61</v>
      </c>
      <c r="AQ38" s="7">
        <v>0.441</v>
      </c>
      <c r="AR38" s="1">
        <v>9.8372257609999991</v>
      </c>
      <c r="AS38" s="1">
        <v>-0.91503041399999996</v>
      </c>
      <c r="AT38" s="1" t="s">
        <v>58</v>
      </c>
      <c r="AU38" s="1">
        <v>12.287419999999999</v>
      </c>
    </row>
    <row r="39" spans="1:47" x14ac:dyDescent="0.2">
      <c r="A39" s="1" t="s">
        <v>11466</v>
      </c>
      <c r="B39" s="1">
        <v>18</v>
      </c>
      <c r="C39" s="1" t="s">
        <v>64</v>
      </c>
      <c r="D39" s="1" t="s">
        <v>45</v>
      </c>
      <c r="E39" s="1">
        <v>3.4479999999999997E-2</v>
      </c>
      <c r="F39" s="1">
        <v>0</v>
      </c>
      <c r="G39" s="1">
        <v>1.242E-2</v>
      </c>
      <c r="H39" s="1">
        <v>0</v>
      </c>
      <c r="I39" s="1">
        <v>3.3329999999999999E-2</v>
      </c>
      <c r="J39" s="1">
        <v>2.222E-2</v>
      </c>
      <c r="K39" s="1" t="s">
        <v>47</v>
      </c>
      <c r="L39" s="1" t="s">
        <v>48</v>
      </c>
      <c r="M39" s="1" t="s">
        <v>7263</v>
      </c>
      <c r="N39" s="1" t="s">
        <v>7264</v>
      </c>
      <c r="O39" s="1" t="s">
        <v>51</v>
      </c>
      <c r="P39" s="1" t="s">
        <v>11467</v>
      </c>
      <c r="Q39" s="1">
        <v>1.054E-3</v>
      </c>
      <c r="R39" s="1">
        <v>1.19808E-3</v>
      </c>
      <c r="S39" s="1">
        <v>0.99880199999999997</v>
      </c>
      <c r="T39" s="1" t="s">
        <v>157</v>
      </c>
      <c r="U39" s="1">
        <v>0</v>
      </c>
      <c r="V39" s="1">
        <v>5.9904200000000004E-4</v>
      </c>
      <c r="W39" s="1" t="s">
        <v>58</v>
      </c>
      <c r="X39" s="1" t="s">
        <v>58</v>
      </c>
      <c r="Y39" s="1" t="s">
        <v>58</v>
      </c>
      <c r="Z39" s="1" t="s">
        <v>58</v>
      </c>
      <c r="AA39" s="1" t="s">
        <v>58</v>
      </c>
      <c r="AB39" s="1" t="s">
        <v>58</v>
      </c>
      <c r="AC39" s="1" t="s">
        <v>61</v>
      </c>
      <c r="AD39" s="1" t="s">
        <v>61</v>
      </c>
      <c r="AE39" s="1">
        <v>0</v>
      </c>
      <c r="AF39" s="1">
        <v>1.51</v>
      </c>
      <c r="AG39" s="1" t="s">
        <v>7265</v>
      </c>
      <c r="AH39" s="1" t="s">
        <v>95</v>
      </c>
      <c r="AI39" s="1" t="s">
        <v>95</v>
      </c>
      <c r="AJ39" s="1">
        <v>5.44</v>
      </c>
      <c r="AK39" s="8">
        <v>12591264</v>
      </c>
      <c r="AL39" s="1">
        <v>11.47</v>
      </c>
      <c r="AM39" s="1">
        <v>4.3999999999999997E-2</v>
      </c>
      <c r="AN39" s="1" t="s">
        <v>64</v>
      </c>
      <c r="AO39" s="1" t="s">
        <v>7266</v>
      </c>
      <c r="AP39" s="1" t="s">
        <v>58</v>
      </c>
      <c r="AQ39" s="7">
        <v>0.96599999999999997</v>
      </c>
      <c r="AR39" s="1">
        <v>99.799481009999994</v>
      </c>
      <c r="AS39" s="1">
        <v>4.9260386880000002</v>
      </c>
      <c r="AT39" s="1" t="s">
        <v>58</v>
      </c>
      <c r="AU39" s="1">
        <v>27.861740000000001</v>
      </c>
    </row>
    <row r="40" spans="1:47" x14ac:dyDescent="0.2">
      <c r="A40" s="1" t="s">
        <v>11468</v>
      </c>
      <c r="B40" s="1">
        <v>18</v>
      </c>
      <c r="C40" s="1" t="s">
        <v>64</v>
      </c>
      <c r="D40" s="1" t="s">
        <v>45</v>
      </c>
      <c r="E40" s="1">
        <v>3.4479999999999997E-2</v>
      </c>
      <c r="F40" s="1">
        <v>9.8040000000000002E-3</v>
      </c>
      <c r="G40" s="1">
        <v>1.242E-2</v>
      </c>
      <c r="H40" s="1">
        <v>3.8310000000000002E-3</v>
      </c>
      <c r="I40" s="1">
        <v>3.3329999999999999E-2</v>
      </c>
      <c r="J40" s="1">
        <v>1.111E-2</v>
      </c>
      <c r="K40" s="1" t="s">
        <v>47</v>
      </c>
      <c r="L40" s="1" t="s">
        <v>48</v>
      </c>
      <c r="M40" s="1" t="s">
        <v>11469</v>
      </c>
      <c r="N40" s="1" t="s">
        <v>11470</v>
      </c>
      <c r="O40" s="1" t="s">
        <v>51</v>
      </c>
      <c r="P40" s="1" t="s">
        <v>11471</v>
      </c>
      <c r="Q40" s="1">
        <v>2.8170000000000001E-3</v>
      </c>
      <c r="R40" s="1">
        <v>1.19808E-3</v>
      </c>
      <c r="S40" s="1">
        <v>0.99880199999999997</v>
      </c>
      <c r="T40" s="1" t="s">
        <v>157</v>
      </c>
      <c r="U40" s="1">
        <v>0</v>
      </c>
      <c r="V40" s="1">
        <v>5.9904200000000004E-4</v>
      </c>
      <c r="W40" s="1" t="s">
        <v>58</v>
      </c>
      <c r="X40" s="1" t="s">
        <v>58</v>
      </c>
      <c r="Y40" s="1" t="s">
        <v>58</v>
      </c>
      <c r="Z40" s="1" t="s">
        <v>58</v>
      </c>
      <c r="AA40" s="1" t="s">
        <v>58</v>
      </c>
      <c r="AB40" s="1" t="s">
        <v>58</v>
      </c>
      <c r="AC40" s="1" t="s">
        <v>61</v>
      </c>
      <c r="AD40" s="1" t="s">
        <v>62</v>
      </c>
      <c r="AE40" s="1">
        <v>1</v>
      </c>
      <c r="AF40" s="1">
        <v>3.72</v>
      </c>
      <c r="AG40" s="1" t="s">
        <v>11472</v>
      </c>
      <c r="AH40" s="1" t="s">
        <v>95</v>
      </c>
      <c r="AI40" s="1" t="s">
        <v>95</v>
      </c>
      <c r="AJ40" s="1">
        <v>5.81</v>
      </c>
      <c r="AK40" s="1">
        <v>333</v>
      </c>
      <c r="AL40" s="1">
        <v>16.04</v>
      </c>
      <c r="AM40" s="1">
        <v>0.93500000000000005</v>
      </c>
      <c r="AN40" s="1" t="s">
        <v>64</v>
      </c>
      <c r="AO40" s="1" t="s">
        <v>11473</v>
      </c>
      <c r="AP40" s="1" t="s">
        <v>58</v>
      </c>
      <c r="AQ40" s="7">
        <v>0.72599999999999998</v>
      </c>
      <c r="AR40" s="1">
        <v>69.367775420000001</v>
      </c>
      <c r="AS40" s="1">
        <v>0.240763792</v>
      </c>
      <c r="AT40" s="1" t="s">
        <v>78</v>
      </c>
      <c r="AU40" s="1">
        <v>2.31345</v>
      </c>
    </row>
    <row r="41" spans="1:47" x14ac:dyDescent="0.2">
      <c r="A41" s="1" t="s">
        <v>11081</v>
      </c>
      <c r="B41" s="1">
        <v>13</v>
      </c>
      <c r="C41" s="1" t="s">
        <v>46</v>
      </c>
      <c r="D41" s="1" t="s">
        <v>45</v>
      </c>
      <c r="E41" s="1">
        <v>3.4479999999999997E-2</v>
      </c>
      <c r="F41" s="1">
        <v>3.2680000000000001E-3</v>
      </c>
      <c r="G41" s="1">
        <v>9.4940000000000007E-3</v>
      </c>
      <c r="H41" s="1">
        <v>0</v>
      </c>
      <c r="I41" s="1">
        <v>3.3329999999999999E-2</v>
      </c>
      <c r="J41" s="1">
        <v>1.163E-2</v>
      </c>
      <c r="K41" s="1" t="s">
        <v>47</v>
      </c>
      <c r="L41" s="1" t="s">
        <v>48</v>
      </c>
      <c r="M41" s="1" t="s">
        <v>11082</v>
      </c>
      <c r="N41" s="1" t="s">
        <v>11083</v>
      </c>
      <c r="O41" s="1" t="s">
        <v>51</v>
      </c>
      <c r="P41" s="1" t="s">
        <v>11084</v>
      </c>
      <c r="Q41" s="1" t="s">
        <v>58</v>
      </c>
      <c r="R41" s="1" t="s">
        <v>58</v>
      </c>
      <c r="S41" s="1" t="s">
        <v>58</v>
      </c>
      <c r="T41" s="1" t="s">
        <v>58</v>
      </c>
      <c r="U41" s="1" t="s">
        <v>58</v>
      </c>
      <c r="V41" s="1" t="s">
        <v>58</v>
      </c>
      <c r="W41" s="1" t="s">
        <v>58</v>
      </c>
      <c r="X41" s="1" t="s">
        <v>58</v>
      </c>
      <c r="Y41" s="1" t="s">
        <v>58</v>
      </c>
      <c r="Z41" s="1" t="s">
        <v>58</v>
      </c>
      <c r="AA41" s="1" t="s">
        <v>58</v>
      </c>
      <c r="AB41" s="1" t="s">
        <v>58</v>
      </c>
      <c r="AC41" s="1" t="s">
        <v>60</v>
      </c>
      <c r="AD41" s="1" t="s">
        <v>102</v>
      </c>
      <c r="AE41" s="1">
        <v>0.999</v>
      </c>
      <c r="AF41" s="1">
        <v>2.56</v>
      </c>
      <c r="AG41" s="1" t="s">
        <v>11085</v>
      </c>
      <c r="AH41" s="1" t="s">
        <v>95</v>
      </c>
      <c r="AI41" s="1" t="s">
        <v>95</v>
      </c>
      <c r="AJ41" s="1">
        <v>4.4000000000000004</v>
      </c>
      <c r="AK41" s="1">
        <v>8</v>
      </c>
      <c r="AL41" s="1">
        <v>23.3</v>
      </c>
      <c r="AM41" s="1">
        <v>0.64100000000000001</v>
      </c>
      <c r="AN41" s="1" t="s">
        <v>1541</v>
      </c>
      <c r="AO41" s="1" t="s">
        <v>11086</v>
      </c>
      <c r="AP41" s="1" t="s">
        <v>58</v>
      </c>
      <c r="AQ41" s="7">
        <v>0.23100000000000001</v>
      </c>
      <c r="AR41" s="1">
        <v>4.9186128800000004</v>
      </c>
      <c r="AS41" s="1">
        <v>-1.304353358</v>
      </c>
      <c r="AT41" s="1" t="s">
        <v>58</v>
      </c>
      <c r="AU41" s="1">
        <v>7.8252499999999996</v>
      </c>
    </row>
    <row r="42" spans="1:47" x14ac:dyDescent="0.2">
      <c r="A42" s="1" t="s">
        <v>9547</v>
      </c>
      <c r="B42" s="1">
        <v>1</v>
      </c>
      <c r="C42" s="1" t="s">
        <v>70</v>
      </c>
      <c r="D42" s="1" t="s">
        <v>46</v>
      </c>
      <c r="E42" s="1">
        <v>3.4479999999999997E-2</v>
      </c>
      <c r="F42" s="1">
        <v>3.2680000000000001E-3</v>
      </c>
      <c r="G42" s="1">
        <v>9.3170000000000006E-3</v>
      </c>
      <c r="H42" s="1">
        <v>0</v>
      </c>
      <c r="I42" s="1">
        <v>3.3329999999999999E-2</v>
      </c>
      <c r="J42" s="1">
        <v>2.222E-2</v>
      </c>
      <c r="K42" s="1" t="s">
        <v>47</v>
      </c>
      <c r="L42" s="1" t="s">
        <v>48</v>
      </c>
      <c r="M42" s="1" t="s">
        <v>9548</v>
      </c>
      <c r="N42" s="1" t="s">
        <v>9549</v>
      </c>
      <c r="O42" s="1" t="s">
        <v>51</v>
      </c>
      <c r="P42" s="1" t="s">
        <v>9550</v>
      </c>
      <c r="Q42" s="1">
        <v>1.8120000000000001E-4</v>
      </c>
      <c r="R42" s="1" t="s">
        <v>58</v>
      </c>
      <c r="S42" s="1" t="s">
        <v>58</v>
      </c>
      <c r="T42" s="1" t="s">
        <v>58</v>
      </c>
      <c r="U42" s="1" t="s">
        <v>58</v>
      </c>
      <c r="V42" s="1" t="s">
        <v>58</v>
      </c>
      <c r="W42" s="1" t="s">
        <v>58</v>
      </c>
      <c r="X42" s="1" t="s">
        <v>58</v>
      </c>
      <c r="Y42" s="1" t="s">
        <v>58</v>
      </c>
      <c r="Z42" s="1" t="s">
        <v>58</v>
      </c>
      <c r="AA42" s="1" t="s">
        <v>58</v>
      </c>
      <c r="AB42" s="1" t="s">
        <v>58</v>
      </c>
      <c r="AC42" s="1" t="s">
        <v>60</v>
      </c>
      <c r="AD42" s="1" t="s">
        <v>132</v>
      </c>
      <c r="AE42" s="1">
        <v>0.35899999999999999</v>
      </c>
      <c r="AF42" s="1">
        <v>4.5999999999999996</v>
      </c>
      <c r="AG42" s="1" t="s">
        <v>9551</v>
      </c>
      <c r="AH42" s="1" t="s">
        <v>205</v>
      </c>
      <c r="AI42" s="1" t="s">
        <v>62</v>
      </c>
      <c r="AJ42" s="1">
        <v>5.52</v>
      </c>
      <c r="AK42" s="8">
        <v>11151207</v>
      </c>
      <c r="AL42" s="1">
        <v>28.4</v>
      </c>
      <c r="AM42" s="1">
        <v>0.09</v>
      </c>
      <c r="AN42" s="1" t="s">
        <v>62</v>
      </c>
      <c r="AO42" s="1" t="s">
        <v>9552</v>
      </c>
      <c r="AP42" s="1" t="s">
        <v>61</v>
      </c>
      <c r="AQ42" s="7">
        <v>0.98199999999999998</v>
      </c>
      <c r="AR42" s="1">
        <v>83.787449870000003</v>
      </c>
      <c r="AS42" s="1">
        <v>0.63924810399999998</v>
      </c>
      <c r="AT42" s="1" t="s">
        <v>58</v>
      </c>
      <c r="AU42" s="1">
        <v>5.3950699999999996</v>
      </c>
    </row>
    <row r="43" spans="1:47" x14ac:dyDescent="0.2">
      <c r="A43" s="1" t="s">
        <v>9952</v>
      </c>
      <c r="B43" s="1">
        <v>4</v>
      </c>
      <c r="C43" s="1" t="s">
        <v>70</v>
      </c>
      <c r="D43" s="1" t="s">
        <v>46</v>
      </c>
      <c r="E43" s="1">
        <v>3.4479999999999997E-2</v>
      </c>
      <c r="F43" s="1">
        <v>3.2680000000000001E-3</v>
      </c>
      <c r="G43" s="1">
        <v>9.3170000000000006E-3</v>
      </c>
      <c r="H43" s="1">
        <v>1.149E-2</v>
      </c>
      <c r="I43" s="1">
        <v>3.3329999999999999E-2</v>
      </c>
      <c r="J43" s="1">
        <v>1.111E-2</v>
      </c>
      <c r="K43" s="1" t="s">
        <v>47</v>
      </c>
      <c r="L43" s="1" t="s">
        <v>48</v>
      </c>
      <c r="M43" s="1" t="s">
        <v>9953</v>
      </c>
      <c r="N43" s="1" t="s">
        <v>9954</v>
      </c>
      <c r="O43" s="1" t="s">
        <v>51</v>
      </c>
      <c r="P43" s="1" t="s">
        <v>9955</v>
      </c>
      <c r="Q43" s="7">
        <v>4.1180000000000002E-5</v>
      </c>
      <c r="R43" s="1" t="s">
        <v>58</v>
      </c>
      <c r="S43" s="1" t="s">
        <v>58</v>
      </c>
      <c r="T43" s="1" t="s">
        <v>58</v>
      </c>
      <c r="U43" s="1" t="s">
        <v>58</v>
      </c>
      <c r="V43" s="1" t="s">
        <v>58</v>
      </c>
      <c r="W43" s="1" t="s">
        <v>58</v>
      </c>
      <c r="X43" s="1" t="s">
        <v>58</v>
      </c>
      <c r="Y43" s="1" t="s">
        <v>58</v>
      </c>
      <c r="Z43" s="1" t="s">
        <v>58</v>
      </c>
      <c r="AA43" s="1" t="s">
        <v>58</v>
      </c>
      <c r="AB43" s="1" t="s">
        <v>58</v>
      </c>
      <c r="AC43" s="1" t="s">
        <v>93</v>
      </c>
      <c r="AD43" s="1" t="s">
        <v>147</v>
      </c>
      <c r="AE43" s="1">
        <v>2.9000000000000001E-2</v>
      </c>
      <c r="AF43" s="1">
        <v>9.6500000000000004E-4</v>
      </c>
      <c r="AG43" s="1" t="s">
        <v>9956</v>
      </c>
      <c r="AH43" s="1" t="s">
        <v>95</v>
      </c>
      <c r="AI43" s="1" t="s">
        <v>127</v>
      </c>
      <c r="AJ43" s="1">
        <v>5.26</v>
      </c>
      <c r="AK43" s="1">
        <v>313</v>
      </c>
      <c r="AL43" s="1">
        <v>0.42299999999999999</v>
      </c>
      <c r="AM43" s="1">
        <v>-0.68</v>
      </c>
      <c r="AN43" s="1" t="s">
        <v>2445</v>
      </c>
      <c r="AO43" s="1" t="s">
        <v>9957</v>
      </c>
      <c r="AP43" s="1" t="s">
        <v>61</v>
      </c>
      <c r="AQ43" s="1" t="s">
        <v>9958</v>
      </c>
      <c r="AR43" s="1" t="s">
        <v>9959</v>
      </c>
      <c r="AS43" s="1" t="s">
        <v>9960</v>
      </c>
      <c r="AT43" s="1" t="s">
        <v>58</v>
      </c>
      <c r="AU43" s="1" t="s">
        <v>9961</v>
      </c>
    </row>
    <row r="44" spans="1:47" x14ac:dyDescent="0.2">
      <c r="A44" s="1" t="s">
        <v>10158</v>
      </c>
      <c r="B44" s="1">
        <v>5</v>
      </c>
      <c r="C44" s="1" t="s">
        <v>70</v>
      </c>
      <c r="D44" s="1" t="s">
        <v>46</v>
      </c>
      <c r="E44" s="1">
        <v>3.4479999999999997E-2</v>
      </c>
      <c r="F44" s="1">
        <v>3.2680000000000001E-3</v>
      </c>
      <c r="G44" s="1">
        <v>9.3170000000000006E-3</v>
      </c>
      <c r="H44" s="1">
        <v>0</v>
      </c>
      <c r="I44" s="1">
        <v>3.3329999999999999E-2</v>
      </c>
      <c r="J44" s="1">
        <v>2.222E-2</v>
      </c>
      <c r="K44" s="1" t="s">
        <v>47</v>
      </c>
      <c r="L44" s="1" t="s">
        <v>48</v>
      </c>
      <c r="M44" s="1" t="s">
        <v>10159</v>
      </c>
      <c r="N44" s="1" t="s">
        <v>10160</v>
      </c>
      <c r="O44" s="1" t="s">
        <v>51</v>
      </c>
      <c r="P44" s="1" t="s">
        <v>10161</v>
      </c>
      <c r="Q44" s="7">
        <v>5.7670000000000002E-5</v>
      </c>
      <c r="R44" s="1" t="s">
        <v>58</v>
      </c>
      <c r="S44" s="1" t="s">
        <v>58</v>
      </c>
      <c r="T44" s="1" t="s">
        <v>58</v>
      </c>
      <c r="U44" s="1" t="s">
        <v>58</v>
      </c>
      <c r="V44" s="1" t="s">
        <v>58</v>
      </c>
      <c r="W44" s="1" t="s">
        <v>58</v>
      </c>
      <c r="X44" s="1" t="s">
        <v>58</v>
      </c>
      <c r="Y44" s="1" t="s">
        <v>58</v>
      </c>
      <c r="Z44" s="1" t="s">
        <v>58</v>
      </c>
      <c r="AA44" s="1" t="s">
        <v>58</v>
      </c>
      <c r="AB44" s="1" t="s">
        <v>58</v>
      </c>
      <c r="AC44" s="1" t="s">
        <v>60</v>
      </c>
      <c r="AD44" s="1" t="s">
        <v>89</v>
      </c>
      <c r="AE44" s="1">
        <v>0.96299999999999997</v>
      </c>
      <c r="AF44" s="1">
        <v>4.7</v>
      </c>
      <c r="AG44" s="1" t="s">
        <v>10162</v>
      </c>
      <c r="AH44" s="1" t="s">
        <v>62</v>
      </c>
      <c r="AI44" s="1" t="s">
        <v>62</v>
      </c>
      <c r="AJ44" s="1">
        <v>5.59</v>
      </c>
      <c r="AK44" s="8">
        <v>678411457</v>
      </c>
      <c r="AL44" s="1">
        <v>29.4</v>
      </c>
      <c r="AM44" s="1">
        <v>1.048</v>
      </c>
      <c r="AN44" s="1" t="s">
        <v>62</v>
      </c>
      <c r="AO44" s="1" t="s">
        <v>10163</v>
      </c>
      <c r="AP44" s="1" t="s">
        <v>58</v>
      </c>
      <c r="AQ44" s="7">
        <v>0.71099999999999997</v>
      </c>
      <c r="AR44" s="1">
        <v>3.544468035</v>
      </c>
      <c r="AS44" s="1">
        <v>-1.5064354639999999</v>
      </c>
      <c r="AT44" s="1" t="s">
        <v>58</v>
      </c>
      <c r="AU44" s="1">
        <v>6.0201599999999997</v>
      </c>
    </row>
    <row r="45" spans="1:47" x14ac:dyDescent="0.2">
      <c r="A45" s="1" t="s">
        <v>10177</v>
      </c>
      <c r="B45" s="1">
        <v>6</v>
      </c>
      <c r="C45" s="1" t="s">
        <v>46</v>
      </c>
      <c r="D45" s="1" t="s">
        <v>70</v>
      </c>
      <c r="E45" s="1">
        <v>3.4479999999999997E-2</v>
      </c>
      <c r="F45" s="1">
        <v>3.2680000000000001E-3</v>
      </c>
      <c r="G45" s="1">
        <v>9.3170000000000006E-3</v>
      </c>
      <c r="H45" s="1">
        <v>0</v>
      </c>
      <c r="I45" s="1">
        <v>3.3329999999999999E-2</v>
      </c>
      <c r="J45" s="1">
        <v>1.111E-2</v>
      </c>
      <c r="K45" s="1" t="s">
        <v>47</v>
      </c>
      <c r="L45" s="1" t="s">
        <v>48</v>
      </c>
      <c r="M45" s="1" t="s">
        <v>10173</v>
      </c>
      <c r="N45" s="1" t="s">
        <v>10174</v>
      </c>
      <c r="O45" s="1" t="s">
        <v>51</v>
      </c>
      <c r="P45" s="1" t="s">
        <v>10178</v>
      </c>
      <c r="Q45" s="1" t="s">
        <v>58</v>
      </c>
      <c r="R45" s="1" t="s">
        <v>58</v>
      </c>
      <c r="S45" s="1" t="s">
        <v>58</v>
      </c>
      <c r="T45" s="1" t="s">
        <v>58</v>
      </c>
      <c r="U45" s="1" t="s">
        <v>58</v>
      </c>
      <c r="V45" s="1" t="s">
        <v>58</v>
      </c>
      <c r="W45" s="1" t="s">
        <v>58</v>
      </c>
      <c r="X45" s="1" t="s">
        <v>58</v>
      </c>
      <c r="Y45" s="1" t="s">
        <v>58</v>
      </c>
      <c r="Z45" s="1" t="s">
        <v>58</v>
      </c>
      <c r="AA45" s="1" t="s">
        <v>58</v>
      </c>
      <c r="AB45" s="1" t="s">
        <v>58</v>
      </c>
      <c r="AC45" s="1" t="s">
        <v>61</v>
      </c>
      <c r="AD45" s="1" t="s">
        <v>200</v>
      </c>
      <c r="AE45" s="1">
        <v>1</v>
      </c>
      <c r="AF45" s="1">
        <v>6.03</v>
      </c>
      <c r="AG45" s="1" t="s">
        <v>10175</v>
      </c>
      <c r="AH45" s="1" t="s">
        <v>95</v>
      </c>
      <c r="AI45" s="1" t="s">
        <v>95</v>
      </c>
      <c r="AJ45" s="1">
        <v>6.03</v>
      </c>
      <c r="AK45" s="1">
        <v>276</v>
      </c>
      <c r="AL45" s="1">
        <v>16.7</v>
      </c>
      <c r="AM45" s="1">
        <v>1.1990000000000001</v>
      </c>
      <c r="AN45" s="1" t="s">
        <v>62</v>
      </c>
      <c r="AO45" s="1" t="s">
        <v>10176</v>
      </c>
      <c r="AP45" s="1" t="s">
        <v>61</v>
      </c>
      <c r="AQ45" s="7">
        <v>0.86099999999999999</v>
      </c>
      <c r="AR45" s="1">
        <v>97.61146497</v>
      </c>
      <c r="AS45" s="1">
        <v>1.976952171</v>
      </c>
      <c r="AT45" s="1" t="s">
        <v>58</v>
      </c>
      <c r="AU45" s="1">
        <v>13.275370000000001</v>
      </c>
    </row>
    <row r="46" spans="1:47" x14ac:dyDescent="0.2">
      <c r="A46" s="1" t="s">
        <v>10324</v>
      </c>
      <c r="B46" s="1">
        <v>7</v>
      </c>
      <c r="C46" s="1" t="s">
        <v>64</v>
      </c>
      <c r="D46" s="1" t="s">
        <v>46</v>
      </c>
      <c r="E46" s="1">
        <v>3.4479999999999997E-2</v>
      </c>
      <c r="F46" s="1">
        <v>3.2680000000000001E-3</v>
      </c>
      <c r="G46" s="1">
        <v>9.3170000000000006E-3</v>
      </c>
      <c r="H46" s="1">
        <v>0</v>
      </c>
      <c r="I46" s="1">
        <v>3.3329999999999999E-2</v>
      </c>
      <c r="J46" s="1">
        <v>1.111E-2</v>
      </c>
      <c r="K46" s="1" t="s">
        <v>47</v>
      </c>
      <c r="L46" s="1" t="s">
        <v>48</v>
      </c>
      <c r="M46" s="1" t="s">
        <v>10325</v>
      </c>
      <c r="N46" s="1" t="s">
        <v>10326</v>
      </c>
      <c r="O46" s="1" t="s">
        <v>51</v>
      </c>
      <c r="P46" s="1" t="s">
        <v>10327</v>
      </c>
      <c r="Q46" s="1" t="s">
        <v>58</v>
      </c>
      <c r="R46" s="1" t="s">
        <v>58</v>
      </c>
      <c r="S46" s="1" t="s">
        <v>58</v>
      </c>
      <c r="T46" s="1" t="s">
        <v>58</v>
      </c>
      <c r="U46" s="1" t="s">
        <v>58</v>
      </c>
      <c r="V46" s="1" t="s">
        <v>58</v>
      </c>
      <c r="W46" s="1" t="s">
        <v>58</v>
      </c>
      <c r="X46" s="1" t="s">
        <v>58</v>
      </c>
      <c r="Y46" s="1" t="s">
        <v>58</v>
      </c>
      <c r="Z46" s="1" t="s">
        <v>58</v>
      </c>
      <c r="AA46" s="1" t="s">
        <v>58</v>
      </c>
      <c r="AB46" s="1" t="s">
        <v>58</v>
      </c>
      <c r="AC46" s="1" t="s">
        <v>61</v>
      </c>
      <c r="AD46" s="1" t="s">
        <v>164</v>
      </c>
      <c r="AE46" s="1">
        <v>0.996</v>
      </c>
      <c r="AF46" s="1">
        <v>2.2400000000000002</v>
      </c>
      <c r="AG46" s="1" t="s">
        <v>10328</v>
      </c>
      <c r="AH46" s="1" t="s">
        <v>95</v>
      </c>
      <c r="AI46" s="1" t="s">
        <v>127</v>
      </c>
      <c r="AJ46" s="1">
        <v>4.1500000000000004</v>
      </c>
      <c r="AK46" s="1">
        <v>23</v>
      </c>
      <c r="AL46" s="1">
        <v>23.9</v>
      </c>
      <c r="AM46" s="1">
        <v>1.036</v>
      </c>
      <c r="AN46" s="1" t="s">
        <v>62</v>
      </c>
      <c r="AO46" s="1" t="s">
        <v>10329</v>
      </c>
      <c r="AP46" s="1" t="s">
        <v>77</v>
      </c>
      <c r="AQ46" s="7">
        <v>0.14099999999999999</v>
      </c>
      <c r="AR46" s="1">
        <v>60.090823309999998</v>
      </c>
      <c r="AS46" s="1">
        <v>8.2802742999999998E-2</v>
      </c>
      <c r="AT46" s="1" t="s">
        <v>58</v>
      </c>
      <c r="AU46" s="1">
        <v>1.0911</v>
      </c>
    </row>
    <row r="47" spans="1:47" x14ac:dyDescent="0.2">
      <c r="A47" s="1" t="s">
        <v>10366</v>
      </c>
      <c r="B47" s="1">
        <v>7</v>
      </c>
      <c r="C47" s="1" t="s">
        <v>70</v>
      </c>
      <c r="D47" s="1" t="s">
        <v>46</v>
      </c>
      <c r="E47" s="1">
        <v>3.4479999999999997E-2</v>
      </c>
      <c r="F47" s="1">
        <v>0</v>
      </c>
      <c r="G47" s="1">
        <v>9.3170000000000006E-3</v>
      </c>
      <c r="H47" s="1">
        <v>0</v>
      </c>
      <c r="I47" s="1">
        <v>3.3329999999999999E-2</v>
      </c>
      <c r="J47" s="1">
        <v>1.111E-2</v>
      </c>
      <c r="K47" s="1" t="s">
        <v>47</v>
      </c>
      <c r="L47" s="1" t="s">
        <v>48</v>
      </c>
      <c r="M47" s="1" t="s">
        <v>10367</v>
      </c>
      <c r="N47" s="1" t="s">
        <v>10368</v>
      </c>
      <c r="O47" s="1" t="s">
        <v>51</v>
      </c>
      <c r="P47" s="1" t="s">
        <v>7584</v>
      </c>
      <c r="Q47" s="7">
        <v>4.9549999999999998E-5</v>
      </c>
      <c r="R47" s="1" t="s">
        <v>58</v>
      </c>
      <c r="S47" s="1" t="s">
        <v>58</v>
      </c>
      <c r="T47" s="1" t="s">
        <v>58</v>
      </c>
      <c r="U47" s="1" t="s">
        <v>58</v>
      </c>
      <c r="V47" s="1" t="s">
        <v>58</v>
      </c>
      <c r="W47" s="1" t="s">
        <v>58</v>
      </c>
      <c r="X47" s="1" t="s">
        <v>58</v>
      </c>
      <c r="Y47" s="1" t="s">
        <v>58</v>
      </c>
      <c r="Z47" s="1" t="s">
        <v>58</v>
      </c>
      <c r="AA47" s="1" t="s">
        <v>58</v>
      </c>
      <c r="AB47" s="1" t="s">
        <v>58</v>
      </c>
      <c r="AC47" s="1" t="s">
        <v>93</v>
      </c>
      <c r="AD47" s="1" t="s">
        <v>164</v>
      </c>
      <c r="AE47" s="1">
        <v>0.99299999999999999</v>
      </c>
      <c r="AF47" s="1">
        <v>4.4400000000000004</v>
      </c>
      <c r="AG47" s="1" t="s">
        <v>10369</v>
      </c>
      <c r="AH47" s="1" t="s">
        <v>10370</v>
      </c>
      <c r="AI47" s="1" t="s">
        <v>62</v>
      </c>
      <c r="AJ47" s="1">
        <v>5.31</v>
      </c>
      <c r="AK47" s="8">
        <v>350350350144350</v>
      </c>
      <c r="AL47" s="1">
        <v>28.8</v>
      </c>
      <c r="AM47" s="1">
        <v>0.94299999999999995</v>
      </c>
      <c r="AN47" s="1" t="s">
        <v>62</v>
      </c>
      <c r="AO47" s="1" t="s">
        <v>10371</v>
      </c>
      <c r="AP47" s="1" t="s">
        <v>77</v>
      </c>
      <c r="AQ47" s="7">
        <v>0.81699999999999995</v>
      </c>
      <c r="AR47" s="1">
        <v>6.9650861050000001</v>
      </c>
      <c r="AS47" s="1">
        <v>-1.096852975</v>
      </c>
      <c r="AT47" s="1" t="s">
        <v>58</v>
      </c>
      <c r="AU47" s="1">
        <v>4.0359499999999997</v>
      </c>
    </row>
    <row r="48" spans="1:47" x14ac:dyDescent="0.2">
      <c r="A48" s="1" t="s">
        <v>10372</v>
      </c>
      <c r="B48" s="1">
        <v>7</v>
      </c>
      <c r="C48" s="1" t="s">
        <v>70</v>
      </c>
      <c r="D48" s="1" t="s">
        <v>46</v>
      </c>
      <c r="E48" s="1">
        <v>3.4479999999999997E-2</v>
      </c>
      <c r="F48" s="1">
        <v>3.2680000000000001E-3</v>
      </c>
      <c r="G48" s="1">
        <v>9.3170000000000006E-3</v>
      </c>
      <c r="H48" s="1">
        <v>0</v>
      </c>
      <c r="I48" s="1">
        <v>3.3329999999999999E-2</v>
      </c>
      <c r="J48" s="1">
        <v>2.222E-2</v>
      </c>
      <c r="K48" s="1" t="s">
        <v>47</v>
      </c>
      <c r="L48" s="1" t="s">
        <v>48</v>
      </c>
      <c r="M48" s="1" t="s">
        <v>10373</v>
      </c>
      <c r="N48" s="1" t="s">
        <v>10374</v>
      </c>
      <c r="O48" s="1" t="s">
        <v>51</v>
      </c>
      <c r="P48" s="1" t="s">
        <v>10375</v>
      </c>
      <c r="Q48" s="7">
        <v>8.2470000000000008E-6</v>
      </c>
      <c r="R48" s="1" t="s">
        <v>58</v>
      </c>
      <c r="S48" s="1" t="s">
        <v>58</v>
      </c>
      <c r="T48" s="1" t="s">
        <v>58</v>
      </c>
      <c r="U48" s="1" t="s">
        <v>58</v>
      </c>
      <c r="V48" s="1" t="s">
        <v>58</v>
      </c>
      <c r="W48" s="1" t="s">
        <v>58</v>
      </c>
      <c r="X48" s="1" t="s">
        <v>58</v>
      </c>
      <c r="Y48" s="1" t="s">
        <v>58</v>
      </c>
      <c r="Z48" s="1" t="s">
        <v>58</v>
      </c>
      <c r="AA48" s="1" t="s">
        <v>58</v>
      </c>
      <c r="AB48" s="1" t="s">
        <v>58</v>
      </c>
      <c r="AC48" s="1" t="s">
        <v>61</v>
      </c>
      <c r="AD48" s="1" t="s">
        <v>156</v>
      </c>
      <c r="AE48" s="1">
        <v>0.879</v>
      </c>
      <c r="AF48" s="1">
        <v>4.87</v>
      </c>
      <c r="AG48" s="1" t="s">
        <v>10376</v>
      </c>
      <c r="AH48" s="1" t="s">
        <v>127</v>
      </c>
      <c r="AI48" s="1" t="s">
        <v>490</v>
      </c>
      <c r="AJ48" s="1">
        <v>4.87</v>
      </c>
      <c r="AK48" s="8">
        <v>492484</v>
      </c>
      <c r="AL48" s="1">
        <v>24.1</v>
      </c>
      <c r="AM48" s="1">
        <v>1.048</v>
      </c>
      <c r="AN48" s="1" t="s">
        <v>62</v>
      </c>
      <c r="AO48" s="1" t="s">
        <v>10377</v>
      </c>
      <c r="AP48" s="1" t="s">
        <v>58</v>
      </c>
      <c r="AQ48" s="7">
        <v>0.96199999999999997</v>
      </c>
      <c r="AR48" s="1">
        <v>64.991743339999999</v>
      </c>
      <c r="AS48" s="1">
        <v>0.16713893199999999</v>
      </c>
      <c r="AT48" s="1" t="s">
        <v>58</v>
      </c>
      <c r="AU48" s="1">
        <v>3.6735500000000001</v>
      </c>
    </row>
    <row r="49" spans="1:47" x14ac:dyDescent="0.2">
      <c r="A49" s="1" t="s">
        <v>10470</v>
      </c>
      <c r="B49" s="1">
        <v>8</v>
      </c>
      <c r="C49" s="1" t="s">
        <v>45</v>
      </c>
      <c r="D49" s="1" t="s">
        <v>64</v>
      </c>
      <c r="E49" s="1">
        <v>3.4479999999999997E-2</v>
      </c>
      <c r="F49" s="1">
        <v>3.2680000000000001E-3</v>
      </c>
      <c r="G49" s="1">
        <v>9.3170000000000006E-3</v>
      </c>
      <c r="H49" s="1">
        <v>0</v>
      </c>
      <c r="I49" s="1">
        <v>3.3329999999999999E-2</v>
      </c>
      <c r="J49" s="1">
        <v>1.111E-2</v>
      </c>
      <c r="K49" s="1" t="s">
        <v>47</v>
      </c>
      <c r="L49" s="1" t="s">
        <v>48</v>
      </c>
      <c r="M49" s="1" t="s">
        <v>10471</v>
      </c>
      <c r="N49" s="1" t="s">
        <v>10472</v>
      </c>
      <c r="O49" s="1" t="s">
        <v>51</v>
      </c>
      <c r="P49" s="1" t="s">
        <v>2220</v>
      </c>
      <c r="Q49" s="7">
        <v>3.2950000000000001E-5</v>
      </c>
      <c r="R49" s="1" t="s">
        <v>58</v>
      </c>
      <c r="S49" s="1" t="s">
        <v>58</v>
      </c>
      <c r="T49" s="1" t="s">
        <v>58</v>
      </c>
      <c r="U49" s="1" t="s">
        <v>58</v>
      </c>
      <c r="V49" s="1" t="s">
        <v>58</v>
      </c>
      <c r="W49" s="1" t="s">
        <v>58</v>
      </c>
      <c r="X49" s="1" t="s">
        <v>58</v>
      </c>
      <c r="Y49" s="1" t="s">
        <v>58</v>
      </c>
      <c r="Z49" s="1" t="s">
        <v>58</v>
      </c>
      <c r="AA49" s="1" t="s">
        <v>58</v>
      </c>
      <c r="AB49" s="1" t="s">
        <v>58</v>
      </c>
      <c r="AC49" s="1" t="s">
        <v>93</v>
      </c>
      <c r="AD49" s="1" t="s">
        <v>132</v>
      </c>
      <c r="AE49" s="1">
        <v>0.999</v>
      </c>
      <c r="AF49" s="1">
        <v>4.3</v>
      </c>
      <c r="AG49" s="1" t="s">
        <v>10473</v>
      </c>
      <c r="AH49" s="1" t="s">
        <v>296</v>
      </c>
      <c r="AI49" s="1" t="s">
        <v>6939</v>
      </c>
      <c r="AJ49" s="1">
        <v>5.53</v>
      </c>
      <c r="AK49" s="1">
        <v>41</v>
      </c>
      <c r="AL49" s="1">
        <v>21.1</v>
      </c>
      <c r="AM49" s="1">
        <v>1.0609999999999999</v>
      </c>
      <c r="AN49" s="1" t="s">
        <v>62</v>
      </c>
      <c r="AO49" s="1" t="s">
        <v>10474</v>
      </c>
      <c r="AP49" s="1" t="s">
        <v>77</v>
      </c>
      <c r="AQ49" s="7">
        <v>0.51700000000000002</v>
      </c>
      <c r="AR49" s="1">
        <v>24.64024534</v>
      </c>
      <c r="AS49" s="1">
        <v>-0.43750665399999999</v>
      </c>
      <c r="AT49" s="1" t="s">
        <v>58</v>
      </c>
      <c r="AU49" s="1">
        <v>5.4734499999999997</v>
      </c>
    </row>
    <row r="50" spans="1:47" x14ac:dyDescent="0.2">
      <c r="A50" s="1" t="s">
        <v>10536</v>
      </c>
      <c r="B50" s="1">
        <v>8</v>
      </c>
      <c r="C50" s="1" t="s">
        <v>64</v>
      </c>
      <c r="D50" s="1" t="s">
        <v>45</v>
      </c>
      <c r="E50" s="1">
        <v>3.4479999999999997E-2</v>
      </c>
      <c r="F50" s="1">
        <v>6.5360000000000001E-3</v>
      </c>
      <c r="G50" s="1">
        <v>9.3170000000000006E-3</v>
      </c>
      <c r="H50" s="1">
        <v>0</v>
      </c>
      <c r="I50" s="1">
        <v>3.3329999999999999E-2</v>
      </c>
      <c r="J50" s="1">
        <v>1.111E-2</v>
      </c>
      <c r="K50" s="1" t="s">
        <v>47</v>
      </c>
      <c r="L50" s="1" t="s">
        <v>48</v>
      </c>
      <c r="M50" s="1" t="s">
        <v>10537</v>
      </c>
      <c r="N50" s="1" t="s">
        <v>10538</v>
      </c>
      <c r="O50" s="1" t="s">
        <v>51</v>
      </c>
      <c r="P50" s="1" t="s">
        <v>10539</v>
      </c>
      <c r="Q50" s="1">
        <v>7.2829999999999998E-4</v>
      </c>
      <c r="R50" s="1">
        <v>3.9936099999999999E-4</v>
      </c>
      <c r="S50" s="1">
        <v>0.99960099999999996</v>
      </c>
      <c r="T50" s="1" t="s">
        <v>74</v>
      </c>
      <c r="U50" s="1">
        <v>0</v>
      </c>
      <c r="V50" s="1">
        <v>1.99681E-4</v>
      </c>
      <c r="W50" s="1" t="s">
        <v>58</v>
      </c>
      <c r="X50" s="1" t="s">
        <v>58</v>
      </c>
      <c r="Y50" s="1" t="s">
        <v>58</v>
      </c>
      <c r="Z50" s="1" t="s">
        <v>58</v>
      </c>
      <c r="AA50" s="1" t="s">
        <v>58</v>
      </c>
      <c r="AB50" s="1">
        <v>1</v>
      </c>
      <c r="AC50" s="1" t="s">
        <v>61</v>
      </c>
      <c r="AD50" s="1" t="s">
        <v>61</v>
      </c>
      <c r="AE50" s="1">
        <v>0</v>
      </c>
      <c r="AF50" s="1">
        <v>-0.94199999999999995</v>
      </c>
      <c r="AG50" s="1" t="s">
        <v>10540</v>
      </c>
      <c r="AH50" s="1" t="s">
        <v>95</v>
      </c>
      <c r="AI50" s="1" t="s">
        <v>95</v>
      </c>
      <c r="AJ50" s="1">
        <v>4.3600000000000003</v>
      </c>
      <c r="AK50" s="1">
        <v>1094</v>
      </c>
      <c r="AL50" s="1">
        <v>16.7</v>
      </c>
      <c r="AM50" s="1">
        <v>-1.9E-2</v>
      </c>
      <c r="AN50" s="1" t="s">
        <v>62</v>
      </c>
      <c r="AO50" s="1" t="s">
        <v>10541</v>
      </c>
      <c r="AP50" s="1" t="s">
        <v>61</v>
      </c>
      <c r="AQ50" s="7">
        <v>0.53400000000000003</v>
      </c>
      <c r="AR50" s="1">
        <v>13.77683416</v>
      </c>
      <c r="AS50" s="1">
        <v>-0.74406331000000003</v>
      </c>
      <c r="AT50" s="1" t="s">
        <v>58</v>
      </c>
      <c r="AU50" s="1">
        <v>13.691179999999999</v>
      </c>
    </row>
    <row r="51" spans="1:47" x14ac:dyDescent="0.2">
      <c r="A51" s="1" t="s">
        <v>10542</v>
      </c>
      <c r="B51" s="1">
        <v>8</v>
      </c>
      <c r="C51" s="1" t="s">
        <v>70</v>
      </c>
      <c r="D51" s="1" t="s">
        <v>46</v>
      </c>
      <c r="E51" s="1">
        <v>3.4479999999999997E-2</v>
      </c>
      <c r="F51" s="1">
        <v>3.2680000000000001E-3</v>
      </c>
      <c r="G51" s="1">
        <v>9.3170000000000006E-3</v>
      </c>
      <c r="H51" s="1">
        <v>5.7470000000000004E-3</v>
      </c>
      <c r="I51" s="1">
        <v>3.3329999999999999E-2</v>
      </c>
      <c r="J51" s="1">
        <v>1.111E-2</v>
      </c>
      <c r="K51" s="1" t="s">
        <v>47</v>
      </c>
      <c r="L51" s="1" t="s">
        <v>48</v>
      </c>
      <c r="M51" s="1" t="s">
        <v>10543</v>
      </c>
      <c r="N51" s="1" t="s">
        <v>10544</v>
      </c>
      <c r="O51" s="1" t="s">
        <v>51</v>
      </c>
      <c r="P51" s="1" t="s">
        <v>7430</v>
      </c>
      <c r="Q51" s="1">
        <v>1.075E-4</v>
      </c>
      <c r="R51" s="1" t="s">
        <v>58</v>
      </c>
      <c r="S51" s="1" t="s">
        <v>58</v>
      </c>
      <c r="T51" s="1" t="s">
        <v>58</v>
      </c>
      <c r="U51" s="1" t="s">
        <v>58</v>
      </c>
      <c r="V51" s="1" t="s">
        <v>58</v>
      </c>
      <c r="W51" s="1" t="s">
        <v>58</v>
      </c>
      <c r="X51" s="1" t="s">
        <v>58</v>
      </c>
      <c r="Y51" s="1" t="s">
        <v>58</v>
      </c>
      <c r="Z51" s="1" t="s">
        <v>58</v>
      </c>
      <c r="AA51" s="1" t="s">
        <v>58</v>
      </c>
      <c r="AB51" s="1" t="s">
        <v>58</v>
      </c>
      <c r="AC51" s="1" t="s">
        <v>58</v>
      </c>
      <c r="AD51" s="1" t="s">
        <v>89</v>
      </c>
      <c r="AE51" s="1">
        <v>0.99</v>
      </c>
      <c r="AF51" s="1">
        <v>5.01</v>
      </c>
      <c r="AG51" s="1" t="s">
        <v>10545</v>
      </c>
      <c r="AH51" s="1" t="s">
        <v>62</v>
      </c>
      <c r="AI51" s="1" t="s">
        <v>62</v>
      </c>
      <c r="AJ51" s="1">
        <v>5.01</v>
      </c>
      <c r="AK51" s="1">
        <v>124</v>
      </c>
      <c r="AL51" s="1">
        <v>28.5</v>
      </c>
      <c r="AM51" s="1">
        <v>0.98</v>
      </c>
      <c r="AN51" s="1" t="s">
        <v>62</v>
      </c>
      <c r="AO51" s="1" t="s">
        <v>10546</v>
      </c>
      <c r="AP51" s="1" t="s">
        <v>58</v>
      </c>
      <c r="AQ51" s="1" t="s">
        <v>9279</v>
      </c>
      <c r="AR51" s="1" t="s">
        <v>10547</v>
      </c>
      <c r="AS51" s="1">
        <f>-0.154246007/0.215080721</f>
        <v>-0.71715403539120548</v>
      </c>
      <c r="AT51" s="1" t="s">
        <v>58</v>
      </c>
      <c r="AU51" s="1" t="s">
        <v>10548</v>
      </c>
    </row>
    <row r="52" spans="1:47" x14ac:dyDescent="0.2">
      <c r="A52" s="1" t="s">
        <v>10549</v>
      </c>
      <c r="B52" s="1">
        <v>8</v>
      </c>
      <c r="C52" s="1" t="s">
        <v>70</v>
      </c>
      <c r="D52" s="1" t="s">
        <v>45</v>
      </c>
      <c r="E52" s="1">
        <v>3.4479999999999997E-2</v>
      </c>
      <c r="F52" s="1">
        <v>3.2680000000000001E-3</v>
      </c>
      <c r="G52" s="1">
        <v>9.3170000000000006E-3</v>
      </c>
      <c r="H52" s="1">
        <v>5.7470000000000004E-3</v>
      </c>
      <c r="I52" s="1">
        <v>3.3329999999999999E-2</v>
      </c>
      <c r="J52" s="1">
        <v>1.111E-2</v>
      </c>
      <c r="K52" s="1" t="s">
        <v>47</v>
      </c>
      <c r="L52" s="1" t="s">
        <v>48</v>
      </c>
      <c r="M52" s="1" t="s">
        <v>10550</v>
      </c>
      <c r="N52" s="1" t="s">
        <v>10551</v>
      </c>
      <c r="O52" s="1" t="s">
        <v>51</v>
      </c>
      <c r="P52" s="1" t="s">
        <v>10552</v>
      </c>
      <c r="Q52" s="7">
        <v>8.2360000000000004E-6</v>
      </c>
      <c r="R52" s="1" t="s">
        <v>58</v>
      </c>
      <c r="S52" s="1" t="s">
        <v>58</v>
      </c>
      <c r="T52" s="1" t="s">
        <v>58</v>
      </c>
      <c r="U52" s="1" t="s">
        <v>58</v>
      </c>
      <c r="V52" s="1" t="s">
        <v>58</v>
      </c>
      <c r="W52" s="1" t="s">
        <v>58</v>
      </c>
      <c r="X52" s="1" t="s">
        <v>58</v>
      </c>
      <c r="Y52" s="1" t="s">
        <v>58</v>
      </c>
      <c r="Z52" s="1" t="s">
        <v>58</v>
      </c>
      <c r="AA52" s="1" t="s">
        <v>58</v>
      </c>
      <c r="AB52" s="1" t="s">
        <v>58</v>
      </c>
      <c r="AC52" s="1" t="s">
        <v>60</v>
      </c>
      <c r="AD52" s="1" t="s">
        <v>132</v>
      </c>
      <c r="AE52" s="1">
        <v>6.3E-2</v>
      </c>
      <c r="AF52" s="1">
        <v>4.8</v>
      </c>
      <c r="AG52" s="1" t="s">
        <v>10553</v>
      </c>
      <c r="AH52" s="1" t="s">
        <v>95</v>
      </c>
      <c r="AI52" s="1" t="s">
        <v>95</v>
      </c>
      <c r="AJ52" s="1">
        <v>5.67</v>
      </c>
      <c r="AK52" s="1">
        <v>1890</v>
      </c>
      <c r="AL52" s="1">
        <v>19.3</v>
      </c>
      <c r="AM52" s="1">
        <v>-0.32800000000000001</v>
      </c>
      <c r="AN52" s="1" t="s">
        <v>62</v>
      </c>
      <c r="AO52" s="1" t="s">
        <v>10554</v>
      </c>
      <c r="AP52" s="1" t="s">
        <v>77</v>
      </c>
      <c r="AQ52" s="1" t="s">
        <v>58</v>
      </c>
      <c r="AR52" s="1">
        <v>0.47770700599999999</v>
      </c>
      <c r="AS52" s="1">
        <v>-3.0893798389999998</v>
      </c>
      <c r="AT52" s="1" t="s">
        <v>78</v>
      </c>
      <c r="AU52" s="1">
        <v>6.9352</v>
      </c>
    </row>
    <row r="53" spans="1:47" x14ac:dyDescent="0.2">
      <c r="A53" s="1" t="s">
        <v>10636</v>
      </c>
      <c r="B53" s="1">
        <v>9</v>
      </c>
      <c r="C53" s="1" t="s">
        <v>70</v>
      </c>
      <c r="D53" s="1" t="s">
        <v>46</v>
      </c>
      <c r="E53" s="1">
        <v>3.4479999999999997E-2</v>
      </c>
      <c r="F53" s="1">
        <v>3.2680000000000001E-3</v>
      </c>
      <c r="G53" s="1">
        <v>9.3170000000000006E-3</v>
      </c>
      <c r="H53" s="1">
        <v>0</v>
      </c>
      <c r="I53" s="1">
        <v>3.3329999999999999E-2</v>
      </c>
      <c r="J53" s="1">
        <v>1.111E-2</v>
      </c>
      <c r="K53" s="1" t="s">
        <v>47</v>
      </c>
      <c r="L53" s="1" t="s">
        <v>48</v>
      </c>
      <c r="M53" s="1" t="s">
        <v>10637</v>
      </c>
      <c r="N53" s="1" t="s">
        <v>10638</v>
      </c>
      <c r="O53" s="1" t="s">
        <v>51</v>
      </c>
      <c r="P53" s="1" t="s">
        <v>10639</v>
      </c>
      <c r="Q53" s="1">
        <v>1.153E-4</v>
      </c>
      <c r="R53" s="1">
        <v>1.19808E-3</v>
      </c>
      <c r="S53" s="1">
        <v>0.99880199999999997</v>
      </c>
      <c r="T53" s="1" t="s">
        <v>157</v>
      </c>
      <c r="U53" s="1">
        <v>0</v>
      </c>
      <c r="V53" s="1">
        <v>5.9904200000000004E-4</v>
      </c>
      <c r="W53" s="1">
        <v>0</v>
      </c>
      <c r="X53" s="1" t="s">
        <v>10640</v>
      </c>
      <c r="Y53" s="1" t="s">
        <v>10641</v>
      </c>
      <c r="Z53" s="1" t="s">
        <v>692</v>
      </c>
      <c r="AA53" s="1" t="s">
        <v>58</v>
      </c>
      <c r="AB53" s="1" t="s">
        <v>58</v>
      </c>
      <c r="AC53" s="1" t="s">
        <v>93</v>
      </c>
      <c r="AD53" s="1" t="s">
        <v>62</v>
      </c>
      <c r="AE53" s="1">
        <v>2.3E-2</v>
      </c>
      <c r="AF53" s="1">
        <v>3.09</v>
      </c>
      <c r="AG53" s="1" t="s">
        <v>10642</v>
      </c>
      <c r="AH53" s="1" t="s">
        <v>95</v>
      </c>
      <c r="AI53" s="1" t="s">
        <v>95</v>
      </c>
      <c r="AJ53" s="1">
        <v>4.95</v>
      </c>
      <c r="AK53" s="1">
        <v>343</v>
      </c>
      <c r="AL53" s="1">
        <v>11.47</v>
      </c>
      <c r="AM53" s="1">
        <v>-0.29299999999999998</v>
      </c>
      <c r="AN53" s="1" t="s">
        <v>64</v>
      </c>
      <c r="AO53" s="1" t="s">
        <v>10643</v>
      </c>
      <c r="AP53" s="1" t="s">
        <v>77</v>
      </c>
      <c r="AQ53" s="7">
        <v>0.80200000000000005</v>
      </c>
      <c r="AR53" s="1">
        <v>52.376739800000003</v>
      </c>
      <c r="AS53" s="1">
        <v>-9.2347929999999998E-3</v>
      </c>
      <c r="AT53" s="1" t="s">
        <v>58</v>
      </c>
      <c r="AU53" s="1">
        <v>5.0813600000000001</v>
      </c>
    </row>
    <row r="54" spans="1:47" x14ac:dyDescent="0.2">
      <c r="A54" s="1" t="s">
        <v>11208</v>
      </c>
      <c r="B54" s="1">
        <v>15</v>
      </c>
      <c r="C54" s="1" t="s">
        <v>46</v>
      </c>
      <c r="D54" s="1" t="s">
        <v>45</v>
      </c>
      <c r="E54" s="1">
        <v>3.4479999999999997E-2</v>
      </c>
      <c r="F54" s="1">
        <v>3.2680000000000001E-3</v>
      </c>
      <c r="G54" s="1">
        <v>9.3170000000000006E-3</v>
      </c>
      <c r="H54" s="1">
        <v>0</v>
      </c>
      <c r="I54" s="1">
        <v>3.3329999999999999E-2</v>
      </c>
      <c r="J54" s="1">
        <v>2.222E-2</v>
      </c>
      <c r="K54" s="1" t="s">
        <v>47</v>
      </c>
      <c r="L54" s="1" t="s">
        <v>48</v>
      </c>
      <c r="M54" s="1" t="s">
        <v>11209</v>
      </c>
      <c r="N54" s="1" t="s">
        <v>11210</v>
      </c>
      <c r="O54" s="1" t="s">
        <v>51</v>
      </c>
      <c r="P54" s="1" t="s">
        <v>11211</v>
      </c>
      <c r="Q54" s="1">
        <v>1.153E-4</v>
      </c>
      <c r="R54" s="1" t="s">
        <v>58</v>
      </c>
      <c r="S54" s="1" t="s">
        <v>58</v>
      </c>
      <c r="T54" s="1" t="s">
        <v>58</v>
      </c>
      <c r="U54" s="1" t="s">
        <v>58</v>
      </c>
      <c r="V54" s="1" t="s">
        <v>58</v>
      </c>
      <c r="W54" s="1" t="s">
        <v>58</v>
      </c>
      <c r="X54" s="1" t="s">
        <v>58</v>
      </c>
      <c r="Y54" s="1" t="s">
        <v>58</v>
      </c>
      <c r="Z54" s="1" t="s">
        <v>58</v>
      </c>
      <c r="AA54" s="1" t="s">
        <v>58</v>
      </c>
      <c r="AB54" s="1" t="s">
        <v>58</v>
      </c>
      <c r="AC54" s="1" t="s">
        <v>61</v>
      </c>
      <c r="AD54" s="1" t="s">
        <v>147</v>
      </c>
      <c r="AE54" s="1">
        <v>0.98899999999999999</v>
      </c>
      <c r="AF54" s="1">
        <v>0.92500000000000004</v>
      </c>
      <c r="AG54" s="1" t="s">
        <v>11212</v>
      </c>
      <c r="AH54" s="1" t="s">
        <v>95</v>
      </c>
      <c r="AI54" s="1" t="s">
        <v>95</v>
      </c>
      <c r="AJ54" s="1">
        <v>4.21</v>
      </c>
      <c r="AK54" s="1">
        <v>268</v>
      </c>
      <c r="AL54" s="1">
        <v>0.82799999999999996</v>
      </c>
      <c r="AM54" s="1">
        <v>-5.0000000000000001E-3</v>
      </c>
      <c r="AN54" s="1" t="s">
        <v>64</v>
      </c>
      <c r="AO54" s="1" t="s">
        <v>11213</v>
      </c>
      <c r="AP54" s="1" t="s">
        <v>58</v>
      </c>
      <c r="AQ54" s="7">
        <v>0.68200000000000005</v>
      </c>
      <c r="AR54" s="1">
        <v>16.62538335</v>
      </c>
      <c r="AS54" s="1">
        <v>-0.64290447399999995</v>
      </c>
      <c r="AT54" s="1" t="s">
        <v>58</v>
      </c>
      <c r="AU54" s="1">
        <v>1.29358</v>
      </c>
    </row>
    <row r="55" spans="1:47" x14ac:dyDescent="0.2">
      <c r="A55" s="1" t="s">
        <v>11219</v>
      </c>
      <c r="B55" s="1">
        <v>15</v>
      </c>
      <c r="C55" s="1" t="s">
        <v>70</v>
      </c>
      <c r="D55" s="1" t="s">
        <v>46</v>
      </c>
      <c r="E55" s="1">
        <v>3.4479999999999997E-2</v>
      </c>
      <c r="F55" s="1">
        <v>3.2680000000000001E-3</v>
      </c>
      <c r="G55" s="1">
        <v>9.3170000000000006E-3</v>
      </c>
      <c r="H55" s="1">
        <v>0</v>
      </c>
      <c r="I55" s="1">
        <v>3.3329999999999999E-2</v>
      </c>
      <c r="J55" s="1">
        <v>2.222E-2</v>
      </c>
      <c r="K55" s="1" t="s">
        <v>47</v>
      </c>
      <c r="L55" s="1" t="s">
        <v>48</v>
      </c>
      <c r="M55" s="1" t="s">
        <v>11220</v>
      </c>
      <c r="N55" s="1" t="s">
        <v>11221</v>
      </c>
      <c r="O55" s="1" t="s">
        <v>51</v>
      </c>
      <c r="P55" s="1" t="s">
        <v>3684</v>
      </c>
      <c r="Q55" s="1">
        <v>2.3890000000000001E-4</v>
      </c>
      <c r="R55" s="1" t="s">
        <v>58</v>
      </c>
      <c r="S55" s="1" t="s">
        <v>58</v>
      </c>
      <c r="T55" s="1" t="s">
        <v>58</v>
      </c>
      <c r="U55" s="1" t="s">
        <v>58</v>
      </c>
      <c r="V55" s="1" t="s">
        <v>58</v>
      </c>
      <c r="W55" s="1" t="s">
        <v>58</v>
      </c>
      <c r="X55" s="1" t="s">
        <v>58</v>
      </c>
      <c r="Y55" s="1" t="s">
        <v>58</v>
      </c>
      <c r="Z55" s="1" t="s">
        <v>58</v>
      </c>
      <c r="AA55" s="1" t="s">
        <v>58</v>
      </c>
      <c r="AB55" s="1" t="s">
        <v>58</v>
      </c>
      <c r="AC55" s="1" t="s">
        <v>93</v>
      </c>
      <c r="AD55" s="1" t="s">
        <v>89</v>
      </c>
      <c r="AE55" s="1">
        <v>0.998</v>
      </c>
      <c r="AF55" s="1">
        <v>4.83</v>
      </c>
      <c r="AG55" s="1" t="s">
        <v>11222</v>
      </c>
      <c r="AH55" s="1" t="s">
        <v>62</v>
      </c>
      <c r="AI55" s="1" t="s">
        <v>62</v>
      </c>
      <c r="AJ55" s="1">
        <v>5.76</v>
      </c>
      <c r="AK55" s="1" t="s">
        <v>11223</v>
      </c>
      <c r="AL55" s="1">
        <v>34</v>
      </c>
      <c r="AM55" s="1">
        <v>1.0469999999999999</v>
      </c>
      <c r="AN55" s="1" t="s">
        <v>62</v>
      </c>
      <c r="AO55" s="1" t="s">
        <v>11224</v>
      </c>
      <c r="AP55" s="1" t="s">
        <v>58</v>
      </c>
      <c r="AQ55" s="7">
        <v>0.51800000000000002</v>
      </c>
      <c r="AR55" s="1">
        <v>82.661004950000006</v>
      </c>
      <c r="AS55" s="1">
        <v>0.59532675800000001</v>
      </c>
      <c r="AT55" s="1" t="s">
        <v>58</v>
      </c>
      <c r="AU55" s="1">
        <v>3.62059</v>
      </c>
    </row>
    <row r="56" spans="1:47" x14ac:dyDescent="0.2">
      <c r="A56" s="1" t="s">
        <v>11277</v>
      </c>
      <c r="B56" s="1">
        <v>16</v>
      </c>
      <c r="C56" s="1" t="s">
        <v>46</v>
      </c>
      <c r="D56" s="1" t="s">
        <v>70</v>
      </c>
      <c r="E56" s="1">
        <v>3.4479999999999997E-2</v>
      </c>
      <c r="F56" s="1">
        <v>0</v>
      </c>
      <c r="G56" s="1">
        <v>9.3170000000000006E-3</v>
      </c>
      <c r="H56" s="1">
        <v>0</v>
      </c>
      <c r="I56" s="1">
        <v>3.3329999999999999E-2</v>
      </c>
      <c r="J56" s="1">
        <v>2.222E-2</v>
      </c>
      <c r="K56" s="1" t="s">
        <v>47</v>
      </c>
      <c r="L56" s="1" t="s">
        <v>48</v>
      </c>
      <c r="M56" s="1" t="s">
        <v>11278</v>
      </c>
      <c r="N56" s="1" t="s">
        <v>11279</v>
      </c>
      <c r="O56" s="1" t="s">
        <v>51</v>
      </c>
      <c r="P56" s="1" t="s">
        <v>11280</v>
      </c>
      <c r="Q56" s="1" t="s">
        <v>58</v>
      </c>
      <c r="R56" s="1" t="s">
        <v>58</v>
      </c>
      <c r="S56" s="1" t="s">
        <v>58</v>
      </c>
      <c r="T56" s="1" t="s">
        <v>58</v>
      </c>
      <c r="U56" s="1" t="s">
        <v>58</v>
      </c>
      <c r="V56" s="1" t="s">
        <v>58</v>
      </c>
      <c r="W56" s="1" t="s">
        <v>58</v>
      </c>
      <c r="X56" s="1" t="s">
        <v>58</v>
      </c>
      <c r="Y56" s="1" t="s">
        <v>58</v>
      </c>
      <c r="Z56" s="1" t="s">
        <v>58</v>
      </c>
      <c r="AA56" s="1" t="s">
        <v>58</v>
      </c>
      <c r="AB56" s="1" t="s">
        <v>58</v>
      </c>
      <c r="AC56" s="1" t="s">
        <v>58</v>
      </c>
      <c r="AD56" s="1" t="s">
        <v>67</v>
      </c>
      <c r="AE56" s="1">
        <v>0.18099999999999999</v>
      </c>
      <c r="AF56" s="1">
        <v>4.8899999999999997</v>
      </c>
      <c r="AG56" s="1" t="s">
        <v>58</v>
      </c>
      <c r="AH56" s="1" t="s">
        <v>127</v>
      </c>
      <c r="AI56" s="1" t="s">
        <v>62</v>
      </c>
      <c r="AJ56" s="1">
        <v>4.8899999999999997</v>
      </c>
      <c r="AK56" s="1">
        <v>617</v>
      </c>
      <c r="AL56" s="1">
        <v>23.1</v>
      </c>
      <c r="AM56" s="1">
        <v>1.0880000000000001</v>
      </c>
      <c r="AN56" s="1" t="s">
        <v>1250</v>
      </c>
      <c r="AO56" s="1" t="s">
        <v>11281</v>
      </c>
      <c r="AP56" s="1" t="s">
        <v>58</v>
      </c>
      <c r="AQ56" s="1" t="s">
        <v>58</v>
      </c>
      <c r="AR56" s="1" t="s">
        <v>58</v>
      </c>
      <c r="AS56" s="1" t="s">
        <v>58</v>
      </c>
      <c r="AT56" s="1" t="s">
        <v>58</v>
      </c>
      <c r="AU56" s="1" t="s">
        <v>58</v>
      </c>
    </row>
    <row r="57" spans="1:47" x14ac:dyDescent="0.2">
      <c r="A57" s="1" t="s">
        <v>11417</v>
      </c>
      <c r="B57" s="1">
        <v>17</v>
      </c>
      <c r="C57" s="1" t="s">
        <v>46</v>
      </c>
      <c r="D57" s="1" t="s">
        <v>70</v>
      </c>
      <c r="E57" s="1">
        <v>3.4479999999999997E-2</v>
      </c>
      <c r="F57" s="1">
        <v>6.5360000000000001E-3</v>
      </c>
      <c r="G57" s="1">
        <v>9.3170000000000006E-3</v>
      </c>
      <c r="H57" s="1">
        <v>1.923E-3</v>
      </c>
      <c r="I57" s="1">
        <v>3.3329999999999999E-2</v>
      </c>
      <c r="J57" s="1">
        <v>1.111E-2</v>
      </c>
      <c r="K57" s="1" t="s">
        <v>47</v>
      </c>
      <c r="L57" s="1" t="s">
        <v>48</v>
      </c>
      <c r="M57" s="1" t="s">
        <v>11418</v>
      </c>
      <c r="N57" s="1" t="s">
        <v>11419</v>
      </c>
      <c r="O57" s="1" t="s">
        <v>51</v>
      </c>
      <c r="P57" s="1" t="s">
        <v>11420</v>
      </c>
      <c r="Q57" s="1">
        <v>1.042E-3</v>
      </c>
      <c r="R57" s="1">
        <v>7.9872199999999997E-4</v>
      </c>
      <c r="S57" s="1">
        <v>0.99920100000000001</v>
      </c>
      <c r="T57" s="1" t="s">
        <v>110</v>
      </c>
      <c r="U57" s="1">
        <v>0</v>
      </c>
      <c r="V57" s="1">
        <v>3.9936099999999999E-4</v>
      </c>
      <c r="W57" s="1" t="s">
        <v>58</v>
      </c>
      <c r="X57" s="1" t="s">
        <v>58</v>
      </c>
      <c r="Y57" s="1" t="s">
        <v>58</v>
      </c>
      <c r="Z57" s="1" t="s">
        <v>58</v>
      </c>
      <c r="AA57" s="1" t="s">
        <v>58</v>
      </c>
      <c r="AB57" s="1" t="s">
        <v>58</v>
      </c>
      <c r="AC57" s="1" t="s">
        <v>60</v>
      </c>
      <c r="AD57" s="1" t="s">
        <v>147</v>
      </c>
      <c r="AE57" s="1">
        <v>0.999</v>
      </c>
      <c r="AF57" s="1">
        <v>3.99</v>
      </c>
      <c r="AG57" s="1" t="s">
        <v>11421</v>
      </c>
      <c r="AH57" s="1" t="s">
        <v>95</v>
      </c>
      <c r="AI57" s="1" t="s">
        <v>95</v>
      </c>
      <c r="AJ57" s="1">
        <v>3.99</v>
      </c>
      <c r="AK57" s="8">
        <v>225191</v>
      </c>
      <c r="AL57" s="1">
        <v>20.9</v>
      </c>
      <c r="AM57" s="1">
        <v>1.1080000000000001</v>
      </c>
      <c r="AN57" s="1" t="s">
        <v>1089</v>
      </c>
      <c r="AO57" s="1" t="s">
        <v>11422</v>
      </c>
      <c r="AP57" s="1" t="s">
        <v>61</v>
      </c>
      <c r="AQ57" s="1" t="s">
        <v>58</v>
      </c>
      <c r="AR57" s="1" t="s">
        <v>58</v>
      </c>
      <c r="AS57" s="1" t="s">
        <v>58</v>
      </c>
      <c r="AT57" s="1" t="s">
        <v>58</v>
      </c>
      <c r="AU57" s="1">
        <v>9.0625499999999999</v>
      </c>
    </row>
    <row r="58" spans="1:47" x14ac:dyDescent="0.2">
      <c r="A58" s="1" t="s">
        <v>11423</v>
      </c>
      <c r="B58" s="1">
        <v>17</v>
      </c>
      <c r="C58" s="1" t="s">
        <v>64</v>
      </c>
      <c r="D58" s="1" t="s">
        <v>45</v>
      </c>
      <c r="E58" s="1">
        <v>3.4479999999999997E-2</v>
      </c>
      <c r="F58" s="1">
        <v>3.2680000000000001E-3</v>
      </c>
      <c r="G58" s="1">
        <v>9.3170000000000006E-3</v>
      </c>
      <c r="H58" s="1">
        <v>0</v>
      </c>
      <c r="I58" s="1">
        <v>3.3329999999999999E-2</v>
      </c>
      <c r="J58" s="1">
        <v>1.111E-2</v>
      </c>
      <c r="K58" s="1" t="s">
        <v>47</v>
      </c>
      <c r="L58" s="1" t="s">
        <v>48</v>
      </c>
      <c r="M58" s="1" t="s">
        <v>11424</v>
      </c>
      <c r="N58" s="1" t="s">
        <v>11425</v>
      </c>
      <c r="O58" s="1" t="s">
        <v>51</v>
      </c>
      <c r="P58" s="1" t="s">
        <v>11426</v>
      </c>
      <c r="Q58" s="1">
        <v>4.4490000000000003E-4</v>
      </c>
      <c r="R58" s="1" t="s">
        <v>58</v>
      </c>
      <c r="S58" s="1" t="s">
        <v>58</v>
      </c>
      <c r="T58" s="1" t="s">
        <v>58</v>
      </c>
      <c r="U58" s="1" t="s">
        <v>58</v>
      </c>
      <c r="V58" s="1" t="s">
        <v>58</v>
      </c>
      <c r="W58" s="1" t="s">
        <v>58</v>
      </c>
      <c r="X58" s="1" t="s">
        <v>58</v>
      </c>
      <c r="Y58" s="1" t="s">
        <v>58</v>
      </c>
      <c r="Z58" s="1" t="s">
        <v>58</v>
      </c>
      <c r="AA58" s="1" t="s">
        <v>58</v>
      </c>
      <c r="AB58" s="1" t="s">
        <v>58</v>
      </c>
      <c r="AC58" s="1" t="s">
        <v>60</v>
      </c>
      <c r="AD58" s="1" t="s">
        <v>421</v>
      </c>
      <c r="AE58" s="1">
        <v>0.23499999999999999</v>
      </c>
      <c r="AF58" s="1">
        <v>-2.5</v>
      </c>
      <c r="AG58" s="1" t="s">
        <v>11427</v>
      </c>
      <c r="AH58" s="1" t="s">
        <v>95</v>
      </c>
      <c r="AI58" s="1" t="s">
        <v>95</v>
      </c>
      <c r="AJ58" s="1">
        <v>5.46</v>
      </c>
      <c r="AK58" s="1">
        <v>65</v>
      </c>
      <c r="AL58" s="1">
        <v>22.8</v>
      </c>
      <c r="AM58" s="1">
        <v>-2.1000000000000001E-2</v>
      </c>
      <c r="AN58" s="1" t="s">
        <v>7303</v>
      </c>
      <c r="AO58" s="1" t="s">
        <v>11428</v>
      </c>
      <c r="AP58" s="1" t="s">
        <v>77</v>
      </c>
      <c r="AQ58" s="7">
        <v>8.6300000000000002E-2</v>
      </c>
      <c r="AR58" s="1">
        <v>0.53078556300000002</v>
      </c>
      <c r="AS58" s="1">
        <v>-3.005715162</v>
      </c>
      <c r="AT58" s="1" t="s">
        <v>58</v>
      </c>
      <c r="AU58" s="1">
        <v>4.3194600000000003</v>
      </c>
    </row>
    <row r="59" spans="1:47" x14ac:dyDescent="0.2">
      <c r="A59" s="1" t="s">
        <v>11429</v>
      </c>
      <c r="B59" s="1">
        <v>17</v>
      </c>
      <c r="C59" s="1" t="s">
        <v>70</v>
      </c>
      <c r="D59" s="1" t="s">
        <v>46</v>
      </c>
      <c r="E59" s="1">
        <v>3.4479999999999997E-2</v>
      </c>
      <c r="F59" s="1">
        <v>3.2680000000000001E-3</v>
      </c>
      <c r="G59" s="1">
        <v>9.3170000000000006E-3</v>
      </c>
      <c r="H59" s="1">
        <v>0</v>
      </c>
      <c r="I59" s="1">
        <v>3.3329999999999999E-2</v>
      </c>
      <c r="J59" s="1">
        <v>1.111E-2</v>
      </c>
      <c r="K59" s="1" t="s">
        <v>47</v>
      </c>
      <c r="L59" s="1" t="s">
        <v>48</v>
      </c>
      <c r="M59" s="1" t="s">
        <v>11430</v>
      </c>
      <c r="N59" s="1" t="s">
        <v>11431</v>
      </c>
      <c r="O59" s="1" t="s">
        <v>51</v>
      </c>
      <c r="P59" s="1" t="s">
        <v>7584</v>
      </c>
      <c r="Q59" s="1">
        <v>4.7830000000000003E-4</v>
      </c>
      <c r="R59" s="1" t="s">
        <v>58</v>
      </c>
      <c r="S59" s="1" t="s">
        <v>58</v>
      </c>
      <c r="T59" s="1" t="s">
        <v>58</v>
      </c>
      <c r="U59" s="1" t="s">
        <v>58</v>
      </c>
      <c r="V59" s="1" t="s">
        <v>58</v>
      </c>
      <c r="W59" s="1" t="s">
        <v>58</v>
      </c>
      <c r="X59" s="1" t="s">
        <v>58</v>
      </c>
      <c r="Y59" s="1" t="s">
        <v>58</v>
      </c>
      <c r="Z59" s="1" t="s">
        <v>58</v>
      </c>
      <c r="AA59" s="1" t="s">
        <v>58</v>
      </c>
      <c r="AB59" s="1" t="s">
        <v>58</v>
      </c>
      <c r="AC59" s="1" t="s">
        <v>61</v>
      </c>
      <c r="AD59" s="1" t="s">
        <v>156</v>
      </c>
      <c r="AE59" s="1">
        <v>0.96099999999999997</v>
      </c>
      <c r="AF59" s="1">
        <v>4.9400000000000004</v>
      </c>
      <c r="AG59" s="1" t="s">
        <v>11432</v>
      </c>
      <c r="AH59" s="1" t="s">
        <v>62</v>
      </c>
      <c r="AI59" s="1" t="s">
        <v>62</v>
      </c>
      <c r="AJ59" s="1">
        <v>4.9400000000000004</v>
      </c>
      <c r="AK59" s="1">
        <v>350</v>
      </c>
      <c r="AL59" s="1">
        <v>22.9</v>
      </c>
      <c r="AM59" s="1">
        <v>1.048</v>
      </c>
      <c r="AN59" s="1" t="s">
        <v>58</v>
      </c>
      <c r="AO59" s="1" t="s">
        <v>11433</v>
      </c>
      <c r="AP59" s="1" t="s">
        <v>58</v>
      </c>
      <c r="AQ59" s="1" t="s">
        <v>58</v>
      </c>
      <c r="AR59" s="1" t="s">
        <v>58</v>
      </c>
      <c r="AS59" s="1" t="s">
        <v>58</v>
      </c>
      <c r="AT59" s="1" t="s">
        <v>58</v>
      </c>
      <c r="AU59" s="1">
        <v>2.4615800000000001</v>
      </c>
    </row>
    <row r="60" spans="1:47" x14ac:dyDescent="0.2">
      <c r="A60" s="1" t="s">
        <v>11438</v>
      </c>
      <c r="B60" s="1">
        <v>17</v>
      </c>
      <c r="C60" s="1" t="s">
        <v>70</v>
      </c>
      <c r="D60" s="1" t="s">
        <v>45</v>
      </c>
      <c r="E60" s="1">
        <v>3.4479999999999997E-2</v>
      </c>
      <c r="F60" s="1">
        <v>3.2680000000000001E-3</v>
      </c>
      <c r="G60" s="1">
        <v>9.3170000000000006E-3</v>
      </c>
      <c r="H60" s="1">
        <v>0</v>
      </c>
      <c r="I60" s="1">
        <v>3.3329999999999999E-2</v>
      </c>
      <c r="J60" s="1">
        <v>1.111E-2</v>
      </c>
      <c r="K60" s="1" t="s">
        <v>47</v>
      </c>
      <c r="L60" s="1" t="s">
        <v>48</v>
      </c>
      <c r="M60" s="1" t="s">
        <v>11434</v>
      </c>
      <c r="N60" s="1" t="s">
        <v>11435</v>
      </c>
      <c r="O60" s="1" t="s">
        <v>51</v>
      </c>
      <c r="P60" s="1" t="s">
        <v>11439</v>
      </c>
      <c r="Q60" s="1" t="s">
        <v>58</v>
      </c>
      <c r="R60" s="1" t="s">
        <v>58</v>
      </c>
      <c r="S60" s="1" t="s">
        <v>58</v>
      </c>
      <c r="T60" s="1" t="s">
        <v>58</v>
      </c>
      <c r="U60" s="1" t="s">
        <v>58</v>
      </c>
      <c r="V60" s="1" t="s">
        <v>58</v>
      </c>
      <c r="W60" s="1" t="s">
        <v>58</v>
      </c>
      <c r="X60" s="1" t="s">
        <v>58</v>
      </c>
      <c r="Y60" s="1" t="s">
        <v>58</v>
      </c>
      <c r="Z60" s="1" t="s">
        <v>58</v>
      </c>
      <c r="AA60" s="1" t="s">
        <v>58</v>
      </c>
      <c r="AB60" s="1" t="s">
        <v>58</v>
      </c>
      <c r="AC60" s="1" t="s">
        <v>60</v>
      </c>
      <c r="AD60" s="1" t="s">
        <v>67</v>
      </c>
      <c r="AE60" s="1">
        <v>0.99199999999999999</v>
      </c>
      <c r="AF60" s="1">
        <v>5.09</v>
      </c>
      <c r="AG60" s="1" t="s">
        <v>11436</v>
      </c>
      <c r="AH60" s="1" t="s">
        <v>2931</v>
      </c>
      <c r="AI60" s="1" t="s">
        <v>62</v>
      </c>
      <c r="AJ60" s="1">
        <v>6.06</v>
      </c>
      <c r="AK60" s="1" t="s">
        <v>11440</v>
      </c>
      <c r="AL60" s="1">
        <v>24.2</v>
      </c>
      <c r="AM60" s="1">
        <v>0.93200000000000005</v>
      </c>
      <c r="AN60" s="1" t="s">
        <v>11441</v>
      </c>
      <c r="AO60" s="1" t="s">
        <v>11437</v>
      </c>
      <c r="AP60" s="1" t="s">
        <v>58</v>
      </c>
      <c r="AQ60" s="7">
        <v>0.75600000000000001</v>
      </c>
      <c r="AR60" s="1">
        <v>28.29087049</v>
      </c>
      <c r="AS60" s="1">
        <v>-0.36743867699999999</v>
      </c>
      <c r="AT60" s="1" t="s">
        <v>58</v>
      </c>
      <c r="AU60" s="1">
        <v>4.9907300000000001</v>
      </c>
    </row>
    <row r="61" spans="1:47" x14ac:dyDescent="0.2">
      <c r="A61" s="1" t="s">
        <v>11485</v>
      </c>
      <c r="B61" s="1">
        <v>19</v>
      </c>
      <c r="C61" s="1" t="s">
        <v>70</v>
      </c>
      <c r="D61" s="1" t="s">
        <v>46</v>
      </c>
      <c r="E61" s="1">
        <v>3.4479999999999997E-2</v>
      </c>
      <c r="F61" s="1">
        <v>3.2680000000000001E-3</v>
      </c>
      <c r="G61" s="1">
        <v>9.3170000000000006E-3</v>
      </c>
      <c r="H61" s="1">
        <v>0</v>
      </c>
      <c r="I61" s="1">
        <v>3.3329999999999999E-2</v>
      </c>
      <c r="J61" s="1">
        <v>1.111E-2</v>
      </c>
      <c r="K61" s="1" t="s">
        <v>47</v>
      </c>
      <c r="L61" s="1" t="s">
        <v>48</v>
      </c>
      <c r="M61" s="1" t="s">
        <v>11486</v>
      </c>
      <c r="N61" s="1" t="s">
        <v>11487</v>
      </c>
      <c r="O61" s="1" t="s">
        <v>51</v>
      </c>
      <c r="P61" s="1" t="s">
        <v>11488</v>
      </c>
      <c r="Q61" s="7">
        <v>7.4400000000000006E-5</v>
      </c>
      <c r="R61" s="1" t="s">
        <v>58</v>
      </c>
      <c r="S61" s="1" t="s">
        <v>58</v>
      </c>
      <c r="T61" s="1" t="s">
        <v>58</v>
      </c>
      <c r="U61" s="1" t="s">
        <v>58</v>
      </c>
      <c r="V61" s="1" t="s">
        <v>58</v>
      </c>
      <c r="W61" s="1" t="s">
        <v>58</v>
      </c>
      <c r="X61" s="1" t="s">
        <v>58</v>
      </c>
      <c r="Y61" s="1" t="s">
        <v>58</v>
      </c>
      <c r="Z61" s="1" t="s">
        <v>58</v>
      </c>
      <c r="AA61" s="1" t="s">
        <v>58</v>
      </c>
      <c r="AB61" s="1" t="s">
        <v>58</v>
      </c>
      <c r="AC61" s="1" t="s">
        <v>93</v>
      </c>
      <c r="AD61" s="1" t="s">
        <v>156</v>
      </c>
      <c r="AE61" s="1">
        <v>0.79600000000000004</v>
      </c>
      <c r="AF61" s="1">
        <v>2.42</v>
      </c>
      <c r="AG61" s="1" t="s">
        <v>11489</v>
      </c>
      <c r="AH61" s="1" t="s">
        <v>62</v>
      </c>
      <c r="AI61" s="1" t="s">
        <v>62</v>
      </c>
      <c r="AJ61" s="1">
        <v>4.8600000000000003</v>
      </c>
      <c r="AK61" s="8">
        <v>3571018</v>
      </c>
      <c r="AL61" s="1">
        <v>33</v>
      </c>
      <c r="AM61" s="1">
        <v>1.4E-2</v>
      </c>
      <c r="AN61" s="1" t="s">
        <v>62</v>
      </c>
      <c r="AO61" s="1" t="s">
        <v>11490</v>
      </c>
      <c r="AP61" s="1" t="s">
        <v>58</v>
      </c>
      <c r="AQ61" s="7">
        <v>0.93100000000000005</v>
      </c>
      <c r="AR61" s="1">
        <v>9.4184949279999994</v>
      </c>
      <c r="AS61" s="1">
        <v>-0.94115222899999995</v>
      </c>
      <c r="AT61" s="1" t="s">
        <v>58</v>
      </c>
      <c r="AU61" s="1">
        <v>8.1146100000000008</v>
      </c>
    </row>
    <row r="62" spans="1:47" x14ac:dyDescent="0.2">
      <c r="A62" s="1" t="s">
        <v>11521</v>
      </c>
      <c r="B62" s="1">
        <v>19</v>
      </c>
      <c r="C62" s="1" t="s">
        <v>64</v>
      </c>
      <c r="D62" s="1" t="s">
        <v>45</v>
      </c>
      <c r="E62" s="1">
        <v>3.4479999999999997E-2</v>
      </c>
      <c r="F62" s="1">
        <v>0</v>
      </c>
      <c r="G62" s="1">
        <v>9.3170000000000006E-3</v>
      </c>
      <c r="H62" s="1">
        <v>3.8310000000000002E-3</v>
      </c>
      <c r="I62" s="1">
        <v>3.3329999999999999E-2</v>
      </c>
      <c r="J62" s="1">
        <v>1.111E-2</v>
      </c>
      <c r="K62" s="1" t="s">
        <v>47</v>
      </c>
      <c r="L62" s="1" t="s">
        <v>48</v>
      </c>
      <c r="M62" s="1" t="s">
        <v>11513</v>
      </c>
      <c r="N62" s="1" t="s">
        <v>11514</v>
      </c>
      <c r="O62" s="1" t="s">
        <v>51</v>
      </c>
      <c r="P62" s="1" t="s">
        <v>11522</v>
      </c>
      <c r="Q62" s="1">
        <v>1.33E-3</v>
      </c>
      <c r="R62" s="1">
        <v>1.9968099999999999E-3</v>
      </c>
      <c r="S62" s="1">
        <v>0.99800299999999997</v>
      </c>
      <c r="T62" s="1" t="s">
        <v>101</v>
      </c>
      <c r="U62" s="1">
        <v>0</v>
      </c>
      <c r="V62" s="1">
        <v>9.9840299999999992E-4</v>
      </c>
      <c r="W62" s="1" t="s">
        <v>58</v>
      </c>
      <c r="X62" s="1" t="s">
        <v>58</v>
      </c>
      <c r="Y62" s="1" t="s">
        <v>58</v>
      </c>
      <c r="Z62" s="1" t="s">
        <v>58</v>
      </c>
      <c r="AA62" s="1" t="s">
        <v>58</v>
      </c>
      <c r="AB62" s="1" t="s">
        <v>58</v>
      </c>
      <c r="AC62" s="1" t="s">
        <v>93</v>
      </c>
      <c r="AD62" s="1" t="s">
        <v>62</v>
      </c>
      <c r="AE62" s="1">
        <v>0.24199999999999999</v>
      </c>
      <c r="AF62" s="1">
        <v>5.24</v>
      </c>
      <c r="AG62" s="1" t="s">
        <v>11515</v>
      </c>
      <c r="AH62" s="1" t="s">
        <v>62</v>
      </c>
      <c r="AI62" s="1" t="s">
        <v>62</v>
      </c>
      <c r="AJ62" s="1">
        <v>5.24</v>
      </c>
      <c r="AK62" s="1">
        <v>21</v>
      </c>
      <c r="AL62" s="1">
        <v>26.1</v>
      </c>
      <c r="AM62" s="1">
        <v>0.89200000000000002</v>
      </c>
      <c r="AN62" s="1" t="s">
        <v>1250</v>
      </c>
      <c r="AO62" s="1" t="s">
        <v>11516</v>
      </c>
      <c r="AP62" s="1" t="s">
        <v>58</v>
      </c>
      <c r="AQ62" s="1" t="s">
        <v>11517</v>
      </c>
      <c r="AR62" s="1" t="s">
        <v>11518</v>
      </c>
      <c r="AS62" s="1" t="s">
        <v>11519</v>
      </c>
      <c r="AT62" s="1" t="s">
        <v>58</v>
      </c>
      <c r="AU62" s="1" t="s">
        <v>11520</v>
      </c>
    </row>
    <row r="63" spans="1:47" x14ac:dyDescent="0.2">
      <c r="A63" s="1" t="s">
        <v>11523</v>
      </c>
      <c r="B63" s="1">
        <v>19</v>
      </c>
      <c r="C63" s="1" t="s">
        <v>70</v>
      </c>
      <c r="D63" s="1" t="s">
        <v>46</v>
      </c>
      <c r="E63" s="1">
        <v>3.4479999999999997E-2</v>
      </c>
      <c r="F63" s="1">
        <v>3.2680000000000001E-3</v>
      </c>
      <c r="G63" s="1">
        <v>9.3170000000000006E-3</v>
      </c>
      <c r="H63" s="1">
        <v>0</v>
      </c>
      <c r="I63" s="1">
        <v>3.3329999999999999E-2</v>
      </c>
      <c r="J63" s="1">
        <v>1.111E-2</v>
      </c>
      <c r="K63" s="1" t="s">
        <v>47</v>
      </c>
      <c r="L63" s="1" t="s">
        <v>48</v>
      </c>
      <c r="M63" s="1" t="s">
        <v>7478</v>
      </c>
      <c r="N63" s="1" t="s">
        <v>7479</v>
      </c>
      <c r="O63" s="1" t="s">
        <v>51</v>
      </c>
      <c r="P63" s="1" t="s">
        <v>11524</v>
      </c>
      <c r="Q63" s="1">
        <v>4.2979999999999998E-4</v>
      </c>
      <c r="R63" s="1">
        <v>3.9936099999999999E-4</v>
      </c>
      <c r="S63" s="1">
        <v>0.99960099999999996</v>
      </c>
      <c r="T63" s="1" t="s">
        <v>74</v>
      </c>
      <c r="U63" s="1">
        <v>0</v>
      </c>
      <c r="V63" s="1">
        <v>1.99681E-4</v>
      </c>
      <c r="W63" s="1" t="s">
        <v>58</v>
      </c>
      <c r="X63" s="1" t="s">
        <v>58</v>
      </c>
      <c r="Y63" s="1" t="s">
        <v>58</v>
      </c>
      <c r="Z63" s="1" t="s">
        <v>58</v>
      </c>
      <c r="AA63" s="1" t="s">
        <v>58</v>
      </c>
      <c r="AB63" s="1">
        <v>1</v>
      </c>
      <c r="AC63" s="1" t="s">
        <v>61</v>
      </c>
      <c r="AD63" s="1" t="s">
        <v>132</v>
      </c>
      <c r="AE63" s="1">
        <v>0</v>
      </c>
      <c r="AF63" s="1">
        <v>1.66</v>
      </c>
      <c r="AG63" s="1" t="s">
        <v>7480</v>
      </c>
      <c r="AH63" s="1" t="s">
        <v>95</v>
      </c>
      <c r="AI63" s="1" t="s">
        <v>1141</v>
      </c>
      <c r="AJ63" s="1">
        <v>3.85</v>
      </c>
      <c r="AK63" s="8">
        <v>1071884</v>
      </c>
      <c r="AL63" s="1">
        <v>11.85</v>
      </c>
      <c r="AM63" s="1">
        <v>-0.371</v>
      </c>
      <c r="AN63" s="1" t="s">
        <v>364</v>
      </c>
      <c r="AO63" s="1" t="s">
        <v>58</v>
      </c>
      <c r="AP63" s="1" t="s">
        <v>58</v>
      </c>
      <c r="AQ63" s="7">
        <v>0.78200000000000003</v>
      </c>
      <c r="AR63" s="1">
        <v>99.610757250000006</v>
      </c>
      <c r="AS63" s="1">
        <v>3.7605797220000001</v>
      </c>
      <c r="AT63" s="1" t="s">
        <v>58</v>
      </c>
      <c r="AU63" s="1">
        <v>9.0286799999999996</v>
      </c>
    </row>
    <row r="64" spans="1:47" x14ac:dyDescent="0.2">
      <c r="A64" s="1" t="s">
        <v>11551</v>
      </c>
      <c r="B64" s="1">
        <v>19</v>
      </c>
      <c r="C64" s="1" t="s">
        <v>46</v>
      </c>
      <c r="D64" s="1" t="s">
        <v>70</v>
      </c>
      <c r="E64" s="1">
        <v>3.4479999999999997E-2</v>
      </c>
      <c r="F64" s="1">
        <v>3.2680000000000001E-3</v>
      </c>
      <c r="G64" s="1">
        <v>9.3170000000000006E-3</v>
      </c>
      <c r="H64" s="1">
        <v>0</v>
      </c>
      <c r="I64" s="1">
        <v>3.3329999999999999E-2</v>
      </c>
      <c r="J64" s="1">
        <v>1.111E-2</v>
      </c>
      <c r="K64" s="1" t="s">
        <v>47</v>
      </c>
      <c r="L64" s="1" t="s">
        <v>48</v>
      </c>
      <c r="M64" s="1" t="s">
        <v>11552</v>
      </c>
      <c r="N64" s="1" t="s">
        <v>11553</v>
      </c>
      <c r="O64" s="1" t="s">
        <v>51</v>
      </c>
      <c r="P64" s="1" t="s">
        <v>11554</v>
      </c>
      <c r="Q64" s="1">
        <v>2.7829999999999999E-4</v>
      </c>
      <c r="R64" s="1">
        <v>3.9936099999999999E-4</v>
      </c>
      <c r="S64" s="1">
        <v>0.99960099999999996</v>
      </c>
      <c r="T64" s="1" t="s">
        <v>74</v>
      </c>
      <c r="U64" s="1">
        <v>0</v>
      </c>
      <c r="V64" s="1">
        <v>1.99681E-4</v>
      </c>
      <c r="W64" s="1" t="s">
        <v>58</v>
      </c>
      <c r="X64" s="1" t="s">
        <v>58</v>
      </c>
      <c r="Y64" s="1" t="s">
        <v>58</v>
      </c>
      <c r="Z64" s="1" t="s">
        <v>58</v>
      </c>
      <c r="AA64" s="1" t="s">
        <v>58</v>
      </c>
      <c r="AB64" s="1" t="s">
        <v>58</v>
      </c>
      <c r="AC64" s="1" t="s">
        <v>93</v>
      </c>
      <c r="AD64" s="1" t="s">
        <v>89</v>
      </c>
      <c r="AE64" s="1">
        <v>0.999</v>
      </c>
      <c r="AF64" s="1">
        <v>4.88</v>
      </c>
      <c r="AG64" s="1" t="s">
        <v>11555</v>
      </c>
      <c r="AH64" s="1" t="s">
        <v>11556</v>
      </c>
      <c r="AI64" s="1" t="s">
        <v>11557</v>
      </c>
      <c r="AJ64" s="1">
        <v>4.88</v>
      </c>
      <c r="AK64" s="8">
        <v>3.7938342137342202E+17</v>
      </c>
      <c r="AL64" s="1">
        <v>23.2</v>
      </c>
      <c r="AM64" s="1">
        <v>1.194</v>
      </c>
      <c r="AN64" s="1" t="s">
        <v>11558</v>
      </c>
      <c r="AO64" s="1" t="s">
        <v>11559</v>
      </c>
      <c r="AP64" s="1" t="s">
        <v>77</v>
      </c>
      <c r="AQ64" s="7">
        <v>0.92200000000000004</v>
      </c>
      <c r="AR64" s="1">
        <v>10.892899269999999</v>
      </c>
      <c r="AS64" s="1">
        <v>-0.86156032599999999</v>
      </c>
      <c r="AT64" s="1" t="s">
        <v>78</v>
      </c>
      <c r="AU64" s="1">
        <v>6.1244199999999998</v>
      </c>
    </row>
    <row r="65" spans="1:47" x14ac:dyDescent="0.2">
      <c r="A65" s="1" t="s">
        <v>11673</v>
      </c>
      <c r="B65" s="1">
        <v>19</v>
      </c>
      <c r="C65" s="1" t="s">
        <v>64</v>
      </c>
      <c r="D65" s="1" t="s">
        <v>46</v>
      </c>
      <c r="E65" s="1">
        <v>3.4479999999999997E-2</v>
      </c>
      <c r="F65" s="1">
        <v>0</v>
      </c>
      <c r="G65" s="1">
        <v>9.3170000000000006E-3</v>
      </c>
      <c r="H65" s="1">
        <v>0</v>
      </c>
      <c r="I65" s="1">
        <v>3.3329999999999999E-2</v>
      </c>
      <c r="J65" s="1">
        <v>2.222E-2</v>
      </c>
      <c r="K65" s="1" t="s">
        <v>47</v>
      </c>
      <c r="L65" s="1" t="s">
        <v>48</v>
      </c>
      <c r="M65" s="1" t="s">
        <v>8541</v>
      </c>
      <c r="N65" s="1" t="s">
        <v>8542</v>
      </c>
      <c r="O65" s="1" t="s">
        <v>51</v>
      </c>
      <c r="P65" s="1" t="s">
        <v>11674</v>
      </c>
      <c r="Q65" s="1">
        <v>8.1539999999999998E-4</v>
      </c>
      <c r="R65" s="1">
        <v>3.9936099999999999E-4</v>
      </c>
      <c r="S65" s="1">
        <v>0.99960099999999996</v>
      </c>
      <c r="T65" s="1" t="s">
        <v>74</v>
      </c>
      <c r="U65" s="1">
        <v>0</v>
      </c>
      <c r="V65" s="1">
        <v>1.99681E-4</v>
      </c>
      <c r="W65" s="1" t="s">
        <v>58</v>
      </c>
      <c r="X65" s="1" t="s">
        <v>58</v>
      </c>
      <c r="Y65" s="1" t="s">
        <v>58</v>
      </c>
      <c r="Z65" s="1" t="s">
        <v>58</v>
      </c>
      <c r="AA65" s="1" t="s">
        <v>58</v>
      </c>
      <c r="AB65" s="1" t="s">
        <v>58</v>
      </c>
      <c r="AC65" s="1" t="s">
        <v>60</v>
      </c>
      <c r="AD65" s="1" t="s">
        <v>61</v>
      </c>
      <c r="AE65" s="1">
        <v>0.997</v>
      </c>
      <c r="AF65" s="1">
        <v>1.68</v>
      </c>
      <c r="AG65" s="1" t="s">
        <v>8543</v>
      </c>
      <c r="AH65" s="1" t="s">
        <v>95</v>
      </c>
      <c r="AI65" s="1" t="s">
        <v>127</v>
      </c>
      <c r="AJ65" s="1">
        <v>3.8</v>
      </c>
      <c r="AK65" s="1">
        <v>373</v>
      </c>
      <c r="AL65" s="1">
        <v>23.3</v>
      </c>
      <c r="AM65" s="1">
        <v>0.877</v>
      </c>
      <c r="AN65" s="1" t="s">
        <v>62</v>
      </c>
      <c r="AO65" s="1" t="s">
        <v>8544</v>
      </c>
      <c r="AP65" s="1" t="s">
        <v>58</v>
      </c>
      <c r="AQ65" s="7">
        <v>0.77100000000000002</v>
      </c>
      <c r="AR65" s="1">
        <v>30.820948340000001</v>
      </c>
      <c r="AS65" s="1">
        <v>-0.33061537000000002</v>
      </c>
      <c r="AT65" s="1" t="s">
        <v>58</v>
      </c>
      <c r="AU65" s="1">
        <v>2.29495</v>
      </c>
    </row>
    <row r="66" spans="1:47" x14ac:dyDescent="0.2">
      <c r="A66" s="1" t="s">
        <v>10822</v>
      </c>
      <c r="B66" s="1">
        <v>11</v>
      </c>
      <c r="C66" s="1" t="s">
        <v>70</v>
      </c>
      <c r="D66" s="1" t="s">
        <v>45</v>
      </c>
      <c r="E66" s="1">
        <v>3.4479999999999997E-2</v>
      </c>
      <c r="F66" s="1">
        <v>0</v>
      </c>
      <c r="G66" s="1">
        <v>6.2890000000000003E-3</v>
      </c>
      <c r="H66" s="1">
        <v>0</v>
      </c>
      <c r="I66" s="1">
        <v>3.3329999999999999E-2</v>
      </c>
      <c r="J66" s="1">
        <v>2.3259999999999999E-2</v>
      </c>
      <c r="K66" s="1" t="s">
        <v>47</v>
      </c>
      <c r="L66" s="1" t="s">
        <v>48</v>
      </c>
      <c r="M66" s="1" t="s">
        <v>10817</v>
      </c>
      <c r="N66" s="1" t="s">
        <v>10818</v>
      </c>
      <c r="O66" s="1" t="s">
        <v>51</v>
      </c>
      <c r="P66" s="1" t="s">
        <v>10823</v>
      </c>
      <c r="Q66" s="7">
        <v>2.639E-5</v>
      </c>
      <c r="R66" s="1">
        <v>3.9936099999999999E-4</v>
      </c>
      <c r="S66" s="1">
        <v>0.99960099999999996</v>
      </c>
      <c r="T66" s="1" t="s">
        <v>74</v>
      </c>
      <c r="U66" s="1">
        <v>0</v>
      </c>
      <c r="V66" s="1">
        <v>1.99681E-4</v>
      </c>
      <c r="W66" s="1" t="s">
        <v>58</v>
      </c>
      <c r="X66" s="1" t="s">
        <v>58</v>
      </c>
      <c r="Y66" s="1" t="s">
        <v>58</v>
      </c>
      <c r="Z66" s="1" t="s">
        <v>58</v>
      </c>
      <c r="AA66" s="1" t="s">
        <v>58</v>
      </c>
      <c r="AB66" s="1" t="s">
        <v>58</v>
      </c>
      <c r="AC66" s="1" t="s">
        <v>60</v>
      </c>
      <c r="AD66" s="1" t="s">
        <v>132</v>
      </c>
      <c r="AE66" s="1">
        <v>3.3000000000000002E-2</v>
      </c>
      <c r="AF66" s="1">
        <v>4.2799999999999998E-2</v>
      </c>
      <c r="AG66" s="1" t="s">
        <v>10820</v>
      </c>
      <c r="AH66" s="1" t="s">
        <v>95</v>
      </c>
      <c r="AI66" s="1" t="s">
        <v>95</v>
      </c>
      <c r="AJ66" s="1">
        <v>3.34</v>
      </c>
      <c r="AK66" s="1">
        <v>67</v>
      </c>
      <c r="AL66" s="1">
        <v>4.6870000000000003</v>
      </c>
      <c r="AM66" s="1">
        <v>-0.188</v>
      </c>
      <c r="AN66" s="1" t="s">
        <v>64</v>
      </c>
      <c r="AO66" s="1" t="s">
        <v>10821</v>
      </c>
      <c r="AP66" s="1" t="s">
        <v>58</v>
      </c>
      <c r="AQ66" s="7">
        <v>8.7900000000000006E-2</v>
      </c>
      <c r="AR66" s="1">
        <v>7.661004954</v>
      </c>
      <c r="AS66" s="1">
        <v>-1.045216355</v>
      </c>
      <c r="AT66" s="1" t="s">
        <v>58</v>
      </c>
      <c r="AU66" s="1">
        <v>0.84013000000000004</v>
      </c>
    </row>
    <row r="67" spans="1:47" x14ac:dyDescent="0.2">
      <c r="A67" s="1" t="s">
        <v>9447</v>
      </c>
      <c r="B67" s="1">
        <v>1</v>
      </c>
      <c r="C67" s="1" t="s">
        <v>70</v>
      </c>
      <c r="D67" s="1" t="s">
        <v>46</v>
      </c>
      <c r="E67" s="1">
        <v>3.4479999999999997E-2</v>
      </c>
      <c r="F67" s="1">
        <v>0</v>
      </c>
      <c r="G67" s="1">
        <v>6.2110000000000004E-3</v>
      </c>
      <c r="H67" s="1">
        <v>0</v>
      </c>
      <c r="I67" s="1">
        <v>3.3329999999999999E-2</v>
      </c>
      <c r="J67" s="1">
        <v>1.111E-2</v>
      </c>
      <c r="K67" s="1" t="s">
        <v>47</v>
      </c>
      <c r="L67" s="1" t="s">
        <v>48</v>
      </c>
      <c r="M67" s="1" t="s">
        <v>9448</v>
      </c>
      <c r="N67" s="1" t="s">
        <v>9449</v>
      </c>
      <c r="O67" s="1" t="s">
        <v>51</v>
      </c>
      <c r="P67" s="1" t="s">
        <v>6870</v>
      </c>
      <c r="Q67" s="1">
        <v>1.5529999999999999E-3</v>
      </c>
      <c r="R67" s="1">
        <v>3.9936099999999999E-4</v>
      </c>
      <c r="S67" s="1">
        <v>0.99960099999999996</v>
      </c>
      <c r="T67" s="1" t="s">
        <v>74</v>
      </c>
      <c r="U67" s="1">
        <v>0</v>
      </c>
      <c r="V67" s="1">
        <v>1.99681E-4</v>
      </c>
      <c r="W67" s="1" t="s">
        <v>58</v>
      </c>
      <c r="X67" s="1" t="s">
        <v>58</v>
      </c>
      <c r="Y67" s="1" t="s">
        <v>58</v>
      </c>
      <c r="Z67" s="1" t="s">
        <v>58</v>
      </c>
      <c r="AA67" s="1" t="s">
        <v>58</v>
      </c>
      <c r="AB67" s="1" t="s">
        <v>58</v>
      </c>
      <c r="AC67" s="1" t="s">
        <v>61</v>
      </c>
      <c r="AD67" s="1" t="s">
        <v>465</v>
      </c>
      <c r="AE67" s="1">
        <v>0</v>
      </c>
      <c r="AF67" s="1">
        <v>-4.96</v>
      </c>
      <c r="AG67" s="1" t="s">
        <v>9450</v>
      </c>
      <c r="AH67" s="1" t="s">
        <v>95</v>
      </c>
      <c r="AI67" s="1" t="s">
        <v>62</v>
      </c>
      <c r="AJ67" s="1">
        <v>2.48</v>
      </c>
      <c r="AK67" s="8">
        <v>209173</v>
      </c>
      <c r="AL67" s="1">
        <v>0.72499999999999998</v>
      </c>
      <c r="AM67" s="1">
        <v>-1.391</v>
      </c>
      <c r="AN67" s="1" t="s">
        <v>62</v>
      </c>
      <c r="AO67" s="1" t="s">
        <v>9451</v>
      </c>
      <c r="AP67" s="1" t="s">
        <v>58</v>
      </c>
      <c r="AQ67" s="7">
        <v>0.29299999999999998</v>
      </c>
      <c r="AR67" s="1">
        <v>37.113706059999998</v>
      </c>
      <c r="AS67" s="1">
        <v>-0.227663163</v>
      </c>
      <c r="AT67" s="1" t="s">
        <v>58</v>
      </c>
      <c r="AU67" s="1">
        <v>1.5179199999999999</v>
      </c>
    </row>
    <row r="68" spans="1:47" x14ac:dyDescent="0.2">
      <c r="A68" s="1" t="s">
        <v>9626</v>
      </c>
      <c r="B68" s="1">
        <v>1</v>
      </c>
      <c r="C68" s="1" t="s">
        <v>64</v>
      </c>
      <c r="D68" s="1" t="s">
        <v>45</v>
      </c>
      <c r="E68" s="1">
        <v>3.4479999999999997E-2</v>
      </c>
      <c r="F68" s="1">
        <v>0</v>
      </c>
      <c r="G68" s="1">
        <v>6.2110000000000004E-3</v>
      </c>
      <c r="H68" s="1">
        <v>0</v>
      </c>
      <c r="I68" s="1">
        <v>3.3329999999999999E-2</v>
      </c>
      <c r="J68" s="1">
        <v>1.111E-2</v>
      </c>
      <c r="K68" s="1" t="s">
        <v>47</v>
      </c>
      <c r="L68" s="1" t="s">
        <v>48</v>
      </c>
      <c r="M68" s="1" t="s">
        <v>9627</v>
      </c>
      <c r="N68" s="1" t="s">
        <v>9628</v>
      </c>
      <c r="O68" s="1" t="s">
        <v>51</v>
      </c>
      <c r="P68" s="1" t="s">
        <v>9629</v>
      </c>
      <c r="Q68" s="1">
        <v>1.2349999999999999E-4</v>
      </c>
      <c r="R68" s="1" t="s">
        <v>58</v>
      </c>
      <c r="S68" s="1" t="s">
        <v>58</v>
      </c>
      <c r="T68" s="1" t="s">
        <v>58</v>
      </c>
      <c r="U68" s="1" t="s">
        <v>58</v>
      </c>
      <c r="V68" s="1" t="s">
        <v>58</v>
      </c>
      <c r="W68" s="1" t="s">
        <v>58</v>
      </c>
      <c r="X68" s="1" t="s">
        <v>58</v>
      </c>
      <c r="Y68" s="1" t="s">
        <v>58</v>
      </c>
      <c r="Z68" s="1" t="s">
        <v>58</v>
      </c>
      <c r="AA68" s="1" t="s">
        <v>58</v>
      </c>
      <c r="AB68" s="1" t="s">
        <v>58</v>
      </c>
      <c r="AC68" s="1" t="s">
        <v>60</v>
      </c>
      <c r="AD68" s="1" t="s">
        <v>61</v>
      </c>
      <c r="AE68" s="1">
        <v>1E-3</v>
      </c>
      <c r="AF68" s="1">
        <v>-1.38</v>
      </c>
      <c r="AG68" s="1" t="s">
        <v>9630</v>
      </c>
      <c r="AH68" s="1" t="s">
        <v>95</v>
      </c>
      <c r="AI68" s="1" t="s">
        <v>127</v>
      </c>
      <c r="AJ68" s="1">
        <v>4.34</v>
      </c>
      <c r="AK68" s="1">
        <v>444</v>
      </c>
      <c r="AL68" s="1">
        <v>12.68</v>
      </c>
      <c r="AM68" s="1">
        <v>7.0999999999999994E-2</v>
      </c>
      <c r="AN68" s="1" t="s">
        <v>64</v>
      </c>
      <c r="AO68" s="1" t="s">
        <v>9631</v>
      </c>
      <c r="AP68" s="1" t="s">
        <v>58</v>
      </c>
      <c r="AQ68" s="7">
        <v>0.96899999999999997</v>
      </c>
      <c r="AR68" s="1">
        <v>98.796886060000006</v>
      </c>
      <c r="AS68" s="1">
        <v>2.627531447</v>
      </c>
      <c r="AT68" s="1" t="s">
        <v>58</v>
      </c>
      <c r="AU68" s="1">
        <v>5.9601800000000003</v>
      </c>
    </row>
    <row r="69" spans="1:47" x14ac:dyDescent="0.2">
      <c r="A69" s="1" t="s">
        <v>9651</v>
      </c>
      <c r="B69" s="1">
        <v>2</v>
      </c>
      <c r="C69" s="1" t="s">
        <v>70</v>
      </c>
      <c r="D69" s="1" t="s">
        <v>46</v>
      </c>
      <c r="E69" s="1">
        <v>3.4479999999999997E-2</v>
      </c>
      <c r="F69" s="1">
        <v>0</v>
      </c>
      <c r="G69" s="1">
        <v>6.2110000000000004E-3</v>
      </c>
      <c r="H69" s="1">
        <v>0</v>
      </c>
      <c r="I69" s="1">
        <v>3.3329999999999999E-2</v>
      </c>
      <c r="J69" s="1">
        <v>1.111E-2</v>
      </c>
      <c r="K69" s="1" t="s">
        <v>47</v>
      </c>
      <c r="L69" s="1" t="s">
        <v>48</v>
      </c>
      <c r="M69" s="1" t="s">
        <v>9652</v>
      </c>
      <c r="N69" s="1" t="s">
        <v>9653</v>
      </c>
      <c r="O69" s="1" t="s">
        <v>51</v>
      </c>
      <c r="P69" s="1" t="s">
        <v>9654</v>
      </c>
      <c r="Q69" s="7">
        <v>1.647E-5</v>
      </c>
      <c r="R69" s="1" t="s">
        <v>58</v>
      </c>
      <c r="S69" s="1" t="s">
        <v>58</v>
      </c>
      <c r="T69" s="1" t="s">
        <v>58</v>
      </c>
      <c r="U69" s="1" t="s">
        <v>58</v>
      </c>
      <c r="V69" s="1" t="s">
        <v>58</v>
      </c>
      <c r="W69" s="1" t="s">
        <v>58</v>
      </c>
      <c r="X69" s="1" t="s">
        <v>58</v>
      </c>
      <c r="Y69" s="1" t="s">
        <v>58</v>
      </c>
      <c r="Z69" s="1" t="s">
        <v>58</v>
      </c>
      <c r="AA69" s="1" t="s">
        <v>58</v>
      </c>
      <c r="AB69" s="1" t="s">
        <v>58</v>
      </c>
      <c r="AC69" s="1" t="s">
        <v>93</v>
      </c>
      <c r="AD69" s="1" t="s">
        <v>156</v>
      </c>
      <c r="AE69" s="1">
        <v>0.25700000000000001</v>
      </c>
      <c r="AF69" s="1">
        <v>4.62</v>
      </c>
      <c r="AG69" s="1" t="s">
        <v>9655</v>
      </c>
      <c r="AH69" s="1" t="s">
        <v>95</v>
      </c>
      <c r="AI69" s="1" t="s">
        <v>95</v>
      </c>
      <c r="AJ69" s="1">
        <v>5.51</v>
      </c>
      <c r="AK69" s="8">
        <v>239553581</v>
      </c>
      <c r="AL69" s="1">
        <v>23.9</v>
      </c>
      <c r="AM69" s="1">
        <v>0.15</v>
      </c>
      <c r="AN69" s="1" t="s">
        <v>64</v>
      </c>
      <c r="AO69" s="1" t="s">
        <v>9656</v>
      </c>
      <c r="AP69" s="1" t="s">
        <v>58</v>
      </c>
      <c r="AQ69" s="7">
        <v>0.55300000000000005</v>
      </c>
      <c r="AR69" s="1">
        <v>94.786506250000002</v>
      </c>
      <c r="AS69" s="1">
        <v>1.4072696179999999</v>
      </c>
      <c r="AT69" s="1" t="s">
        <v>58</v>
      </c>
      <c r="AU69" s="1">
        <v>3.9811800000000002</v>
      </c>
    </row>
    <row r="70" spans="1:47" x14ac:dyDescent="0.2">
      <c r="A70" s="1" t="s">
        <v>9657</v>
      </c>
      <c r="B70" s="1">
        <v>2</v>
      </c>
      <c r="C70" s="1" t="s">
        <v>64</v>
      </c>
      <c r="D70" s="1" t="s">
        <v>45</v>
      </c>
      <c r="E70" s="1">
        <v>3.4479999999999997E-2</v>
      </c>
      <c r="F70" s="1">
        <v>3.2680000000000001E-3</v>
      </c>
      <c r="G70" s="1">
        <v>6.2110000000000004E-3</v>
      </c>
      <c r="H70" s="1">
        <v>0</v>
      </c>
      <c r="I70" s="1">
        <v>3.3329999999999999E-2</v>
      </c>
      <c r="J70" s="1">
        <v>1.111E-2</v>
      </c>
      <c r="K70" s="1" t="s">
        <v>47</v>
      </c>
      <c r="L70" s="1" t="s">
        <v>48</v>
      </c>
      <c r="M70" s="1" t="s">
        <v>1210</v>
      </c>
      <c r="N70" s="1" t="s">
        <v>1211</v>
      </c>
      <c r="O70" s="1" t="s">
        <v>51</v>
      </c>
      <c r="P70" s="1" t="s">
        <v>9658</v>
      </c>
      <c r="Q70" s="7">
        <v>1.647E-5</v>
      </c>
      <c r="R70" s="1" t="s">
        <v>58</v>
      </c>
      <c r="S70" s="1" t="s">
        <v>58</v>
      </c>
      <c r="T70" s="1" t="s">
        <v>58</v>
      </c>
      <c r="U70" s="1" t="s">
        <v>58</v>
      </c>
      <c r="V70" s="1" t="s">
        <v>58</v>
      </c>
      <c r="W70" s="1" t="s">
        <v>58</v>
      </c>
      <c r="X70" s="1" t="s">
        <v>58</v>
      </c>
      <c r="Y70" s="1" t="s">
        <v>58</v>
      </c>
      <c r="Z70" s="1" t="s">
        <v>58</v>
      </c>
      <c r="AA70" s="1" t="s">
        <v>58</v>
      </c>
      <c r="AB70" s="1">
        <v>1</v>
      </c>
      <c r="AC70" s="1" t="s">
        <v>60</v>
      </c>
      <c r="AD70" s="1" t="s">
        <v>67</v>
      </c>
      <c r="AE70" s="1">
        <v>0.96</v>
      </c>
      <c r="AF70" s="1">
        <v>4.1100000000000003</v>
      </c>
      <c r="AG70" s="1" t="s">
        <v>9659</v>
      </c>
      <c r="AH70" s="1" t="s">
        <v>95</v>
      </c>
      <c r="AI70" s="1" t="s">
        <v>9660</v>
      </c>
      <c r="AJ70" s="1">
        <v>4.9800000000000004</v>
      </c>
      <c r="AK70" s="8">
        <v>762417417434</v>
      </c>
      <c r="AL70" s="1">
        <v>23.1</v>
      </c>
      <c r="AM70" s="1">
        <v>0.93500000000000005</v>
      </c>
      <c r="AN70" s="1" t="s">
        <v>64</v>
      </c>
      <c r="AO70" s="1" t="s">
        <v>1212</v>
      </c>
      <c r="AP70" s="1" t="s">
        <v>77</v>
      </c>
      <c r="AQ70" s="7">
        <v>0.34499999999999997</v>
      </c>
      <c r="AR70" s="1">
        <v>5.3786270350000001</v>
      </c>
      <c r="AS70" s="1">
        <v>-1.2422138460000001</v>
      </c>
      <c r="AT70" s="1" t="s">
        <v>78</v>
      </c>
      <c r="AU70" s="1">
        <v>4.5310499999999996</v>
      </c>
    </row>
    <row r="71" spans="1:47" x14ac:dyDescent="0.2">
      <c r="A71" s="1" t="s">
        <v>9671</v>
      </c>
      <c r="B71" s="1">
        <v>2</v>
      </c>
      <c r="C71" s="1" t="s">
        <v>70</v>
      </c>
      <c r="D71" s="1" t="s">
        <v>46</v>
      </c>
      <c r="E71" s="1">
        <v>3.4479999999999997E-2</v>
      </c>
      <c r="F71" s="1">
        <v>6.5360000000000001E-3</v>
      </c>
      <c r="G71" s="1">
        <v>6.2110000000000004E-3</v>
      </c>
      <c r="H71" s="1">
        <v>0</v>
      </c>
      <c r="I71" s="1">
        <v>3.3329999999999999E-2</v>
      </c>
      <c r="J71" s="1">
        <v>1.111E-2</v>
      </c>
      <c r="K71" s="1" t="s">
        <v>47</v>
      </c>
      <c r="L71" s="1" t="s">
        <v>48</v>
      </c>
      <c r="M71" s="1" t="s">
        <v>9672</v>
      </c>
      <c r="N71" s="1" t="s">
        <v>9673</v>
      </c>
      <c r="O71" s="1" t="s">
        <v>51</v>
      </c>
      <c r="P71" s="1" t="s">
        <v>9674</v>
      </c>
      <c r="Q71" s="1">
        <v>6.4249999999999995E-4</v>
      </c>
      <c r="R71" s="1" t="s">
        <v>58</v>
      </c>
      <c r="S71" s="1" t="s">
        <v>58</v>
      </c>
      <c r="T71" s="1" t="s">
        <v>58</v>
      </c>
      <c r="U71" s="1" t="s">
        <v>58</v>
      </c>
      <c r="V71" s="1" t="s">
        <v>58</v>
      </c>
      <c r="W71" s="1" t="s">
        <v>58</v>
      </c>
      <c r="X71" s="1" t="s">
        <v>58</v>
      </c>
      <c r="Y71" s="1" t="s">
        <v>58</v>
      </c>
      <c r="Z71" s="1" t="s">
        <v>58</v>
      </c>
      <c r="AA71" s="1" t="s">
        <v>58</v>
      </c>
      <c r="AB71" s="1" t="s">
        <v>58</v>
      </c>
      <c r="AC71" s="1" t="s">
        <v>61</v>
      </c>
      <c r="AD71" s="1" t="s">
        <v>94</v>
      </c>
      <c r="AE71" s="1">
        <v>1E-3</v>
      </c>
      <c r="AF71" s="1">
        <v>0.1</v>
      </c>
      <c r="AG71" s="1" t="s">
        <v>9675</v>
      </c>
      <c r="AH71" s="1" t="s">
        <v>127</v>
      </c>
      <c r="AI71" s="1" t="s">
        <v>62</v>
      </c>
      <c r="AJ71" s="1">
        <v>0.1</v>
      </c>
      <c r="AK71" s="1">
        <v>44</v>
      </c>
      <c r="AL71" s="1">
        <v>15.15</v>
      </c>
      <c r="AM71" s="1">
        <v>-0.95699999999999996</v>
      </c>
      <c r="AN71" s="1" t="s">
        <v>570</v>
      </c>
      <c r="AO71" s="1" t="s">
        <v>9676</v>
      </c>
      <c r="AP71" s="1" t="s">
        <v>58</v>
      </c>
      <c r="AQ71" s="1" t="s">
        <v>9677</v>
      </c>
      <c r="AR71" s="1" t="s">
        <v>973</v>
      </c>
      <c r="AS71" s="1" t="s">
        <v>9244</v>
      </c>
      <c r="AT71" s="1" t="s">
        <v>58</v>
      </c>
      <c r="AU71" s="1" t="s">
        <v>9678</v>
      </c>
    </row>
    <row r="72" spans="1:47" x14ac:dyDescent="0.2">
      <c r="A72" s="1" t="s">
        <v>9772</v>
      </c>
      <c r="B72" s="1">
        <v>2</v>
      </c>
      <c r="C72" s="1" t="s">
        <v>70</v>
      </c>
      <c r="D72" s="1" t="s">
        <v>46</v>
      </c>
      <c r="E72" s="1">
        <v>3.4479999999999997E-2</v>
      </c>
      <c r="F72" s="1">
        <v>3.2680000000000001E-3</v>
      </c>
      <c r="G72" s="1">
        <v>6.2110000000000004E-3</v>
      </c>
      <c r="H72" s="1">
        <v>0</v>
      </c>
      <c r="I72" s="1">
        <v>3.3329999999999999E-2</v>
      </c>
      <c r="J72" s="1">
        <v>1.111E-2</v>
      </c>
      <c r="K72" s="1" t="s">
        <v>47</v>
      </c>
      <c r="L72" s="1" t="s">
        <v>48</v>
      </c>
      <c r="M72" s="1" t="s">
        <v>9773</v>
      </c>
      <c r="N72" s="1" t="s">
        <v>9774</v>
      </c>
      <c r="O72" s="1" t="s">
        <v>51</v>
      </c>
      <c r="P72" s="1" t="s">
        <v>9775</v>
      </c>
      <c r="Q72" s="7">
        <v>8.2379999999999997E-6</v>
      </c>
      <c r="R72" s="1" t="s">
        <v>58</v>
      </c>
      <c r="S72" s="1" t="s">
        <v>58</v>
      </c>
      <c r="T72" s="1" t="s">
        <v>58</v>
      </c>
      <c r="U72" s="1" t="s">
        <v>58</v>
      </c>
      <c r="V72" s="1" t="s">
        <v>58</v>
      </c>
      <c r="W72" s="1" t="s">
        <v>58</v>
      </c>
      <c r="X72" s="1" t="s">
        <v>58</v>
      </c>
      <c r="Y72" s="1" t="s">
        <v>58</v>
      </c>
      <c r="Z72" s="1" t="s">
        <v>58</v>
      </c>
      <c r="AA72" s="1" t="s">
        <v>58</v>
      </c>
      <c r="AB72" s="1" t="s">
        <v>58</v>
      </c>
      <c r="AC72" s="1" t="s">
        <v>93</v>
      </c>
      <c r="AD72" s="1" t="s">
        <v>164</v>
      </c>
      <c r="AE72" s="1">
        <v>0.997</v>
      </c>
      <c r="AF72" s="1">
        <v>5.58</v>
      </c>
      <c r="AG72" s="1" t="s">
        <v>9776</v>
      </c>
      <c r="AH72" s="1" t="s">
        <v>573</v>
      </c>
      <c r="AI72" s="1" t="s">
        <v>490</v>
      </c>
      <c r="AJ72" s="1">
        <v>5.58</v>
      </c>
      <c r="AK72" s="8">
        <v>580601</v>
      </c>
      <c r="AL72" s="1">
        <v>25.7</v>
      </c>
      <c r="AM72" s="1">
        <v>1.0469999999999999</v>
      </c>
      <c r="AN72" s="1" t="s">
        <v>64</v>
      </c>
      <c r="AO72" s="1" t="s">
        <v>9777</v>
      </c>
      <c r="AP72" s="1" t="s">
        <v>61</v>
      </c>
      <c r="AQ72" s="7">
        <v>0.66200000000000003</v>
      </c>
      <c r="AR72" s="1">
        <v>21.72682236</v>
      </c>
      <c r="AS72" s="1">
        <v>-0.50880548999999997</v>
      </c>
      <c r="AT72" s="1" t="s">
        <v>58</v>
      </c>
      <c r="AU72" s="1">
        <v>1.89646</v>
      </c>
    </row>
    <row r="73" spans="1:47" x14ac:dyDescent="0.2">
      <c r="A73" s="1" t="s">
        <v>9986</v>
      </c>
      <c r="B73" s="1">
        <v>4</v>
      </c>
      <c r="C73" s="1" t="s">
        <v>70</v>
      </c>
      <c r="D73" s="1" t="s">
        <v>46</v>
      </c>
      <c r="E73" s="1">
        <v>3.4479999999999997E-2</v>
      </c>
      <c r="F73" s="1">
        <v>6.5360000000000001E-3</v>
      </c>
      <c r="G73" s="1">
        <v>6.2110000000000004E-3</v>
      </c>
      <c r="H73" s="1">
        <v>1.149E-2</v>
      </c>
      <c r="I73" s="1">
        <v>3.3329999999999999E-2</v>
      </c>
      <c r="J73" s="1">
        <v>1.111E-2</v>
      </c>
      <c r="K73" s="1" t="s">
        <v>47</v>
      </c>
      <c r="L73" s="1" t="s">
        <v>48</v>
      </c>
      <c r="M73" s="1" t="s">
        <v>9987</v>
      </c>
      <c r="N73" s="1" t="s">
        <v>9988</v>
      </c>
      <c r="O73" s="1" t="s">
        <v>51</v>
      </c>
      <c r="P73" s="1" t="s">
        <v>9989</v>
      </c>
      <c r="Q73" s="1">
        <v>1.054E-3</v>
      </c>
      <c r="R73" s="1">
        <v>3.5942499999999998E-3</v>
      </c>
      <c r="S73" s="1">
        <v>0.99640600000000001</v>
      </c>
      <c r="T73" s="1" t="s">
        <v>653</v>
      </c>
      <c r="U73" s="1">
        <v>0</v>
      </c>
      <c r="V73" s="1">
        <v>1.7971199999999999E-3</v>
      </c>
      <c r="W73" s="1" t="s">
        <v>58</v>
      </c>
      <c r="X73" s="1" t="s">
        <v>58</v>
      </c>
      <c r="Y73" s="1" t="s">
        <v>58</v>
      </c>
      <c r="Z73" s="1" t="s">
        <v>58</v>
      </c>
      <c r="AA73" s="1" t="s">
        <v>58</v>
      </c>
      <c r="AB73" s="1" t="s">
        <v>58</v>
      </c>
      <c r="AC73" s="1" t="s">
        <v>93</v>
      </c>
      <c r="AD73" s="1" t="s">
        <v>164</v>
      </c>
      <c r="AE73" s="1">
        <v>0.89600000000000002</v>
      </c>
      <c r="AF73" s="1">
        <v>2.39</v>
      </c>
      <c r="AG73" s="1" t="s">
        <v>9990</v>
      </c>
      <c r="AH73" s="1" t="s">
        <v>95</v>
      </c>
      <c r="AI73" s="1" t="s">
        <v>127</v>
      </c>
      <c r="AJ73" s="1">
        <v>4.3499999999999996</v>
      </c>
      <c r="AK73" s="1">
        <v>14</v>
      </c>
      <c r="AL73" s="1">
        <v>27.7</v>
      </c>
      <c r="AM73" s="1">
        <v>7.9000000000000001E-2</v>
      </c>
      <c r="AN73" s="1" t="s">
        <v>62</v>
      </c>
      <c r="AO73" s="1" t="s">
        <v>58</v>
      </c>
      <c r="AP73" s="1" t="s">
        <v>58</v>
      </c>
      <c r="AQ73" s="7">
        <v>0.98699999999999999</v>
      </c>
      <c r="AR73" s="1">
        <v>28.25548478</v>
      </c>
      <c r="AS73" s="1">
        <v>-0.369255208</v>
      </c>
      <c r="AT73" s="1" t="s">
        <v>58</v>
      </c>
      <c r="AU73" s="1">
        <v>4.3447500000000003</v>
      </c>
    </row>
    <row r="74" spans="1:47" x14ac:dyDescent="0.2">
      <c r="A74" s="1" t="s">
        <v>10179</v>
      </c>
      <c r="B74" s="1">
        <v>6</v>
      </c>
      <c r="C74" s="1" t="s">
        <v>70</v>
      </c>
      <c r="D74" s="1" t="s">
        <v>46</v>
      </c>
      <c r="E74" s="1">
        <v>3.4479999999999997E-2</v>
      </c>
      <c r="F74" s="1">
        <v>3.2680000000000001E-3</v>
      </c>
      <c r="G74" s="1">
        <v>6.2110000000000004E-3</v>
      </c>
      <c r="H74" s="1">
        <v>0</v>
      </c>
      <c r="I74" s="1">
        <v>3.3329999999999999E-2</v>
      </c>
      <c r="J74" s="1">
        <v>1.111E-2</v>
      </c>
      <c r="K74" s="1" t="s">
        <v>47</v>
      </c>
      <c r="L74" s="1" t="s">
        <v>48</v>
      </c>
      <c r="M74" s="1" t="s">
        <v>10180</v>
      </c>
      <c r="N74" s="1" t="s">
        <v>10181</v>
      </c>
      <c r="O74" s="1" t="s">
        <v>51</v>
      </c>
      <c r="P74" s="1" t="s">
        <v>3665</v>
      </c>
      <c r="Q74" s="7">
        <v>1.647E-5</v>
      </c>
      <c r="R74" s="1" t="s">
        <v>58</v>
      </c>
      <c r="S74" s="1" t="s">
        <v>58</v>
      </c>
      <c r="T74" s="1" t="s">
        <v>58</v>
      </c>
      <c r="U74" s="1" t="s">
        <v>58</v>
      </c>
      <c r="V74" s="1" t="s">
        <v>58</v>
      </c>
      <c r="W74" s="1" t="s">
        <v>58</v>
      </c>
      <c r="X74" s="1" t="s">
        <v>58</v>
      </c>
      <c r="Y74" s="1" t="s">
        <v>58</v>
      </c>
      <c r="Z74" s="1" t="s">
        <v>58</v>
      </c>
      <c r="AA74" s="1" t="s">
        <v>58</v>
      </c>
      <c r="AB74" s="1" t="s">
        <v>58</v>
      </c>
      <c r="AC74" s="1" t="s">
        <v>61</v>
      </c>
      <c r="AD74" s="1" t="s">
        <v>132</v>
      </c>
      <c r="AE74" s="1">
        <v>0.98799999999999999</v>
      </c>
      <c r="AF74" s="1">
        <v>4.84</v>
      </c>
      <c r="AG74" s="1" t="s">
        <v>10182</v>
      </c>
      <c r="AH74" s="1" t="s">
        <v>95</v>
      </c>
      <c r="AI74" s="1" t="s">
        <v>95</v>
      </c>
      <c r="AJ74" s="1">
        <v>5.7</v>
      </c>
      <c r="AK74" s="1">
        <v>226</v>
      </c>
      <c r="AL74" s="1">
        <v>14.28</v>
      </c>
      <c r="AM74" s="1">
        <v>0.14199999999999999</v>
      </c>
      <c r="AN74" s="1" t="s">
        <v>4118</v>
      </c>
      <c r="AO74" s="1" t="s">
        <v>10183</v>
      </c>
      <c r="AP74" s="1" t="s">
        <v>58</v>
      </c>
      <c r="AQ74" s="7">
        <v>4.1099999999999998E-2</v>
      </c>
      <c r="AR74" s="1">
        <v>11.2762444</v>
      </c>
      <c r="AS74" s="1">
        <v>-0.84314753799999997</v>
      </c>
      <c r="AT74" s="1" t="s">
        <v>58</v>
      </c>
      <c r="AU74" s="1">
        <v>1.39097</v>
      </c>
    </row>
    <row r="75" spans="1:47" x14ac:dyDescent="0.2">
      <c r="A75" s="1" t="s">
        <v>10254</v>
      </c>
      <c r="B75" s="1">
        <v>6</v>
      </c>
      <c r="C75" s="1" t="s">
        <v>64</v>
      </c>
      <c r="D75" s="1" t="s">
        <v>45</v>
      </c>
      <c r="E75" s="1">
        <v>3.4479999999999997E-2</v>
      </c>
      <c r="F75" s="1">
        <v>3.2680000000000001E-3</v>
      </c>
      <c r="G75" s="1">
        <v>6.2110000000000004E-3</v>
      </c>
      <c r="H75" s="1">
        <v>0</v>
      </c>
      <c r="I75" s="1">
        <v>3.3329999999999999E-2</v>
      </c>
      <c r="J75" s="1">
        <v>1.111E-2</v>
      </c>
      <c r="K75" s="1" t="s">
        <v>47</v>
      </c>
      <c r="L75" s="1" t="s">
        <v>48</v>
      </c>
      <c r="M75" s="1" t="s">
        <v>10255</v>
      </c>
      <c r="N75" s="1" t="s">
        <v>10256</v>
      </c>
      <c r="O75" s="1" t="s">
        <v>51</v>
      </c>
      <c r="P75" s="1" t="s">
        <v>9717</v>
      </c>
      <c r="Q75" s="1">
        <v>6.0950000000000002E-4</v>
      </c>
      <c r="R75" s="1">
        <v>7.9872199999999997E-4</v>
      </c>
      <c r="S75" s="1">
        <v>0.99920100000000001</v>
      </c>
      <c r="T75" s="1" t="s">
        <v>110</v>
      </c>
      <c r="U75" s="1">
        <v>0</v>
      </c>
      <c r="V75" s="1">
        <v>3.9936099999999999E-4</v>
      </c>
      <c r="W75" s="1" t="s">
        <v>58</v>
      </c>
      <c r="X75" s="1" t="s">
        <v>58</v>
      </c>
      <c r="Y75" s="1" t="s">
        <v>58</v>
      </c>
      <c r="Z75" s="1" t="s">
        <v>58</v>
      </c>
      <c r="AA75" s="1" t="s">
        <v>58</v>
      </c>
      <c r="AB75" s="1" t="s">
        <v>58</v>
      </c>
      <c r="AC75" s="1" t="s">
        <v>61</v>
      </c>
      <c r="AD75" s="1" t="s">
        <v>61</v>
      </c>
      <c r="AE75" s="1">
        <v>0.96399999999999997</v>
      </c>
      <c r="AF75" s="1">
        <v>0.378</v>
      </c>
      <c r="AG75" s="1" t="s">
        <v>10257</v>
      </c>
      <c r="AH75" s="1" t="s">
        <v>95</v>
      </c>
      <c r="AI75" s="1" t="s">
        <v>95</v>
      </c>
      <c r="AJ75" s="1">
        <v>5.4</v>
      </c>
      <c r="AK75" s="1">
        <v>357</v>
      </c>
      <c r="AL75" s="1">
        <v>18.48</v>
      </c>
      <c r="AM75" s="1">
        <v>-0.58499999999999996</v>
      </c>
      <c r="AN75" s="1" t="s">
        <v>64</v>
      </c>
      <c r="AO75" s="1" t="s">
        <v>10258</v>
      </c>
      <c r="AP75" s="1" t="s">
        <v>61</v>
      </c>
      <c r="AQ75" s="7">
        <v>0.30299999999999999</v>
      </c>
      <c r="AR75" s="1">
        <v>37.113706059999998</v>
      </c>
      <c r="AS75" s="1">
        <v>-0.227663163</v>
      </c>
      <c r="AT75" s="1" t="s">
        <v>58</v>
      </c>
      <c r="AU75" s="1">
        <v>3.1419600000000001</v>
      </c>
    </row>
    <row r="76" spans="1:47" x14ac:dyDescent="0.2">
      <c r="A76" s="1" t="s">
        <v>10459</v>
      </c>
      <c r="B76" s="1">
        <v>8</v>
      </c>
      <c r="C76" s="1" t="s">
        <v>45</v>
      </c>
      <c r="D76" s="1" t="s">
        <v>64</v>
      </c>
      <c r="E76" s="1">
        <v>3.4479999999999997E-2</v>
      </c>
      <c r="F76" s="1">
        <v>0</v>
      </c>
      <c r="G76" s="1">
        <v>6.2110000000000004E-3</v>
      </c>
      <c r="H76" s="1">
        <v>0</v>
      </c>
      <c r="I76" s="1">
        <v>3.3329999999999999E-2</v>
      </c>
      <c r="J76" s="1">
        <v>1.111E-2</v>
      </c>
      <c r="K76" s="1" t="s">
        <v>47</v>
      </c>
      <c r="L76" s="1" t="s">
        <v>48</v>
      </c>
      <c r="M76" s="1" t="s">
        <v>3717</v>
      </c>
      <c r="N76" s="1" t="s">
        <v>3718</v>
      </c>
      <c r="O76" s="1" t="s">
        <v>51</v>
      </c>
      <c r="P76" s="1" t="s">
        <v>10460</v>
      </c>
      <c r="Q76" s="1">
        <v>3.0479999999999998E-4</v>
      </c>
      <c r="R76" s="1" t="s">
        <v>58</v>
      </c>
      <c r="S76" s="1" t="s">
        <v>58</v>
      </c>
      <c r="T76" s="1" t="s">
        <v>58</v>
      </c>
      <c r="U76" s="1" t="s">
        <v>58</v>
      </c>
      <c r="V76" s="1" t="s">
        <v>58</v>
      </c>
      <c r="W76" s="1" t="s">
        <v>58</v>
      </c>
      <c r="X76" s="1" t="s">
        <v>58</v>
      </c>
      <c r="Y76" s="1" t="s">
        <v>58</v>
      </c>
      <c r="Z76" s="1" t="s">
        <v>58</v>
      </c>
      <c r="AA76" s="1" t="s">
        <v>58</v>
      </c>
      <c r="AB76" s="1" t="s">
        <v>58</v>
      </c>
      <c r="AC76" s="1" t="s">
        <v>60</v>
      </c>
      <c r="AD76" s="1" t="s">
        <v>3813</v>
      </c>
      <c r="AE76" s="1">
        <v>0.999</v>
      </c>
      <c r="AF76" s="1">
        <v>4.57</v>
      </c>
      <c r="AG76" s="1" t="s">
        <v>10461</v>
      </c>
      <c r="AH76" s="1" t="s">
        <v>10462</v>
      </c>
      <c r="AI76" s="1" t="s">
        <v>10463</v>
      </c>
      <c r="AJ76" s="1">
        <v>5.72</v>
      </c>
      <c r="AK76" s="1" t="s">
        <v>10464</v>
      </c>
      <c r="AL76" s="1">
        <v>17.22</v>
      </c>
      <c r="AM76" s="1">
        <v>1.0609999999999999</v>
      </c>
      <c r="AN76" s="1" t="s">
        <v>673</v>
      </c>
      <c r="AO76" s="1" t="s">
        <v>3719</v>
      </c>
      <c r="AP76" s="1" t="s">
        <v>58</v>
      </c>
      <c r="AQ76" s="7">
        <v>0.58499999999999996</v>
      </c>
      <c r="AR76" s="1">
        <v>0.34795942400000002</v>
      </c>
      <c r="AS76" s="1">
        <v>-3.4865279249999999</v>
      </c>
      <c r="AT76" s="1" t="s">
        <v>58</v>
      </c>
      <c r="AU76" s="1">
        <v>13.94247</v>
      </c>
    </row>
    <row r="77" spans="1:47" x14ac:dyDescent="0.2">
      <c r="A77" s="1" t="s">
        <v>10998</v>
      </c>
      <c r="B77" s="1">
        <v>12</v>
      </c>
      <c r="C77" s="1" t="s">
        <v>70</v>
      </c>
      <c r="D77" s="1" t="s">
        <v>46</v>
      </c>
      <c r="E77" s="1">
        <v>3.4479999999999997E-2</v>
      </c>
      <c r="F77" s="1">
        <v>0</v>
      </c>
      <c r="G77" s="1">
        <v>6.2110000000000004E-3</v>
      </c>
      <c r="H77" s="1">
        <v>0</v>
      </c>
      <c r="I77" s="1">
        <v>3.3329999999999999E-2</v>
      </c>
      <c r="J77" s="1">
        <v>1.111E-2</v>
      </c>
      <c r="K77" s="1" t="s">
        <v>47</v>
      </c>
      <c r="L77" s="1" t="s">
        <v>48</v>
      </c>
      <c r="M77" s="1" t="s">
        <v>10999</v>
      </c>
      <c r="N77" s="1" t="s">
        <v>11000</v>
      </c>
      <c r="O77" s="1" t="s">
        <v>51</v>
      </c>
      <c r="P77" s="1" t="s">
        <v>11001</v>
      </c>
      <c r="Q77" s="1">
        <v>1.291E-3</v>
      </c>
      <c r="R77" s="1">
        <v>3.9936099999999999E-4</v>
      </c>
      <c r="S77" s="1">
        <v>0.99960099999999996</v>
      </c>
      <c r="T77" s="1" t="s">
        <v>74</v>
      </c>
      <c r="U77" s="1">
        <v>0</v>
      </c>
      <c r="V77" s="1">
        <v>1.99681E-4</v>
      </c>
      <c r="W77" s="1">
        <v>1</v>
      </c>
      <c r="X77" s="1" t="s">
        <v>122</v>
      </c>
      <c r="Y77" s="1" t="s">
        <v>123</v>
      </c>
      <c r="Z77" s="1" t="s">
        <v>124</v>
      </c>
      <c r="AA77" s="1" t="s">
        <v>58</v>
      </c>
      <c r="AB77" s="1">
        <v>1</v>
      </c>
      <c r="AC77" s="1" t="s">
        <v>61</v>
      </c>
      <c r="AD77" s="1" t="s">
        <v>61</v>
      </c>
      <c r="AE77" s="1">
        <v>0.23200000000000001</v>
      </c>
      <c r="AF77" s="1">
        <v>3.33</v>
      </c>
      <c r="AG77" s="1" t="s">
        <v>11002</v>
      </c>
      <c r="AH77" s="1" t="s">
        <v>95</v>
      </c>
      <c r="AI77" s="1" t="s">
        <v>95</v>
      </c>
      <c r="AJ77" s="1">
        <v>5.2</v>
      </c>
      <c r="AK77" s="1">
        <v>1131</v>
      </c>
      <c r="AL77" s="1">
        <v>12.95</v>
      </c>
      <c r="AM77" s="1">
        <v>3.4000000000000002E-2</v>
      </c>
      <c r="AN77" s="1" t="s">
        <v>62</v>
      </c>
      <c r="AO77" s="1" t="s">
        <v>11003</v>
      </c>
      <c r="AP77" s="1" t="s">
        <v>58</v>
      </c>
      <c r="AQ77" s="1" t="s">
        <v>58</v>
      </c>
      <c r="AR77" s="1">
        <v>6.4873791E-2</v>
      </c>
      <c r="AS77" s="1">
        <v>-5.2941030759999999</v>
      </c>
      <c r="AT77" s="1" t="s">
        <v>78</v>
      </c>
      <c r="AU77" s="1">
        <v>6.7411399999999997</v>
      </c>
    </row>
    <row r="78" spans="1:47" x14ac:dyDescent="0.2">
      <c r="A78" s="1" t="s">
        <v>11004</v>
      </c>
      <c r="B78" s="1">
        <v>12</v>
      </c>
      <c r="C78" s="1" t="s">
        <v>64</v>
      </c>
      <c r="D78" s="1" t="s">
        <v>45</v>
      </c>
      <c r="E78" s="1">
        <v>3.4479999999999997E-2</v>
      </c>
      <c r="F78" s="1">
        <v>0</v>
      </c>
      <c r="G78" s="1">
        <v>6.2110000000000004E-3</v>
      </c>
      <c r="H78" s="1">
        <v>0</v>
      </c>
      <c r="I78" s="1">
        <v>3.3329999999999999E-2</v>
      </c>
      <c r="J78" s="1">
        <v>1.111E-2</v>
      </c>
      <c r="K78" s="1" t="s">
        <v>47</v>
      </c>
      <c r="L78" s="1" t="s">
        <v>48</v>
      </c>
      <c r="M78" s="1" t="s">
        <v>11005</v>
      </c>
      <c r="N78" s="1" t="s">
        <v>11006</v>
      </c>
      <c r="O78" s="1" t="s">
        <v>51</v>
      </c>
      <c r="P78" s="1" t="s">
        <v>11007</v>
      </c>
      <c r="Q78" s="7">
        <v>2.4709999999999999E-5</v>
      </c>
      <c r="R78" s="1" t="s">
        <v>58</v>
      </c>
      <c r="S78" s="1" t="s">
        <v>58</v>
      </c>
      <c r="T78" s="1" t="s">
        <v>58</v>
      </c>
      <c r="U78" s="1" t="s">
        <v>58</v>
      </c>
      <c r="V78" s="1" t="s">
        <v>58</v>
      </c>
      <c r="W78" s="1" t="s">
        <v>58</v>
      </c>
      <c r="X78" s="1" t="s">
        <v>58</v>
      </c>
      <c r="Y78" s="1" t="s">
        <v>58</v>
      </c>
      <c r="Z78" s="1" t="s">
        <v>58</v>
      </c>
      <c r="AA78" s="1" t="s">
        <v>58</v>
      </c>
      <c r="AB78" s="1" t="s">
        <v>58</v>
      </c>
      <c r="AC78" s="1" t="s">
        <v>60</v>
      </c>
      <c r="AD78" s="1" t="s">
        <v>132</v>
      </c>
      <c r="AE78" s="1">
        <v>3.2000000000000001E-2</v>
      </c>
      <c r="AF78" s="1">
        <v>2.5</v>
      </c>
      <c r="AG78" s="1" t="s">
        <v>11008</v>
      </c>
      <c r="AH78" s="1" t="s">
        <v>95</v>
      </c>
      <c r="AI78" s="1" t="s">
        <v>95</v>
      </c>
      <c r="AJ78" s="1">
        <v>5.36</v>
      </c>
      <c r="AK78" s="8">
        <v>261351</v>
      </c>
      <c r="AL78" s="1">
        <v>12.16</v>
      </c>
      <c r="AM78" s="1">
        <v>0.93500000000000005</v>
      </c>
      <c r="AN78" s="1" t="s">
        <v>64</v>
      </c>
      <c r="AO78" s="1" t="s">
        <v>11009</v>
      </c>
      <c r="AP78" s="1" t="s">
        <v>58</v>
      </c>
      <c r="AQ78" s="1" t="s">
        <v>9247</v>
      </c>
      <c r="AR78" s="1" t="s">
        <v>11010</v>
      </c>
      <c r="AS78" s="1">
        <f>-1.460519861/1.409099734</f>
        <v>-1.036491474492039</v>
      </c>
      <c r="AT78" s="1" t="s">
        <v>58</v>
      </c>
      <c r="AU78" s="1" t="s">
        <v>11011</v>
      </c>
    </row>
    <row r="79" spans="1:47" x14ac:dyDescent="0.2">
      <c r="A79" s="1" t="s">
        <v>11018</v>
      </c>
      <c r="B79" s="1">
        <v>12</v>
      </c>
      <c r="C79" s="1" t="s">
        <v>45</v>
      </c>
      <c r="D79" s="1" t="s">
        <v>64</v>
      </c>
      <c r="E79" s="1">
        <v>3.4479999999999997E-2</v>
      </c>
      <c r="F79" s="1">
        <v>0</v>
      </c>
      <c r="G79" s="1">
        <v>6.2110000000000004E-3</v>
      </c>
      <c r="H79" s="1">
        <v>0</v>
      </c>
      <c r="I79" s="1">
        <v>3.3329999999999999E-2</v>
      </c>
      <c r="J79" s="1">
        <v>1.111E-2</v>
      </c>
      <c r="K79" s="1" t="s">
        <v>47</v>
      </c>
      <c r="L79" s="1" t="s">
        <v>48</v>
      </c>
      <c r="M79" s="1" t="s">
        <v>11019</v>
      </c>
      <c r="N79" s="1" t="s">
        <v>11020</v>
      </c>
      <c r="O79" s="1" t="s">
        <v>51</v>
      </c>
      <c r="P79" s="1" t="s">
        <v>11021</v>
      </c>
      <c r="Q79" s="7">
        <v>1.647E-5</v>
      </c>
      <c r="R79" s="1" t="s">
        <v>58</v>
      </c>
      <c r="S79" s="1" t="s">
        <v>58</v>
      </c>
      <c r="T79" s="1" t="s">
        <v>58</v>
      </c>
      <c r="U79" s="1" t="s">
        <v>58</v>
      </c>
      <c r="V79" s="1" t="s">
        <v>58</v>
      </c>
      <c r="W79" s="1" t="s">
        <v>58</v>
      </c>
      <c r="X79" s="1" t="s">
        <v>58</v>
      </c>
      <c r="Y79" s="1" t="s">
        <v>58</v>
      </c>
      <c r="Z79" s="1" t="s">
        <v>58</v>
      </c>
      <c r="AA79" s="1" t="s">
        <v>58</v>
      </c>
      <c r="AB79" s="1" t="s">
        <v>58</v>
      </c>
      <c r="AC79" s="1" t="s">
        <v>60</v>
      </c>
      <c r="AD79" s="1" t="s">
        <v>67</v>
      </c>
      <c r="AE79" s="1">
        <v>0.999</v>
      </c>
      <c r="AF79" s="1">
        <v>4.38</v>
      </c>
      <c r="AG79" s="1" t="s">
        <v>11022</v>
      </c>
      <c r="AH79" s="1" t="s">
        <v>95</v>
      </c>
      <c r="AI79" s="1" t="s">
        <v>95</v>
      </c>
      <c r="AJ79" s="1">
        <v>4.38</v>
      </c>
      <c r="AK79" s="1" t="s">
        <v>11023</v>
      </c>
      <c r="AL79" s="1">
        <v>27.6</v>
      </c>
      <c r="AM79" s="1">
        <v>0.96399999999999997</v>
      </c>
      <c r="AN79" s="1" t="s">
        <v>11024</v>
      </c>
      <c r="AO79" s="1" t="s">
        <v>11025</v>
      </c>
      <c r="AP79" s="1" t="s">
        <v>58</v>
      </c>
      <c r="AQ79" s="7">
        <v>4.9399999999999999E-2</v>
      </c>
      <c r="AR79" s="1">
        <v>51.403632930000001</v>
      </c>
      <c r="AS79" s="1">
        <v>-2.9247611E-2</v>
      </c>
      <c r="AT79" s="1" t="s">
        <v>58</v>
      </c>
      <c r="AU79" s="1">
        <v>0.32208999999999999</v>
      </c>
    </row>
    <row r="80" spans="1:47" x14ac:dyDescent="0.2">
      <c r="A80" s="1" t="s">
        <v>11018</v>
      </c>
      <c r="B80" s="1">
        <v>12</v>
      </c>
      <c r="C80" s="1" t="s">
        <v>45</v>
      </c>
      <c r="D80" s="1" t="s">
        <v>64</v>
      </c>
      <c r="E80" s="1">
        <v>3.4479999999999997E-2</v>
      </c>
      <c r="F80" s="1">
        <v>0</v>
      </c>
      <c r="G80" s="1">
        <v>6.2110000000000004E-3</v>
      </c>
      <c r="H80" s="1">
        <v>0</v>
      </c>
      <c r="I80" s="1">
        <v>3.3329999999999999E-2</v>
      </c>
      <c r="J80" s="1">
        <v>1.111E-2</v>
      </c>
      <c r="K80" s="1" t="s">
        <v>47</v>
      </c>
      <c r="L80" s="1" t="s">
        <v>48</v>
      </c>
      <c r="M80" s="1" t="s">
        <v>11026</v>
      </c>
      <c r="N80" s="1" t="s">
        <v>11027</v>
      </c>
      <c r="O80" s="1" t="s">
        <v>51</v>
      </c>
      <c r="P80" s="1" t="s">
        <v>11028</v>
      </c>
      <c r="Q80" s="7">
        <v>1.647E-5</v>
      </c>
      <c r="R80" s="1" t="s">
        <v>58</v>
      </c>
      <c r="S80" s="1" t="s">
        <v>58</v>
      </c>
      <c r="T80" s="1" t="s">
        <v>58</v>
      </c>
      <c r="U80" s="1" t="s">
        <v>58</v>
      </c>
      <c r="V80" s="1" t="s">
        <v>58</v>
      </c>
      <c r="W80" s="1" t="s">
        <v>58</v>
      </c>
      <c r="X80" s="1" t="s">
        <v>58</v>
      </c>
      <c r="Y80" s="1" t="s">
        <v>58</v>
      </c>
      <c r="Z80" s="1" t="s">
        <v>58</v>
      </c>
      <c r="AA80" s="1" t="s">
        <v>58</v>
      </c>
      <c r="AB80" s="1" t="s">
        <v>58</v>
      </c>
      <c r="AC80" s="1" t="s">
        <v>60</v>
      </c>
      <c r="AD80" s="1" t="s">
        <v>67</v>
      </c>
      <c r="AE80" s="1">
        <v>0.999</v>
      </c>
      <c r="AF80" s="1">
        <v>4.38</v>
      </c>
      <c r="AG80" s="1" t="s">
        <v>11022</v>
      </c>
      <c r="AH80" s="1" t="s">
        <v>95</v>
      </c>
      <c r="AI80" s="1" t="s">
        <v>95</v>
      </c>
      <c r="AJ80" s="1">
        <v>4.38</v>
      </c>
      <c r="AK80" s="1" t="s">
        <v>11023</v>
      </c>
      <c r="AL80" s="1">
        <v>27.6</v>
      </c>
      <c r="AM80" s="1">
        <v>0.96399999999999997</v>
      </c>
      <c r="AN80" s="1" t="s">
        <v>11024</v>
      </c>
      <c r="AO80" s="1" t="s">
        <v>11025</v>
      </c>
      <c r="AP80" s="1" t="s">
        <v>58</v>
      </c>
      <c r="AQ80" s="7">
        <v>4.9399999999999999E-2</v>
      </c>
      <c r="AR80" s="1">
        <v>51.403632930000001</v>
      </c>
      <c r="AS80" s="1">
        <v>-2.9247611E-2</v>
      </c>
      <c r="AT80" s="1" t="s">
        <v>58</v>
      </c>
      <c r="AU80" s="1">
        <v>0.32208999999999999</v>
      </c>
    </row>
    <row r="81" spans="1:47" x14ac:dyDescent="0.2">
      <c r="A81" s="1" t="s">
        <v>11074</v>
      </c>
      <c r="B81" s="1">
        <v>13</v>
      </c>
      <c r="C81" s="1" t="s">
        <v>70</v>
      </c>
      <c r="D81" s="1" t="s">
        <v>45</v>
      </c>
      <c r="E81" s="1">
        <v>3.4479999999999997E-2</v>
      </c>
      <c r="F81" s="1">
        <v>3.2680000000000001E-3</v>
      </c>
      <c r="G81" s="1">
        <v>6.2110000000000004E-3</v>
      </c>
      <c r="H81" s="1">
        <v>0</v>
      </c>
      <c r="I81" s="1">
        <v>3.3329999999999999E-2</v>
      </c>
      <c r="J81" s="1">
        <v>1.111E-2</v>
      </c>
      <c r="K81" s="1" t="s">
        <v>47</v>
      </c>
      <c r="L81" s="1" t="s">
        <v>48</v>
      </c>
      <c r="M81" s="1" t="s">
        <v>11075</v>
      </c>
      <c r="N81" s="1" t="s">
        <v>11076</v>
      </c>
      <c r="O81" s="1" t="s">
        <v>51</v>
      </c>
      <c r="P81" s="1" t="s">
        <v>11077</v>
      </c>
      <c r="Q81" s="1">
        <v>1.8120000000000001E-4</v>
      </c>
      <c r="R81" s="1" t="s">
        <v>58</v>
      </c>
      <c r="S81" s="1" t="s">
        <v>58</v>
      </c>
      <c r="T81" s="1" t="s">
        <v>58</v>
      </c>
      <c r="U81" s="1" t="s">
        <v>58</v>
      </c>
      <c r="V81" s="1" t="s">
        <v>58</v>
      </c>
      <c r="W81" s="1" t="s">
        <v>58</v>
      </c>
      <c r="X81" s="1" t="s">
        <v>58</v>
      </c>
      <c r="Y81" s="1" t="s">
        <v>58</v>
      </c>
      <c r="Z81" s="1" t="s">
        <v>58</v>
      </c>
      <c r="AA81" s="1" t="s">
        <v>58</v>
      </c>
      <c r="AB81" s="1" t="s">
        <v>58</v>
      </c>
      <c r="AC81" s="1" t="s">
        <v>61</v>
      </c>
      <c r="AD81" s="1" t="s">
        <v>164</v>
      </c>
      <c r="AE81" s="1">
        <v>0.995</v>
      </c>
      <c r="AF81" s="1">
        <v>4.83</v>
      </c>
      <c r="AG81" s="1" t="s">
        <v>11078</v>
      </c>
      <c r="AH81" s="1" t="s">
        <v>363</v>
      </c>
      <c r="AI81" s="1" t="s">
        <v>363</v>
      </c>
      <c r="AJ81" s="1">
        <v>5.73</v>
      </c>
      <c r="AK81" s="8">
        <v>344345</v>
      </c>
      <c r="AL81" s="1">
        <v>26.3</v>
      </c>
      <c r="AM81" s="1">
        <v>6.7000000000000004E-2</v>
      </c>
      <c r="AN81" s="1" t="s">
        <v>11079</v>
      </c>
      <c r="AO81" s="1" t="s">
        <v>11080</v>
      </c>
      <c r="AP81" s="1" t="s">
        <v>61</v>
      </c>
      <c r="AQ81" s="7">
        <v>0.83299999999999996</v>
      </c>
      <c r="AR81" s="1">
        <v>22.357867420000002</v>
      </c>
      <c r="AS81" s="1">
        <v>-0.49221806899999998</v>
      </c>
      <c r="AT81" s="1" t="s">
        <v>58</v>
      </c>
      <c r="AU81" s="1">
        <v>1.1569700000000001</v>
      </c>
    </row>
    <row r="82" spans="1:47" x14ac:dyDescent="0.2">
      <c r="A82" s="1" t="s">
        <v>11300</v>
      </c>
      <c r="B82" s="1">
        <v>16</v>
      </c>
      <c r="C82" s="1" t="s">
        <v>70</v>
      </c>
      <c r="D82" s="1" t="s">
        <v>46</v>
      </c>
      <c r="E82" s="1">
        <v>3.4479999999999997E-2</v>
      </c>
      <c r="F82" s="1">
        <v>0</v>
      </c>
      <c r="G82" s="1">
        <v>6.2110000000000004E-3</v>
      </c>
      <c r="H82" s="1">
        <v>0</v>
      </c>
      <c r="I82" s="1">
        <v>3.3329999999999999E-2</v>
      </c>
      <c r="J82" s="1">
        <v>1.111E-2</v>
      </c>
      <c r="K82" s="1" t="s">
        <v>47</v>
      </c>
      <c r="L82" s="1" t="s">
        <v>48</v>
      </c>
      <c r="M82" s="1" t="s">
        <v>6726</v>
      </c>
      <c r="N82" s="1" t="s">
        <v>6727</v>
      </c>
      <c r="O82" s="1" t="s">
        <v>51</v>
      </c>
      <c r="P82" s="1" t="s">
        <v>11301</v>
      </c>
      <c r="Q82" s="7">
        <v>4.9809999999999999E-5</v>
      </c>
      <c r="R82" s="1" t="s">
        <v>58</v>
      </c>
      <c r="S82" s="1" t="s">
        <v>58</v>
      </c>
      <c r="T82" s="1" t="s">
        <v>58</v>
      </c>
      <c r="U82" s="1" t="s">
        <v>58</v>
      </c>
      <c r="V82" s="1" t="s">
        <v>58</v>
      </c>
      <c r="W82" s="1" t="s">
        <v>58</v>
      </c>
      <c r="X82" s="1" t="s">
        <v>58</v>
      </c>
      <c r="Y82" s="1" t="s">
        <v>58</v>
      </c>
      <c r="Z82" s="1" t="s">
        <v>58</v>
      </c>
      <c r="AA82" s="1" t="s">
        <v>58</v>
      </c>
      <c r="AB82" s="1" t="s">
        <v>58</v>
      </c>
      <c r="AC82" s="1" t="s">
        <v>93</v>
      </c>
      <c r="AD82" s="1" t="s">
        <v>465</v>
      </c>
      <c r="AE82" s="1">
        <v>0</v>
      </c>
      <c r="AF82" s="1">
        <v>-0.53600000000000003</v>
      </c>
      <c r="AG82" s="1" t="s">
        <v>11302</v>
      </c>
      <c r="AH82" s="1" t="s">
        <v>95</v>
      </c>
      <c r="AI82" s="1" t="s">
        <v>639</v>
      </c>
      <c r="AJ82" s="1">
        <v>3.83</v>
      </c>
      <c r="AK82" s="8">
        <v>2983461747</v>
      </c>
      <c r="AL82" s="1">
        <v>21.2</v>
      </c>
      <c r="AM82" s="1">
        <v>-0.40699999999999997</v>
      </c>
      <c r="AN82" s="1" t="s">
        <v>62</v>
      </c>
      <c r="AO82" s="1" t="s">
        <v>6735</v>
      </c>
      <c r="AP82" s="1" t="s">
        <v>58</v>
      </c>
      <c r="AQ82" s="7">
        <v>0.93400000000000005</v>
      </c>
      <c r="AR82" s="1">
        <v>90.28072659</v>
      </c>
      <c r="AS82" s="1">
        <v>0.97370654700000003</v>
      </c>
      <c r="AT82" s="1" t="s">
        <v>58</v>
      </c>
      <c r="AU82" s="1">
        <v>15.392760000000001</v>
      </c>
    </row>
    <row r="83" spans="1:47" x14ac:dyDescent="0.2">
      <c r="A83" s="1" t="s">
        <v>11330</v>
      </c>
      <c r="B83" s="1">
        <v>17</v>
      </c>
      <c r="C83" s="1" t="s">
        <v>64</v>
      </c>
      <c r="D83" s="1" t="s">
        <v>45</v>
      </c>
      <c r="E83" s="1">
        <v>3.4479999999999997E-2</v>
      </c>
      <c r="F83" s="1">
        <v>0</v>
      </c>
      <c r="G83" s="1">
        <v>6.2110000000000004E-3</v>
      </c>
      <c r="H83" s="1">
        <v>0</v>
      </c>
      <c r="I83" s="1">
        <v>3.3329999999999999E-2</v>
      </c>
      <c r="J83" s="1">
        <v>1.111E-2</v>
      </c>
      <c r="K83" s="1" t="s">
        <v>47</v>
      </c>
      <c r="L83" s="1" t="s">
        <v>48</v>
      </c>
      <c r="M83" s="1" t="s">
        <v>11331</v>
      </c>
      <c r="N83" s="1" t="s">
        <v>11332</v>
      </c>
      <c r="O83" s="1" t="s">
        <v>51</v>
      </c>
      <c r="P83" s="1" t="s">
        <v>6390</v>
      </c>
      <c r="Q83" s="7">
        <v>8.2360000000000004E-6</v>
      </c>
      <c r="R83" s="1" t="s">
        <v>58</v>
      </c>
      <c r="S83" s="1" t="s">
        <v>58</v>
      </c>
      <c r="T83" s="1" t="s">
        <v>58</v>
      </c>
      <c r="U83" s="1" t="s">
        <v>58</v>
      </c>
      <c r="V83" s="1" t="s">
        <v>58</v>
      </c>
      <c r="W83" s="1" t="s">
        <v>58</v>
      </c>
      <c r="X83" s="1" t="s">
        <v>58</v>
      </c>
      <c r="Y83" s="1" t="s">
        <v>58</v>
      </c>
      <c r="Z83" s="1" t="s">
        <v>58</v>
      </c>
      <c r="AA83" s="1" t="s">
        <v>58</v>
      </c>
      <c r="AB83" s="1" t="s">
        <v>58</v>
      </c>
      <c r="AC83" s="1" t="s">
        <v>60</v>
      </c>
      <c r="AD83" s="1" t="s">
        <v>62</v>
      </c>
      <c r="AE83" s="1">
        <v>0.996</v>
      </c>
      <c r="AF83" s="1">
        <v>5.57</v>
      </c>
      <c r="AG83" s="1" t="s">
        <v>11333</v>
      </c>
      <c r="AH83" s="1" t="s">
        <v>95</v>
      </c>
      <c r="AI83" s="1" t="s">
        <v>127</v>
      </c>
      <c r="AJ83" s="1">
        <v>5.57</v>
      </c>
      <c r="AK83" s="1">
        <v>510</v>
      </c>
      <c r="AL83" s="1">
        <v>23.7</v>
      </c>
      <c r="AM83" s="1">
        <v>0.93500000000000005</v>
      </c>
      <c r="AN83" s="1" t="s">
        <v>62</v>
      </c>
      <c r="AO83" s="1" t="s">
        <v>11334</v>
      </c>
      <c r="AP83" s="1" t="s">
        <v>129</v>
      </c>
      <c r="AQ83" s="1" t="s">
        <v>11335</v>
      </c>
      <c r="AR83" s="1" t="s">
        <v>11336</v>
      </c>
      <c r="AS83" s="1" t="s">
        <v>11337</v>
      </c>
      <c r="AT83" s="1" t="s">
        <v>488</v>
      </c>
      <c r="AU83" s="1" t="s">
        <v>11338</v>
      </c>
    </row>
    <row r="84" spans="1:47" x14ac:dyDescent="0.2">
      <c r="A84" s="1" t="s">
        <v>11359</v>
      </c>
      <c r="B84" s="1">
        <v>17</v>
      </c>
      <c r="C84" s="1" t="s">
        <v>64</v>
      </c>
      <c r="D84" s="1" t="s">
        <v>45</v>
      </c>
      <c r="E84" s="1">
        <v>3.4479999999999997E-2</v>
      </c>
      <c r="F84" s="1">
        <v>3.2680000000000001E-3</v>
      </c>
      <c r="G84" s="1">
        <v>6.2110000000000004E-3</v>
      </c>
      <c r="H84" s="1">
        <v>1.916E-3</v>
      </c>
      <c r="I84" s="1">
        <v>3.3329999999999999E-2</v>
      </c>
      <c r="J84" s="1">
        <v>1.111E-2</v>
      </c>
      <c r="K84" s="1" t="s">
        <v>47</v>
      </c>
      <c r="L84" s="1" t="s">
        <v>48</v>
      </c>
      <c r="M84" s="1" t="s">
        <v>11360</v>
      </c>
      <c r="N84" s="1" t="s">
        <v>11361</v>
      </c>
      <c r="O84" s="1" t="s">
        <v>51</v>
      </c>
      <c r="P84" s="1" t="s">
        <v>7425</v>
      </c>
      <c r="Q84" s="1">
        <v>9.5560000000000003E-4</v>
      </c>
      <c r="R84" s="1">
        <v>3.9936099999999999E-4</v>
      </c>
      <c r="S84" s="1">
        <v>0.99960099999999996</v>
      </c>
      <c r="T84" s="1" t="s">
        <v>74</v>
      </c>
      <c r="U84" s="1">
        <v>0</v>
      </c>
      <c r="V84" s="1">
        <v>1.99681E-4</v>
      </c>
      <c r="W84" s="1" t="s">
        <v>58</v>
      </c>
      <c r="X84" s="1" t="s">
        <v>58</v>
      </c>
      <c r="Y84" s="1" t="s">
        <v>58</v>
      </c>
      <c r="Z84" s="1" t="s">
        <v>58</v>
      </c>
      <c r="AA84" s="1" t="s">
        <v>58</v>
      </c>
      <c r="AB84" s="1">
        <v>1</v>
      </c>
      <c r="AC84" s="1" t="s">
        <v>93</v>
      </c>
      <c r="AD84" s="1" t="s">
        <v>61</v>
      </c>
      <c r="AE84" s="1">
        <v>0.997</v>
      </c>
      <c r="AF84" s="1">
        <v>4.75</v>
      </c>
      <c r="AG84" s="1" t="s">
        <v>11362</v>
      </c>
      <c r="AH84" s="1" t="s">
        <v>127</v>
      </c>
      <c r="AI84" s="1" t="s">
        <v>62</v>
      </c>
      <c r="AJ84" s="1">
        <v>5.77</v>
      </c>
      <c r="AK84" s="1">
        <v>195</v>
      </c>
      <c r="AL84" s="1">
        <v>25.5</v>
      </c>
      <c r="AM84" s="1">
        <v>0.93500000000000005</v>
      </c>
      <c r="AN84" s="1" t="s">
        <v>62</v>
      </c>
      <c r="AO84" s="1" t="s">
        <v>11363</v>
      </c>
      <c r="AP84" s="1" t="s">
        <v>58</v>
      </c>
      <c r="AQ84" s="7">
        <v>0.65300000000000002</v>
      </c>
      <c r="AR84" s="1">
        <v>36.282142010000001</v>
      </c>
      <c r="AS84" s="1">
        <v>-0.24061166</v>
      </c>
      <c r="AT84" s="1" t="s">
        <v>58</v>
      </c>
      <c r="AU84" s="1">
        <v>10.178599999999999</v>
      </c>
    </row>
    <row r="85" spans="1:47" x14ac:dyDescent="0.2">
      <c r="A85" s="1" t="s">
        <v>11369</v>
      </c>
      <c r="B85" s="1">
        <v>17</v>
      </c>
      <c r="C85" s="1" t="s">
        <v>45</v>
      </c>
      <c r="D85" s="1" t="s">
        <v>64</v>
      </c>
      <c r="E85" s="1">
        <v>3.4479999999999997E-2</v>
      </c>
      <c r="F85" s="1">
        <v>0</v>
      </c>
      <c r="G85" s="1">
        <v>6.2110000000000004E-3</v>
      </c>
      <c r="H85" s="1">
        <v>0</v>
      </c>
      <c r="I85" s="1">
        <v>3.3329999999999999E-2</v>
      </c>
      <c r="J85" s="1">
        <v>1.111E-2</v>
      </c>
      <c r="K85" s="1" t="s">
        <v>47</v>
      </c>
      <c r="L85" s="1" t="s">
        <v>48</v>
      </c>
      <c r="M85" s="1" t="s">
        <v>11370</v>
      </c>
      <c r="N85" s="1" t="s">
        <v>11371</v>
      </c>
      <c r="O85" s="1" t="s">
        <v>51</v>
      </c>
      <c r="P85" s="1" t="s">
        <v>11372</v>
      </c>
      <c r="Q85" s="1">
        <v>4.6949999999999997E-4</v>
      </c>
      <c r="R85" s="1" t="s">
        <v>58</v>
      </c>
      <c r="S85" s="1" t="s">
        <v>58</v>
      </c>
      <c r="T85" s="1" t="s">
        <v>58</v>
      </c>
      <c r="U85" s="1" t="s">
        <v>58</v>
      </c>
      <c r="V85" s="1" t="s">
        <v>58</v>
      </c>
      <c r="W85" s="1" t="s">
        <v>58</v>
      </c>
      <c r="X85" s="1" t="s">
        <v>58</v>
      </c>
      <c r="Y85" s="1" t="s">
        <v>58</v>
      </c>
      <c r="Z85" s="1" t="s">
        <v>58</v>
      </c>
      <c r="AA85" s="1" t="s">
        <v>58</v>
      </c>
      <c r="AB85" s="1" t="s">
        <v>58</v>
      </c>
      <c r="AC85" s="1" t="s">
        <v>60</v>
      </c>
      <c r="AD85" s="1" t="s">
        <v>583</v>
      </c>
      <c r="AE85" s="1">
        <v>0.99299999999999999</v>
      </c>
      <c r="AF85" s="1">
        <v>4.54</v>
      </c>
      <c r="AG85" s="1" t="s">
        <v>11373</v>
      </c>
      <c r="AH85" s="1" t="s">
        <v>62</v>
      </c>
      <c r="AI85" s="1" t="s">
        <v>62</v>
      </c>
      <c r="AJ85" s="1">
        <v>4.54</v>
      </c>
      <c r="AK85" s="8">
        <v>719746</v>
      </c>
      <c r="AL85" s="1">
        <v>23.4</v>
      </c>
      <c r="AM85" s="1">
        <v>0.95499999999999996</v>
      </c>
      <c r="AN85" s="1" t="s">
        <v>62</v>
      </c>
      <c r="AO85" s="1" t="s">
        <v>11374</v>
      </c>
      <c r="AP85" s="1" t="s">
        <v>58</v>
      </c>
      <c r="AQ85" s="1" t="s">
        <v>58</v>
      </c>
      <c r="AR85" s="1" t="s">
        <v>58</v>
      </c>
      <c r="AS85" s="1" t="s">
        <v>58</v>
      </c>
      <c r="AT85" s="1" t="s">
        <v>58</v>
      </c>
      <c r="AU85" s="1">
        <v>6.0254899999999996</v>
      </c>
    </row>
    <row r="86" spans="1:47" x14ac:dyDescent="0.2">
      <c r="A86" s="1" t="s">
        <v>11398</v>
      </c>
      <c r="B86" s="1">
        <v>17</v>
      </c>
      <c r="C86" s="1" t="s">
        <v>45</v>
      </c>
      <c r="D86" s="1" t="s">
        <v>64</v>
      </c>
      <c r="E86" s="1">
        <v>3.4479999999999997E-2</v>
      </c>
      <c r="F86" s="1">
        <v>0</v>
      </c>
      <c r="G86" s="1">
        <v>6.2110000000000004E-3</v>
      </c>
      <c r="H86" s="1">
        <v>0</v>
      </c>
      <c r="I86" s="1">
        <v>3.3329999999999999E-2</v>
      </c>
      <c r="J86" s="1">
        <v>1.111E-2</v>
      </c>
      <c r="K86" s="1" t="s">
        <v>47</v>
      </c>
      <c r="L86" s="1" t="s">
        <v>48</v>
      </c>
      <c r="M86" s="1" t="s">
        <v>11399</v>
      </c>
      <c r="N86" s="1" t="s">
        <v>11400</v>
      </c>
      <c r="O86" s="1" t="s">
        <v>51</v>
      </c>
      <c r="P86" s="1" t="s">
        <v>11401</v>
      </c>
      <c r="Q86" s="1">
        <v>1.1119999999999999E-3</v>
      </c>
      <c r="R86" s="1">
        <v>3.9936099999999999E-4</v>
      </c>
      <c r="S86" s="1">
        <v>0.99960099999999996</v>
      </c>
      <c r="T86" s="1" t="s">
        <v>74</v>
      </c>
      <c r="U86" s="1">
        <v>0</v>
      </c>
      <c r="V86" s="1">
        <v>1.99681E-4</v>
      </c>
      <c r="W86" s="1" t="s">
        <v>58</v>
      </c>
      <c r="X86" s="1" t="s">
        <v>58</v>
      </c>
      <c r="Y86" s="1" t="s">
        <v>58</v>
      </c>
      <c r="Z86" s="1" t="s">
        <v>58</v>
      </c>
      <c r="AA86" s="1" t="s">
        <v>58</v>
      </c>
      <c r="AB86" s="1" t="s">
        <v>58</v>
      </c>
      <c r="AC86" s="1" t="s">
        <v>60</v>
      </c>
      <c r="AD86" s="1" t="s">
        <v>94</v>
      </c>
      <c r="AE86" s="1">
        <v>4.0000000000000001E-3</v>
      </c>
      <c r="AF86" s="1">
        <v>-0.98499999999999999</v>
      </c>
      <c r="AG86" s="1" t="s">
        <v>58</v>
      </c>
      <c r="AH86" s="1" t="s">
        <v>95</v>
      </c>
      <c r="AI86" s="1" t="s">
        <v>95</v>
      </c>
      <c r="AJ86" s="1">
        <v>5.52</v>
      </c>
      <c r="AK86" s="8">
        <v>12151341</v>
      </c>
      <c r="AL86" s="1">
        <v>2E-3</v>
      </c>
      <c r="AM86" s="1">
        <v>-0.215</v>
      </c>
      <c r="AN86" s="1" t="s">
        <v>2270</v>
      </c>
      <c r="AO86" s="1" t="s">
        <v>11402</v>
      </c>
      <c r="AP86" s="1" t="s">
        <v>77</v>
      </c>
      <c r="AQ86" s="7">
        <v>0.27800000000000002</v>
      </c>
      <c r="AR86" s="1">
        <v>0.85515451799999997</v>
      </c>
      <c r="AS86" s="1">
        <v>-2.5508872610000002</v>
      </c>
      <c r="AT86" s="1" t="s">
        <v>58</v>
      </c>
      <c r="AU86" s="1">
        <v>4.4965200000000003</v>
      </c>
    </row>
    <row r="87" spans="1:47" x14ac:dyDescent="0.2">
      <c r="A87" s="1" t="s">
        <v>11493</v>
      </c>
      <c r="B87" s="1">
        <v>19</v>
      </c>
      <c r="C87" s="1" t="s">
        <v>64</v>
      </c>
      <c r="D87" s="1" t="s">
        <v>45</v>
      </c>
      <c r="E87" s="1">
        <v>3.4479999999999997E-2</v>
      </c>
      <c r="F87" s="1">
        <v>3.2680000000000001E-3</v>
      </c>
      <c r="G87" s="1">
        <v>6.2110000000000004E-3</v>
      </c>
      <c r="H87" s="1">
        <v>0</v>
      </c>
      <c r="I87" s="1">
        <v>3.3329999999999999E-2</v>
      </c>
      <c r="J87" s="1">
        <v>1.111E-2</v>
      </c>
      <c r="K87" s="1" t="s">
        <v>47</v>
      </c>
      <c r="L87" s="1" t="s">
        <v>48</v>
      </c>
      <c r="M87" s="1" t="s">
        <v>11494</v>
      </c>
      <c r="N87" s="1" t="s">
        <v>11495</v>
      </c>
      <c r="O87" s="1" t="s">
        <v>51</v>
      </c>
      <c r="P87" s="1" t="s">
        <v>11496</v>
      </c>
      <c r="Q87" s="1">
        <v>1.17E-3</v>
      </c>
      <c r="R87" s="1">
        <v>1.19808E-3</v>
      </c>
      <c r="S87" s="1">
        <v>0.99880199999999997</v>
      </c>
      <c r="T87" s="1" t="s">
        <v>157</v>
      </c>
      <c r="U87" s="1">
        <v>0</v>
      </c>
      <c r="V87" s="1">
        <v>5.9904200000000004E-4</v>
      </c>
      <c r="W87" s="1" t="s">
        <v>58</v>
      </c>
      <c r="X87" s="1" t="s">
        <v>58</v>
      </c>
      <c r="Y87" s="1" t="s">
        <v>58</v>
      </c>
      <c r="Z87" s="1" t="s">
        <v>58</v>
      </c>
      <c r="AA87" s="1" t="s">
        <v>58</v>
      </c>
      <c r="AB87" s="1" t="s">
        <v>58</v>
      </c>
      <c r="AC87" s="1" t="s">
        <v>93</v>
      </c>
      <c r="AD87" s="1" t="s">
        <v>62</v>
      </c>
      <c r="AE87" s="1">
        <v>0.99299999999999999</v>
      </c>
      <c r="AF87" s="1">
        <v>4.97</v>
      </c>
      <c r="AG87" s="1" t="s">
        <v>11497</v>
      </c>
      <c r="AH87" s="1" t="s">
        <v>127</v>
      </c>
      <c r="AI87" s="1" t="s">
        <v>62</v>
      </c>
      <c r="AJ87" s="1">
        <v>4.97</v>
      </c>
      <c r="AK87" s="1">
        <v>590</v>
      </c>
      <c r="AL87" s="1">
        <v>27.5</v>
      </c>
      <c r="AM87" s="1">
        <v>0.93500000000000005</v>
      </c>
      <c r="AN87" s="1" t="s">
        <v>62</v>
      </c>
      <c r="AO87" s="1" t="s">
        <v>11498</v>
      </c>
      <c r="AP87" s="1" t="s">
        <v>77</v>
      </c>
      <c r="AQ87" s="7">
        <v>4.4999999999999998E-2</v>
      </c>
      <c r="AR87" s="1">
        <v>47.15145081</v>
      </c>
      <c r="AS87" s="1">
        <v>-8.4469559999999999E-2</v>
      </c>
      <c r="AT87" s="1" t="s">
        <v>58</v>
      </c>
      <c r="AU87" s="1">
        <v>4.7040100000000002</v>
      </c>
    </row>
    <row r="88" spans="1:47" x14ac:dyDescent="0.2">
      <c r="A88" s="1" t="s">
        <v>11642</v>
      </c>
      <c r="B88" s="1">
        <v>19</v>
      </c>
      <c r="C88" s="1" t="s">
        <v>70</v>
      </c>
      <c r="D88" s="1" t="s">
        <v>46</v>
      </c>
      <c r="E88" s="1">
        <v>3.4479999999999997E-2</v>
      </c>
      <c r="F88" s="1">
        <v>0</v>
      </c>
      <c r="G88" s="1">
        <v>6.2110000000000004E-3</v>
      </c>
      <c r="H88" s="1">
        <v>0</v>
      </c>
      <c r="I88" s="1">
        <v>3.3329999999999999E-2</v>
      </c>
      <c r="J88" s="1">
        <v>1.111E-2</v>
      </c>
      <c r="K88" s="1" t="s">
        <v>47</v>
      </c>
      <c r="L88" s="1" t="s">
        <v>48</v>
      </c>
      <c r="M88" s="1" t="s">
        <v>8350</v>
      </c>
      <c r="N88" s="1" t="s">
        <v>8351</v>
      </c>
      <c r="O88" s="1" t="s">
        <v>51</v>
      </c>
      <c r="P88" s="1" t="s">
        <v>11643</v>
      </c>
      <c r="Q88" s="7">
        <v>8.2369999999999992E-6</v>
      </c>
      <c r="R88" s="1" t="s">
        <v>58</v>
      </c>
      <c r="S88" s="1" t="s">
        <v>58</v>
      </c>
      <c r="T88" s="1" t="s">
        <v>58</v>
      </c>
      <c r="U88" s="1" t="s">
        <v>58</v>
      </c>
      <c r="V88" s="1" t="s">
        <v>58</v>
      </c>
      <c r="W88" s="1" t="s">
        <v>58</v>
      </c>
      <c r="X88" s="1" t="s">
        <v>58</v>
      </c>
      <c r="Y88" s="1" t="s">
        <v>58</v>
      </c>
      <c r="Z88" s="1" t="s">
        <v>58</v>
      </c>
      <c r="AA88" s="1" t="s">
        <v>58</v>
      </c>
      <c r="AB88" s="1" t="s">
        <v>58</v>
      </c>
      <c r="AC88" s="1" t="s">
        <v>93</v>
      </c>
      <c r="AD88" s="1" t="s">
        <v>89</v>
      </c>
      <c r="AE88" s="1">
        <v>0.34</v>
      </c>
      <c r="AF88" s="1">
        <v>3.26</v>
      </c>
      <c r="AG88" s="1" t="s">
        <v>11644</v>
      </c>
      <c r="AH88" s="1" t="s">
        <v>68</v>
      </c>
      <c r="AI88" s="1" t="s">
        <v>7262</v>
      </c>
      <c r="AJ88" s="1">
        <v>4.3</v>
      </c>
      <c r="AK88" s="8">
        <v>34196196196</v>
      </c>
      <c r="AL88" s="1">
        <v>28.2</v>
      </c>
      <c r="AM88" s="1">
        <v>0.92400000000000004</v>
      </c>
      <c r="AN88" s="1" t="s">
        <v>11645</v>
      </c>
      <c r="AO88" s="1" t="s">
        <v>8359</v>
      </c>
      <c r="AP88" s="1" t="s">
        <v>61</v>
      </c>
      <c r="AQ88" s="7">
        <v>6.6299999999999998E-2</v>
      </c>
      <c r="AR88" s="1">
        <v>14.779429110000001</v>
      </c>
      <c r="AS88" s="1">
        <v>-0.70541079600000001</v>
      </c>
      <c r="AT88" s="1" t="s">
        <v>58</v>
      </c>
      <c r="AU88" s="1">
        <v>2.1753300000000002</v>
      </c>
    </row>
    <row r="89" spans="1:47" x14ac:dyDescent="0.2">
      <c r="A89" s="1" t="s">
        <v>11648</v>
      </c>
      <c r="B89" s="1">
        <v>19</v>
      </c>
      <c r="C89" s="1" t="s">
        <v>70</v>
      </c>
      <c r="D89" s="1" t="s">
        <v>46</v>
      </c>
      <c r="E89" s="1">
        <v>3.4479999999999997E-2</v>
      </c>
      <c r="F89" s="1">
        <v>0</v>
      </c>
      <c r="G89" s="1">
        <v>6.2110000000000004E-3</v>
      </c>
      <c r="H89" s="1">
        <v>0</v>
      </c>
      <c r="I89" s="1">
        <v>3.3329999999999999E-2</v>
      </c>
      <c r="J89" s="1">
        <v>1.111E-2</v>
      </c>
      <c r="K89" s="1" t="s">
        <v>47</v>
      </c>
      <c r="L89" s="1" t="s">
        <v>48</v>
      </c>
      <c r="M89" s="1" t="s">
        <v>11649</v>
      </c>
      <c r="N89" s="1" t="s">
        <v>11650</v>
      </c>
      <c r="O89" s="1" t="s">
        <v>51</v>
      </c>
      <c r="P89" s="1" t="s">
        <v>11651</v>
      </c>
      <c r="Q89" s="1">
        <v>2.965E-4</v>
      </c>
      <c r="R89" s="1">
        <v>1.19808E-3</v>
      </c>
      <c r="S89" s="1">
        <v>0.99880199999999997</v>
      </c>
      <c r="T89" s="1" t="s">
        <v>157</v>
      </c>
      <c r="U89" s="1">
        <v>0</v>
      </c>
      <c r="V89" s="1">
        <v>5.9904200000000004E-4</v>
      </c>
      <c r="W89" s="1" t="s">
        <v>58</v>
      </c>
      <c r="X89" s="1" t="s">
        <v>58</v>
      </c>
      <c r="Y89" s="1" t="s">
        <v>58</v>
      </c>
      <c r="Z89" s="1" t="s">
        <v>58</v>
      </c>
      <c r="AA89" s="1" t="s">
        <v>58</v>
      </c>
      <c r="AB89" s="1">
        <v>1</v>
      </c>
      <c r="AC89" s="1" t="s">
        <v>93</v>
      </c>
      <c r="AD89" s="1" t="s">
        <v>156</v>
      </c>
      <c r="AE89" s="1">
        <v>0.66900000000000004</v>
      </c>
      <c r="AF89" s="1">
        <v>0.90900000000000003</v>
      </c>
      <c r="AG89" s="1" t="s">
        <v>11652</v>
      </c>
      <c r="AH89" s="1" t="s">
        <v>127</v>
      </c>
      <c r="AI89" s="1" t="s">
        <v>62</v>
      </c>
      <c r="AJ89" s="1">
        <v>3.32</v>
      </c>
      <c r="AK89" s="1">
        <v>234</v>
      </c>
      <c r="AL89" s="1">
        <v>23.2</v>
      </c>
      <c r="AM89" s="1">
        <v>5.0999999999999997E-2</v>
      </c>
      <c r="AN89" s="1" t="s">
        <v>309</v>
      </c>
      <c r="AO89" s="1" t="s">
        <v>11653</v>
      </c>
      <c r="AP89" s="1" t="s">
        <v>58</v>
      </c>
      <c r="AQ89" s="1" t="s">
        <v>58</v>
      </c>
      <c r="AR89" s="1">
        <v>35.987261150000002</v>
      </c>
      <c r="AS89" s="1">
        <v>-0.24788902400000001</v>
      </c>
      <c r="AT89" s="1" t="s">
        <v>58</v>
      </c>
      <c r="AU89" s="1">
        <v>2.8902899999999998</v>
      </c>
    </row>
    <row r="90" spans="1:47" x14ac:dyDescent="0.2">
      <c r="A90" s="1" t="s">
        <v>11654</v>
      </c>
      <c r="B90" s="1">
        <v>19</v>
      </c>
      <c r="C90" s="1" t="s">
        <v>64</v>
      </c>
      <c r="D90" s="1" t="s">
        <v>45</v>
      </c>
      <c r="E90" s="1">
        <v>3.4479999999999997E-2</v>
      </c>
      <c r="F90" s="1">
        <v>0</v>
      </c>
      <c r="G90" s="1">
        <v>6.2110000000000004E-3</v>
      </c>
      <c r="H90" s="1">
        <v>0</v>
      </c>
      <c r="I90" s="1">
        <v>3.3329999999999999E-2</v>
      </c>
      <c r="J90" s="1">
        <v>1.111E-2</v>
      </c>
      <c r="K90" s="1" t="s">
        <v>47</v>
      </c>
      <c r="L90" s="1" t="s">
        <v>48</v>
      </c>
      <c r="M90" s="1" t="s">
        <v>8388</v>
      </c>
      <c r="N90" s="1" t="s">
        <v>8389</v>
      </c>
      <c r="O90" s="1" t="s">
        <v>51</v>
      </c>
      <c r="P90" s="1" t="s">
        <v>11655</v>
      </c>
      <c r="Q90" s="7">
        <v>1E-4</v>
      </c>
      <c r="R90" s="1" t="s">
        <v>58</v>
      </c>
      <c r="S90" s="1" t="s">
        <v>58</v>
      </c>
      <c r="T90" s="1" t="s">
        <v>58</v>
      </c>
      <c r="U90" s="1" t="s">
        <v>58</v>
      </c>
      <c r="V90" s="1" t="s">
        <v>58</v>
      </c>
      <c r="W90" s="1" t="s">
        <v>58</v>
      </c>
      <c r="X90" s="1" t="s">
        <v>58</v>
      </c>
      <c r="Y90" s="1" t="s">
        <v>58</v>
      </c>
      <c r="Z90" s="1" t="s">
        <v>58</v>
      </c>
      <c r="AA90" s="1" t="s">
        <v>58</v>
      </c>
      <c r="AB90" s="1">
        <v>1</v>
      </c>
      <c r="AC90" s="1" t="s">
        <v>60</v>
      </c>
      <c r="AD90" s="1" t="s">
        <v>421</v>
      </c>
      <c r="AE90" s="1">
        <v>0.66800000000000004</v>
      </c>
      <c r="AF90" s="1">
        <v>1.78</v>
      </c>
      <c r="AG90" s="1" t="s">
        <v>8390</v>
      </c>
      <c r="AH90" s="1" t="s">
        <v>95</v>
      </c>
      <c r="AI90" s="1" t="s">
        <v>95</v>
      </c>
      <c r="AJ90" s="1">
        <v>1.78</v>
      </c>
      <c r="AK90" s="8">
        <v>1480867</v>
      </c>
      <c r="AL90" s="1">
        <v>12.42</v>
      </c>
      <c r="AM90" s="1">
        <v>0.59399999999999997</v>
      </c>
      <c r="AN90" s="1" t="s">
        <v>64</v>
      </c>
      <c r="AO90" s="1" t="s">
        <v>8391</v>
      </c>
      <c r="AP90" s="1" t="s">
        <v>61</v>
      </c>
      <c r="AQ90" s="1" t="s">
        <v>58</v>
      </c>
      <c r="AR90" s="1" t="s">
        <v>58</v>
      </c>
      <c r="AS90" s="1" t="s">
        <v>58</v>
      </c>
      <c r="AT90" s="1" t="s">
        <v>58</v>
      </c>
      <c r="AU90" s="1">
        <v>5.6256500000000003</v>
      </c>
    </row>
    <row r="91" spans="1:47" x14ac:dyDescent="0.2">
      <c r="A91" s="1" t="s">
        <v>10243</v>
      </c>
      <c r="B91" s="1">
        <v>6</v>
      </c>
      <c r="C91" s="1" t="s">
        <v>70</v>
      </c>
      <c r="D91" s="1" t="s">
        <v>64</v>
      </c>
      <c r="E91" s="1">
        <v>3.4479999999999997E-2</v>
      </c>
      <c r="F91" s="1">
        <v>3.2680000000000001E-3</v>
      </c>
      <c r="G91" s="1">
        <v>3.1059999999999998E-3</v>
      </c>
      <c r="H91" s="1">
        <v>0</v>
      </c>
      <c r="I91" s="1">
        <v>3.3329999999999999E-2</v>
      </c>
      <c r="J91" s="1">
        <v>1.111E-2</v>
      </c>
      <c r="K91" s="1" t="s">
        <v>47</v>
      </c>
      <c r="L91" s="1" t="s">
        <v>48</v>
      </c>
      <c r="M91" s="1" t="s">
        <v>3026</v>
      </c>
      <c r="N91" s="1" t="s">
        <v>3027</v>
      </c>
      <c r="O91" s="1" t="s">
        <v>51</v>
      </c>
      <c r="P91" s="1" t="s">
        <v>10244</v>
      </c>
      <c r="Q91" s="1" t="s">
        <v>58</v>
      </c>
      <c r="R91" s="1" t="s">
        <v>58</v>
      </c>
      <c r="S91" s="1" t="s">
        <v>58</v>
      </c>
      <c r="T91" s="1" t="s">
        <v>58</v>
      </c>
      <c r="U91" s="1" t="s">
        <v>58</v>
      </c>
      <c r="V91" s="1" t="s">
        <v>58</v>
      </c>
      <c r="W91" s="1" t="s">
        <v>58</v>
      </c>
      <c r="X91" s="1" t="s">
        <v>58</v>
      </c>
      <c r="Y91" s="1" t="s">
        <v>58</v>
      </c>
      <c r="Z91" s="1" t="s">
        <v>58</v>
      </c>
      <c r="AA91" s="1" t="s">
        <v>58</v>
      </c>
      <c r="AB91" s="1" t="s">
        <v>58</v>
      </c>
      <c r="AC91" s="1" t="s">
        <v>61</v>
      </c>
      <c r="AD91" s="1" t="s">
        <v>147</v>
      </c>
      <c r="AE91" s="1">
        <v>0.55900000000000005</v>
      </c>
      <c r="AF91" s="1">
        <v>-7.98</v>
      </c>
      <c r="AG91" s="1" t="s">
        <v>3034</v>
      </c>
      <c r="AH91" s="1" t="s">
        <v>95</v>
      </c>
      <c r="AI91" s="1" t="s">
        <v>95</v>
      </c>
      <c r="AJ91" s="1">
        <v>3.99</v>
      </c>
      <c r="AK91" s="8">
        <v>13581622</v>
      </c>
      <c r="AL91" s="1">
        <v>1E-3</v>
      </c>
      <c r="AM91" s="1">
        <v>0.19700000000000001</v>
      </c>
      <c r="AN91" s="1" t="s">
        <v>64</v>
      </c>
      <c r="AO91" s="1" t="s">
        <v>3035</v>
      </c>
      <c r="AP91" s="1" t="s">
        <v>129</v>
      </c>
      <c r="AQ91" s="1" t="s">
        <v>9273</v>
      </c>
      <c r="AR91" s="1" t="s">
        <v>3036</v>
      </c>
      <c r="AS91" s="1" t="s">
        <v>3037</v>
      </c>
      <c r="AT91" s="1" t="s">
        <v>58</v>
      </c>
      <c r="AU91" s="1" t="s">
        <v>3038</v>
      </c>
    </row>
    <row r="92" spans="1:47" x14ac:dyDescent="0.2">
      <c r="A92" s="1" t="s">
        <v>10568</v>
      </c>
      <c r="B92" s="1">
        <v>8</v>
      </c>
      <c r="C92" s="1" t="s">
        <v>70</v>
      </c>
      <c r="D92" s="1" t="s">
        <v>46</v>
      </c>
      <c r="E92" s="1">
        <v>3.4479999999999997E-2</v>
      </c>
      <c r="F92" s="1">
        <v>3.2680000000000001E-3</v>
      </c>
      <c r="G92" s="1">
        <v>3.1059999999999998E-3</v>
      </c>
      <c r="H92" s="1">
        <v>1.916E-3</v>
      </c>
      <c r="I92" s="1">
        <v>3.3329999999999999E-2</v>
      </c>
      <c r="J92" s="1">
        <v>1.111E-2</v>
      </c>
      <c r="K92" s="1" t="s">
        <v>47</v>
      </c>
      <c r="L92" s="1" t="s">
        <v>48</v>
      </c>
      <c r="M92" s="1" t="s">
        <v>10569</v>
      </c>
      <c r="N92" s="1" t="s">
        <v>10570</v>
      </c>
      <c r="O92" s="1" t="s">
        <v>51</v>
      </c>
      <c r="P92" s="1" t="s">
        <v>10571</v>
      </c>
      <c r="Q92" s="1">
        <v>6.7540000000000005E-4</v>
      </c>
      <c r="R92" s="1">
        <v>1.19808E-3</v>
      </c>
      <c r="S92" s="1">
        <v>0.99880199999999997</v>
      </c>
      <c r="T92" s="1" t="s">
        <v>157</v>
      </c>
      <c r="U92" s="1">
        <v>0</v>
      </c>
      <c r="V92" s="1">
        <v>5.9904200000000004E-4</v>
      </c>
      <c r="W92" s="1" t="s">
        <v>10572</v>
      </c>
      <c r="X92" s="1" t="s">
        <v>10573</v>
      </c>
      <c r="Y92" s="1" t="s">
        <v>10574</v>
      </c>
      <c r="Z92" s="1" t="s">
        <v>10575</v>
      </c>
      <c r="AA92" s="1" t="s">
        <v>58</v>
      </c>
      <c r="AB92" s="1" t="s">
        <v>58</v>
      </c>
      <c r="AC92" s="1" t="s">
        <v>93</v>
      </c>
      <c r="AD92" s="1" t="s">
        <v>70</v>
      </c>
      <c r="AE92" s="1">
        <v>3.0000000000000001E-3</v>
      </c>
      <c r="AF92" s="1">
        <v>5.55</v>
      </c>
      <c r="AG92" s="1" t="s">
        <v>10576</v>
      </c>
      <c r="AH92" s="1" t="s">
        <v>62</v>
      </c>
      <c r="AI92" s="1" t="s">
        <v>62</v>
      </c>
      <c r="AJ92" s="1">
        <v>5.55</v>
      </c>
      <c r="AK92" s="1">
        <v>486</v>
      </c>
      <c r="AL92" s="1">
        <v>29</v>
      </c>
      <c r="AM92" s="1">
        <v>1.048</v>
      </c>
      <c r="AN92" s="1" t="s">
        <v>62</v>
      </c>
      <c r="AO92" s="1" t="s">
        <v>10577</v>
      </c>
      <c r="AP92" s="1" t="s">
        <v>61</v>
      </c>
      <c r="AQ92" s="7">
        <v>0.48</v>
      </c>
      <c r="AR92" s="1">
        <v>28.933710779999998</v>
      </c>
      <c r="AS92" s="1">
        <v>-0.35994025099999999</v>
      </c>
      <c r="AT92" s="1" t="s">
        <v>58</v>
      </c>
      <c r="AU92" s="1">
        <v>3.2919200000000002</v>
      </c>
    </row>
    <row r="93" spans="1:47" x14ac:dyDescent="0.2">
      <c r="A93" s="1" t="s">
        <v>11068</v>
      </c>
      <c r="B93" s="1">
        <v>13</v>
      </c>
      <c r="C93" s="1" t="s">
        <v>70</v>
      </c>
      <c r="D93" s="1" t="s">
        <v>46</v>
      </c>
      <c r="E93" s="1">
        <v>3.4479999999999997E-2</v>
      </c>
      <c r="F93" s="1">
        <v>3.2680000000000001E-3</v>
      </c>
      <c r="G93" s="1">
        <v>3.1059999999999998E-3</v>
      </c>
      <c r="H93" s="1">
        <v>0</v>
      </c>
      <c r="I93" s="1">
        <v>3.3329999999999999E-2</v>
      </c>
      <c r="J93" s="1">
        <v>1.111E-2</v>
      </c>
      <c r="K93" s="1" t="s">
        <v>47</v>
      </c>
      <c r="L93" s="1" t="s">
        <v>48</v>
      </c>
      <c r="M93" s="1" t="s">
        <v>11069</v>
      </c>
      <c r="N93" s="1" t="s">
        <v>11070</v>
      </c>
      <c r="O93" s="1" t="s">
        <v>51</v>
      </c>
      <c r="P93" s="1" t="s">
        <v>11071</v>
      </c>
      <c r="Q93" s="7">
        <v>8.2670000000000006E-5</v>
      </c>
      <c r="R93" s="1" t="s">
        <v>58</v>
      </c>
      <c r="S93" s="1" t="s">
        <v>58</v>
      </c>
      <c r="T93" s="1" t="s">
        <v>58</v>
      </c>
      <c r="U93" s="1" t="s">
        <v>58</v>
      </c>
      <c r="V93" s="1" t="s">
        <v>58</v>
      </c>
      <c r="W93" s="1" t="s">
        <v>58</v>
      </c>
      <c r="X93" s="1" t="s">
        <v>58</v>
      </c>
      <c r="Y93" s="1" t="s">
        <v>58</v>
      </c>
      <c r="Z93" s="1" t="s">
        <v>58</v>
      </c>
      <c r="AA93" s="1" t="s">
        <v>58</v>
      </c>
      <c r="AB93" s="1" t="s">
        <v>58</v>
      </c>
      <c r="AC93" s="1" t="s">
        <v>93</v>
      </c>
      <c r="AD93" s="1" t="s">
        <v>62</v>
      </c>
      <c r="AE93" s="1">
        <v>0.99399999999999999</v>
      </c>
      <c r="AF93" s="1">
        <v>4.87</v>
      </c>
      <c r="AG93" s="1" t="s">
        <v>11072</v>
      </c>
      <c r="AH93" s="1" t="s">
        <v>62</v>
      </c>
      <c r="AI93" s="1" t="s">
        <v>62</v>
      </c>
      <c r="AJ93" s="1">
        <v>4.87</v>
      </c>
      <c r="AK93" s="1">
        <v>113</v>
      </c>
      <c r="AL93" s="1">
        <v>28.7</v>
      </c>
      <c r="AM93" s="1">
        <v>1.048</v>
      </c>
      <c r="AN93" s="1" t="s">
        <v>62</v>
      </c>
      <c r="AO93" s="1" t="s">
        <v>11073</v>
      </c>
      <c r="AP93" s="1" t="s">
        <v>77</v>
      </c>
      <c r="AQ93" s="1" t="s">
        <v>58</v>
      </c>
      <c r="AR93" s="1" t="s">
        <v>58</v>
      </c>
      <c r="AS93" s="1" t="s">
        <v>58</v>
      </c>
      <c r="AT93" s="1" t="s">
        <v>58</v>
      </c>
      <c r="AU93" s="1">
        <v>6.5403500000000001</v>
      </c>
    </row>
    <row r="94" spans="1:47" x14ac:dyDescent="0.2">
      <c r="A94" s="1" t="s">
        <v>11545</v>
      </c>
      <c r="B94" s="1">
        <v>19</v>
      </c>
      <c r="C94" s="1" t="s">
        <v>45</v>
      </c>
      <c r="D94" s="1" t="s">
        <v>64</v>
      </c>
      <c r="E94" s="1">
        <v>3.4479999999999997E-2</v>
      </c>
      <c r="F94" s="1">
        <v>3.2680000000000001E-3</v>
      </c>
      <c r="G94" s="1">
        <v>3.1059999999999998E-3</v>
      </c>
      <c r="H94" s="1">
        <v>0</v>
      </c>
      <c r="I94" s="1">
        <v>3.3329999999999999E-2</v>
      </c>
      <c r="J94" s="1">
        <v>1.111E-2</v>
      </c>
      <c r="K94" s="1" t="s">
        <v>237</v>
      </c>
      <c r="L94" s="1" t="s">
        <v>215</v>
      </c>
      <c r="M94" s="1" t="s">
        <v>11546</v>
      </c>
      <c r="N94" s="1" t="s">
        <v>11547</v>
      </c>
      <c r="O94" s="1" t="s">
        <v>51</v>
      </c>
      <c r="P94" s="1" t="s">
        <v>11548</v>
      </c>
      <c r="Q94" s="1">
        <v>1.953E-4</v>
      </c>
      <c r="R94" s="1">
        <v>2.39617E-3</v>
      </c>
      <c r="S94" s="1">
        <v>0.99760400000000005</v>
      </c>
      <c r="T94" s="1" t="s">
        <v>88</v>
      </c>
      <c r="U94" s="1">
        <v>0</v>
      </c>
      <c r="V94" s="1">
        <v>1.19808E-3</v>
      </c>
      <c r="W94" s="1" t="s">
        <v>58</v>
      </c>
      <c r="X94" s="1" t="s">
        <v>58</v>
      </c>
      <c r="Y94" s="1" t="s">
        <v>58</v>
      </c>
      <c r="Z94" s="1" t="s">
        <v>58</v>
      </c>
      <c r="AA94" s="1" t="s">
        <v>58</v>
      </c>
      <c r="AB94" s="1" t="s">
        <v>58</v>
      </c>
      <c r="AC94" s="1" t="s">
        <v>58</v>
      </c>
      <c r="AD94" s="1" t="s">
        <v>62</v>
      </c>
      <c r="AE94" s="1">
        <v>0.158</v>
      </c>
      <c r="AF94" s="1">
        <v>4.76</v>
      </c>
      <c r="AG94" s="1" t="s">
        <v>11549</v>
      </c>
      <c r="AH94" s="1" t="s">
        <v>62</v>
      </c>
      <c r="AI94" s="1" t="s">
        <v>62</v>
      </c>
      <c r="AJ94" s="1">
        <v>4.76</v>
      </c>
      <c r="AK94" s="1">
        <v>1</v>
      </c>
      <c r="AL94" s="1">
        <v>23.3</v>
      </c>
      <c r="AM94" s="1">
        <v>0.91300000000000003</v>
      </c>
      <c r="AN94" s="1" t="s">
        <v>62</v>
      </c>
      <c r="AO94" s="1" t="s">
        <v>11550</v>
      </c>
      <c r="AP94" s="1" t="s">
        <v>58</v>
      </c>
      <c r="AQ94" s="7">
        <v>0.38200000000000001</v>
      </c>
      <c r="AR94" s="1">
        <v>37.113706059999998</v>
      </c>
      <c r="AS94" s="1">
        <v>-0.227663163</v>
      </c>
      <c r="AT94" s="1" t="s">
        <v>58</v>
      </c>
      <c r="AU94" s="1">
        <v>1.2326900000000001</v>
      </c>
    </row>
    <row r="95" spans="1:47" x14ac:dyDescent="0.2">
      <c r="A95" s="1" t="s">
        <v>11601</v>
      </c>
      <c r="B95" s="1">
        <v>19</v>
      </c>
      <c r="C95" s="1" t="s">
        <v>64</v>
      </c>
      <c r="D95" s="1" t="s">
        <v>45</v>
      </c>
      <c r="E95" s="1">
        <v>3.4479999999999997E-2</v>
      </c>
      <c r="F95" s="1">
        <v>3.2680000000000001E-3</v>
      </c>
      <c r="G95" s="1">
        <v>3.1059999999999998E-3</v>
      </c>
      <c r="H95" s="1">
        <v>0</v>
      </c>
      <c r="I95" s="1">
        <v>3.3329999999999999E-2</v>
      </c>
      <c r="J95" s="1">
        <v>1.111E-2</v>
      </c>
      <c r="K95" s="1" t="s">
        <v>47</v>
      </c>
      <c r="L95" s="1" t="s">
        <v>48</v>
      </c>
      <c r="M95" s="1" t="s">
        <v>11602</v>
      </c>
      <c r="N95" s="1" t="s">
        <v>11603</v>
      </c>
      <c r="O95" s="1" t="s">
        <v>51</v>
      </c>
      <c r="P95" s="1" t="s">
        <v>9787</v>
      </c>
      <c r="Q95" s="1">
        <v>2.1840000000000002E-3</v>
      </c>
      <c r="R95" s="1">
        <v>4.3929700000000004E-3</v>
      </c>
      <c r="S95" s="1">
        <v>0.99560700000000002</v>
      </c>
      <c r="T95" s="1" t="s">
        <v>97</v>
      </c>
      <c r="U95" s="1">
        <v>0</v>
      </c>
      <c r="V95" s="1">
        <v>2.1964900000000002E-3</v>
      </c>
      <c r="W95" s="1" t="s">
        <v>58</v>
      </c>
      <c r="X95" s="1" t="s">
        <v>58</v>
      </c>
      <c r="Y95" s="1" t="s">
        <v>58</v>
      </c>
      <c r="Z95" s="1" t="s">
        <v>58</v>
      </c>
      <c r="AA95" s="1" t="s">
        <v>58</v>
      </c>
      <c r="AB95" s="1" t="s">
        <v>58</v>
      </c>
      <c r="AC95" s="1" t="s">
        <v>93</v>
      </c>
      <c r="AD95" s="1" t="s">
        <v>94</v>
      </c>
      <c r="AE95" s="1">
        <v>0</v>
      </c>
      <c r="AF95" s="1">
        <v>-2.95</v>
      </c>
      <c r="AG95" s="1" t="s">
        <v>11604</v>
      </c>
      <c r="AH95" s="1" t="s">
        <v>699</v>
      </c>
      <c r="AI95" s="1" t="s">
        <v>699</v>
      </c>
      <c r="AJ95" s="1">
        <v>1.47</v>
      </c>
      <c r="AK95" s="1">
        <v>9</v>
      </c>
      <c r="AL95" s="1">
        <v>1E-3</v>
      </c>
      <c r="AM95" s="1">
        <v>-1.43</v>
      </c>
      <c r="AN95" s="1" t="s">
        <v>96</v>
      </c>
      <c r="AO95" s="1" t="s">
        <v>58</v>
      </c>
      <c r="AP95" s="1" t="s">
        <v>58</v>
      </c>
      <c r="AQ95" s="1" t="s">
        <v>11605</v>
      </c>
      <c r="AR95" s="1" t="s">
        <v>11606</v>
      </c>
      <c r="AS95" s="1" t="s">
        <v>11607</v>
      </c>
      <c r="AT95" s="1" t="s">
        <v>58</v>
      </c>
      <c r="AU95" s="1" t="s">
        <v>11608</v>
      </c>
    </row>
    <row r="96" spans="1:47" x14ac:dyDescent="0.2">
      <c r="A96" s="1" t="s">
        <v>11694</v>
      </c>
      <c r="B96" s="1">
        <v>20</v>
      </c>
      <c r="C96" s="1" t="s">
        <v>70</v>
      </c>
      <c r="D96" s="1" t="s">
        <v>46</v>
      </c>
      <c r="E96" s="1">
        <v>3.4479999999999997E-2</v>
      </c>
      <c r="F96" s="1">
        <v>0</v>
      </c>
      <c r="G96" s="1">
        <v>3.1059999999999998E-3</v>
      </c>
      <c r="H96" s="1">
        <v>1.916E-3</v>
      </c>
      <c r="I96" s="1">
        <v>3.3329999999999999E-2</v>
      </c>
      <c r="J96" s="1">
        <v>1.111E-2</v>
      </c>
      <c r="K96" s="1" t="s">
        <v>47</v>
      </c>
      <c r="L96" s="1" t="s">
        <v>48</v>
      </c>
      <c r="M96" s="1" t="s">
        <v>11695</v>
      </c>
      <c r="N96" s="1" t="s">
        <v>11696</v>
      </c>
      <c r="O96" s="1" t="s">
        <v>51</v>
      </c>
      <c r="P96" s="1" t="s">
        <v>3552</v>
      </c>
      <c r="Q96" s="7">
        <v>8.2360000000000004E-5</v>
      </c>
      <c r="R96" s="1" t="s">
        <v>58</v>
      </c>
      <c r="S96" s="1" t="s">
        <v>58</v>
      </c>
      <c r="T96" s="1" t="s">
        <v>58</v>
      </c>
      <c r="U96" s="1" t="s">
        <v>58</v>
      </c>
      <c r="V96" s="1" t="s">
        <v>58</v>
      </c>
      <c r="W96" s="1" t="s">
        <v>58</v>
      </c>
      <c r="X96" s="1" t="s">
        <v>58</v>
      </c>
      <c r="Y96" s="1" t="s">
        <v>58</v>
      </c>
      <c r="Z96" s="1" t="s">
        <v>58</v>
      </c>
      <c r="AA96" s="1" t="s">
        <v>58</v>
      </c>
      <c r="AB96" s="1" t="s">
        <v>58</v>
      </c>
      <c r="AC96" s="1" t="s">
        <v>61</v>
      </c>
      <c r="AD96" s="1" t="s">
        <v>147</v>
      </c>
      <c r="AE96" s="1">
        <v>0.9</v>
      </c>
      <c r="AF96" s="1">
        <v>1.0900000000000001</v>
      </c>
      <c r="AG96" s="1" t="s">
        <v>11697</v>
      </c>
      <c r="AH96" s="1" t="s">
        <v>95</v>
      </c>
      <c r="AI96" s="1" t="s">
        <v>95</v>
      </c>
      <c r="AJ96" s="1">
        <v>5.63</v>
      </c>
      <c r="AK96" s="1">
        <v>163</v>
      </c>
      <c r="AL96" s="1">
        <v>3.6240000000000001</v>
      </c>
      <c r="AM96" s="1">
        <v>0.127</v>
      </c>
      <c r="AN96" s="1" t="s">
        <v>64</v>
      </c>
      <c r="AO96" s="1" t="s">
        <v>11698</v>
      </c>
      <c r="AP96" s="1" t="s">
        <v>58</v>
      </c>
      <c r="AQ96" s="1" t="s">
        <v>58</v>
      </c>
      <c r="AR96" s="1" t="s">
        <v>11699</v>
      </c>
      <c r="AS96" s="1" t="s">
        <v>11700</v>
      </c>
      <c r="AT96" s="1" t="s">
        <v>58</v>
      </c>
      <c r="AU96" s="1" t="s">
        <v>11701</v>
      </c>
    </row>
    <row r="97" spans="1:47" x14ac:dyDescent="0.2">
      <c r="A97" s="1" t="s">
        <v>10770</v>
      </c>
      <c r="B97" s="1">
        <v>10</v>
      </c>
      <c r="C97" s="1" t="s">
        <v>64</v>
      </c>
      <c r="D97" s="1" t="s">
        <v>10771</v>
      </c>
      <c r="E97" s="1">
        <v>1.7239999999999998E-2</v>
      </c>
      <c r="F97" s="1">
        <v>1.307E-2</v>
      </c>
      <c r="G97" s="1">
        <v>1.8630000000000001E-2</v>
      </c>
      <c r="H97" s="1">
        <v>9.5790000000000007E-3</v>
      </c>
      <c r="I97" s="1">
        <v>3.3329999999999999E-2</v>
      </c>
      <c r="J97" s="1">
        <v>1.111E-2</v>
      </c>
      <c r="K97" s="1" t="s">
        <v>10772</v>
      </c>
      <c r="L97" s="1" t="s">
        <v>215</v>
      </c>
      <c r="M97" s="1" t="s">
        <v>10773</v>
      </c>
      <c r="N97" s="1" t="s">
        <v>10774</v>
      </c>
      <c r="O97" s="1" t="s">
        <v>51</v>
      </c>
      <c r="P97" s="1" t="s">
        <v>10775</v>
      </c>
      <c r="Q97" s="1">
        <v>4.973E-4</v>
      </c>
      <c r="R97" s="1" t="s">
        <v>58</v>
      </c>
      <c r="S97" s="1" t="s">
        <v>58</v>
      </c>
      <c r="T97" s="1" t="s">
        <v>58</v>
      </c>
      <c r="U97" s="1" t="s">
        <v>58</v>
      </c>
      <c r="V97" s="1" t="s">
        <v>58</v>
      </c>
      <c r="W97" s="1" t="s">
        <v>58</v>
      </c>
      <c r="X97" s="1" t="s">
        <v>58</v>
      </c>
      <c r="Y97" s="1" t="s">
        <v>58</v>
      </c>
      <c r="Z97" s="1" t="s">
        <v>58</v>
      </c>
      <c r="AA97" s="1" t="s">
        <v>58</v>
      </c>
      <c r="AB97" s="1" t="s">
        <v>58</v>
      </c>
      <c r="AC97" s="1" t="s">
        <v>58</v>
      </c>
      <c r="AD97" s="1" t="s">
        <v>58</v>
      </c>
      <c r="AE97" s="1" t="s">
        <v>58</v>
      </c>
      <c r="AF97" s="1" t="s">
        <v>58</v>
      </c>
      <c r="AG97" s="1" t="s">
        <v>58</v>
      </c>
      <c r="AH97" s="1" t="s">
        <v>58</v>
      </c>
      <c r="AI97" s="1" t="s">
        <v>58</v>
      </c>
      <c r="AJ97" s="1" t="s">
        <v>58</v>
      </c>
      <c r="AK97" s="1" t="s">
        <v>58</v>
      </c>
      <c r="AL97" s="1" t="s">
        <v>58</v>
      </c>
      <c r="AM97" s="1" t="s">
        <v>58</v>
      </c>
      <c r="AN97" s="1" t="s">
        <v>58</v>
      </c>
      <c r="AO97" s="1" t="s">
        <v>10776</v>
      </c>
      <c r="AP97" s="1" t="s">
        <v>972</v>
      </c>
      <c r="AQ97" s="1" t="s">
        <v>9688</v>
      </c>
      <c r="AR97" s="1" t="s">
        <v>10777</v>
      </c>
      <c r="AS97" s="1" t="s">
        <v>10778</v>
      </c>
      <c r="AT97" s="1" t="s">
        <v>58</v>
      </c>
      <c r="AU97" s="1" t="s">
        <v>10779</v>
      </c>
    </row>
    <row r="98" spans="1:47" x14ac:dyDescent="0.2">
      <c r="A98" s="1" t="s">
        <v>9618</v>
      </c>
      <c r="B98" s="1">
        <v>1</v>
      </c>
      <c r="C98" s="1" t="s">
        <v>64</v>
      </c>
      <c r="D98" s="1" t="s">
        <v>45</v>
      </c>
      <c r="E98" s="1">
        <v>1.7239999999999998E-2</v>
      </c>
      <c r="F98" s="1">
        <v>3.2680000000000001E-3</v>
      </c>
      <c r="G98" s="1">
        <v>1.553E-2</v>
      </c>
      <c r="H98" s="1">
        <v>0</v>
      </c>
      <c r="I98" s="1">
        <v>3.3329999999999999E-2</v>
      </c>
      <c r="J98" s="1">
        <v>2.222E-2</v>
      </c>
      <c r="K98" s="1" t="s">
        <v>47</v>
      </c>
      <c r="L98" s="1" t="s">
        <v>48</v>
      </c>
      <c r="M98" s="1" t="s">
        <v>9619</v>
      </c>
      <c r="N98" s="1" t="s">
        <v>9620</v>
      </c>
      <c r="O98" s="1" t="s">
        <v>51</v>
      </c>
      <c r="P98" s="1" t="s">
        <v>9621</v>
      </c>
      <c r="Q98" s="1">
        <v>5.0270000000000002E-4</v>
      </c>
      <c r="R98" s="1" t="s">
        <v>58</v>
      </c>
      <c r="S98" s="1" t="s">
        <v>58</v>
      </c>
      <c r="T98" s="1" t="s">
        <v>58</v>
      </c>
      <c r="U98" s="1" t="s">
        <v>58</v>
      </c>
      <c r="V98" s="1" t="s">
        <v>58</v>
      </c>
      <c r="W98" s="1" t="s">
        <v>58</v>
      </c>
      <c r="X98" s="1" t="s">
        <v>58</v>
      </c>
      <c r="Y98" s="1" t="s">
        <v>58</v>
      </c>
      <c r="Z98" s="1" t="s">
        <v>58</v>
      </c>
      <c r="AA98" s="1" t="s">
        <v>58</v>
      </c>
      <c r="AB98" s="1">
        <v>1</v>
      </c>
      <c r="AC98" s="1" t="s">
        <v>60</v>
      </c>
      <c r="AD98" s="1" t="s">
        <v>89</v>
      </c>
      <c r="AE98" s="1">
        <v>0.995</v>
      </c>
      <c r="AF98" s="1">
        <v>4.49</v>
      </c>
      <c r="AG98" s="1" t="s">
        <v>9622</v>
      </c>
      <c r="AH98" s="1" t="s">
        <v>1507</v>
      </c>
      <c r="AI98" s="1" t="s">
        <v>62</v>
      </c>
      <c r="AJ98" s="1">
        <v>5.42</v>
      </c>
      <c r="AK98" s="8">
        <v>982418982475</v>
      </c>
      <c r="AL98" s="1">
        <v>35</v>
      </c>
      <c r="AM98" s="1">
        <v>1.6E-2</v>
      </c>
      <c r="AN98" s="1" t="s">
        <v>9623</v>
      </c>
      <c r="AO98" s="1" t="s">
        <v>9624</v>
      </c>
      <c r="AP98" s="1" t="s">
        <v>58</v>
      </c>
      <c r="AQ98" s="7">
        <v>0.88800000000000001</v>
      </c>
      <c r="AR98" s="1">
        <v>95.152158529999994</v>
      </c>
      <c r="AS98" s="1">
        <v>1.451368496</v>
      </c>
      <c r="AT98" s="1" t="s">
        <v>58</v>
      </c>
      <c r="AU98" s="1">
        <v>10.66015</v>
      </c>
    </row>
    <row r="99" spans="1:47" x14ac:dyDescent="0.2">
      <c r="A99" s="1" t="s">
        <v>10488</v>
      </c>
      <c r="B99" s="1">
        <v>8</v>
      </c>
      <c r="C99" s="1" t="s">
        <v>70</v>
      </c>
      <c r="D99" s="1" t="s">
        <v>46</v>
      </c>
      <c r="E99" s="1">
        <v>1.7239999999999998E-2</v>
      </c>
      <c r="F99" s="1">
        <v>9.8040000000000002E-3</v>
      </c>
      <c r="G99" s="1">
        <v>1.553E-2</v>
      </c>
      <c r="H99" s="1">
        <v>0</v>
      </c>
      <c r="I99" s="1">
        <v>3.3329999999999999E-2</v>
      </c>
      <c r="J99" s="1">
        <v>1.111E-2</v>
      </c>
      <c r="K99" s="1" t="s">
        <v>47</v>
      </c>
      <c r="L99" s="1" t="s">
        <v>48</v>
      </c>
      <c r="M99" s="1" t="s">
        <v>3756</v>
      </c>
      <c r="N99" s="1" t="s">
        <v>3757</v>
      </c>
      <c r="O99" s="1" t="s">
        <v>51</v>
      </c>
      <c r="P99" s="1" t="s">
        <v>10489</v>
      </c>
      <c r="Q99" s="1">
        <v>1.879E-3</v>
      </c>
      <c r="R99" s="1">
        <v>1.9968099999999999E-3</v>
      </c>
      <c r="S99" s="1">
        <v>0.99800299999999997</v>
      </c>
      <c r="T99" s="1" t="s">
        <v>101</v>
      </c>
      <c r="U99" s="1">
        <v>0</v>
      </c>
      <c r="V99" s="1">
        <v>9.9840299999999992E-4</v>
      </c>
      <c r="W99" s="1" t="s">
        <v>58</v>
      </c>
      <c r="X99" s="1" t="s">
        <v>58</v>
      </c>
      <c r="Y99" s="1" t="s">
        <v>58</v>
      </c>
      <c r="Z99" s="1" t="s">
        <v>58</v>
      </c>
      <c r="AA99" s="1" t="s">
        <v>58</v>
      </c>
      <c r="AB99" s="1" t="s">
        <v>58</v>
      </c>
      <c r="AC99" s="1" t="s">
        <v>185</v>
      </c>
      <c r="AD99" s="1" t="s">
        <v>62</v>
      </c>
      <c r="AE99" s="1">
        <v>0.91400000000000003</v>
      </c>
      <c r="AF99" s="1">
        <v>4</v>
      </c>
      <c r="AG99" s="1" t="s">
        <v>58</v>
      </c>
      <c r="AH99" s="1" t="s">
        <v>62</v>
      </c>
      <c r="AI99" s="1" t="s">
        <v>62</v>
      </c>
      <c r="AJ99" s="1">
        <v>4.88</v>
      </c>
      <c r="AK99" s="1">
        <v>1679</v>
      </c>
      <c r="AL99" s="1">
        <v>33</v>
      </c>
      <c r="AM99" s="1">
        <v>0.90200000000000002</v>
      </c>
      <c r="AN99" s="1" t="s">
        <v>58</v>
      </c>
      <c r="AO99" s="1" t="s">
        <v>3759</v>
      </c>
      <c r="AP99" s="1" t="s">
        <v>61</v>
      </c>
      <c r="AQ99" s="1" t="s">
        <v>58</v>
      </c>
      <c r="AR99" s="1" t="s">
        <v>58</v>
      </c>
      <c r="AS99" s="1" t="s">
        <v>58</v>
      </c>
      <c r="AT99" s="1" t="s">
        <v>58</v>
      </c>
      <c r="AU99" s="1">
        <v>15.64597</v>
      </c>
    </row>
    <row r="100" spans="1:47" x14ac:dyDescent="0.2">
      <c r="A100" s="1" t="s">
        <v>10490</v>
      </c>
      <c r="B100" s="1">
        <v>8</v>
      </c>
      <c r="C100" s="1" t="s">
        <v>70</v>
      </c>
      <c r="D100" s="1" t="s">
        <v>45</v>
      </c>
      <c r="E100" s="1">
        <v>1.7239999999999998E-2</v>
      </c>
      <c r="F100" s="1">
        <v>0</v>
      </c>
      <c r="G100" s="1">
        <v>1.553E-2</v>
      </c>
      <c r="H100" s="1">
        <v>0</v>
      </c>
      <c r="I100" s="1">
        <v>3.3329999999999999E-2</v>
      </c>
      <c r="J100" s="1">
        <v>1.111E-2</v>
      </c>
      <c r="K100" s="1" t="s">
        <v>47</v>
      </c>
      <c r="L100" s="1" t="s">
        <v>48</v>
      </c>
      <c r="M100" s="1" t="s">
        <v>3772</v>
      </c>
      <c r="N100" s="1" t="s">
        <v>3773</v>
      </c>
      <c r="O100" s="1" t="s">
        <v>51</v>
      </c>
      <c r="P100" s="1" t="s">
        <v>10491</v>
      </c>
      <c r="Q100" s="1">
        <v>9.0600000000000001E-4</v>
      </c>
      <c r="R100" s="1">
        <v>3.9936099999999999E-4</v>
      </c>
      <c r="S100" s="1">
        <v>0.99960099999999996</v>
      </c>
      <c r="T100" s="1" t="s">
        <v>74</v>
      </c>
      <c r="U100" s="1">
        <v>0</v>
      </c>
      <c r="V100" s="1">
        <v>1.99681E-4</v>
      </c>
      <c r="W100" s="1" t="s">
        <v>58</v>
      </c>
      <c r="X100" s="1" t="s">
        <v>58</v>
      </c>
      <c r="Y100" s="1" t="s">
        <v>58</v>
      </c>
      <c r="Z100" s="1" t="s">
        <v>58</v>
      </c>
      <c r="AA100" s="1" t="s">
        <v>58</v>
      </c>
      <c r="AB100" s="1" t="s">
        <v>58</v>
      </c>
      <c r="AC100" s="1" t="s">
        <v>60</v>
      </c>
      <c r="AD100" s="1" t="s">
        <v>147</v>
      </c>
      <c r="AE100" s="1">
        <v>5.0000000000000001E-3</v>
      </c>
      <c r="AF100" s="1">
        <v>1.82</v>
      </c>
      <c r="AG100" s="1" t="s">
        <v>3774</v>
      </c>
      <c r="AH100" s="1" t="s">
        <v>127</v>
      </c>
      <c r="AI100" s="1" t="s">
        <v>62</v>
      </c>
      <c r="AJ100" s="1">
        <v>4.7699999999999996</v>
      </c>
      <c r="AK100" s="1">
        <v>285</v>
      </c>
      <c r="AL100" s="1">
        <v>23.2</v>
      </c>
      <c r="AM100" s="1">
        <v>0.76800000000000002</v>
      </c>
      <c r="AN100" s="1" t="s">
        <v>62</v>
      </c>
      <c r="AO100" s="1" t="s">
        <v>10492</v>
      </c>
      <c r="AP100" s="1" t="s">
        <v>58</v>
      </c>
      <c r="AQ100" s="7">
        <v>0.39200000000000002</v>
      </c>
      <c r="AR100" s="1">
        <v>78.019580090000005</v>
      </c>
      <c r="AS100" s="1">
        <v>0.45009904499999998</v>
      </c>
      <c r="AT100" s="1" t="s">
        <v>58</v>
      </c>
      <c r="AU100" s="1">
        <v>4.1406799999999997</v>
      </c>
    </row>
    <row r="101" spans="1:47" x14ac:dyDescent="0.2">
      <c r="A101" s="1" t="s">
        <v>10895</v>
      </c>
      <c r="B101" s="1">
        <v>11</v>
      </c>
      <c r="C101" s="1" t="s">
        <v>70</v>
      </c>
      <c r="D101" s="1" t="s">
        <v>46</v>
      </c>
      <c r="E101" s="1">
        <v>1.7239999999999998E-2</v>
      </c>
      <c r="F101" s="1">
        <v>1.307E-2</v>
      </c>
      <c r="G101" s="1">
        <v>1.553E-2</v>
      </c>
      <c r="H101" s="1">
        <v>1.916E-3</v>
      </c>
      <c r="I101" s="1">
        <v>3.3329999999999999E-2</v>
      </c>
      <c r="J101" s="1">
        <v>1.111E-2</v>
      </c>
      <c r="K101" s="1" t="s">
        <v>47</v>
      </c>
      <c r="L101" s="1" t="s">
        <v>48</v>
      </c>
      <c r="M101" s="1" t="s">
        <v>5109</v>
      </c>
      <c r="N101" s="1" t="s">
        <v>5110</v>
      </c>
      <c r="O101" s="1" t="s">
        <v>51</v>
      </c>
      <c r="P101" s="1" t="s">
        <v>10896</v>
      </c>
      <c r="Q101" s="1">
        <v>8.7699999999999996E-4</v>
      </c>
      <c r="R101" s="1">
        <v>7.9872199999999997E-4</v>
      </c>
      <c r="S101" s="1">
        <v>0.99920100000000001</v>
      </c>
      <c r="T101" s="1" t="s">
        <v>110</v>
      </c>
      <c r="U101" s="1">
        <v>0</v>
      </c>
      <c r="V101" s="1">
        <v>3.9936099999999999E-4</v>
      </c>
      <c r="W101" s="1" t="s">
        <v>58</v>
      </c>
      <c r="X101" s="1" t="s">
        <v>58</v>
      </c>
      <c r="Y101" s="1" t="s">
        <v>58</v>
      </c>
      <c r="Z101" s="1" t="s">
        <v>58</v>
      </c>
      <c r="AA101" s="1" t="s">
        <v>58</v>
      </c>
      <c r="AB101" s="1" t="s">
        <v>58</v>
      </c>
      <c r="AC101" s="1" t="s">
        <v>60</v>
      </c>
      <c r="AD101" s="1" t="s">
        <v>156</v>
      </c>
      <c r="AE101" s="1">
        <v>0.84</v>
      </c>
      <c r="AF101" s="1">
        <v>4.32</v>
      </c>
      <c r="AG101" s="1" t="s">
        <v>5111</v>
      </c>
      <c r="AH101" s="1" t="s">
        <v>95</v>
      </c>
      <c r="AI101" s="1" t="s">
        <v>127</v>
      </c>
      <c r="AJ101" s="1">
        <v>5.23</v>
      </c>
      <c r="AK101" s="1">
        <v>1755</v>
      </c>
      <c r="AL101" s="1">
        <v>24.1</v>
      </c>
      <c r="AM101" s="1">
        <v>1.048</v>
      </c>
      <c r="AN101" s="1" t="s">
        <v>64</v>
      </c>
      <c r="AO101" s="1" t="s">
        <v>5112</v>
      </c>
      <c r="AP101" s="1" t="s">
        <v>58</v>
      </c>
      <c r="AQ101" s="7">
        <v>0.95299999999999996</v>
      </c>
      <c r="AR101" s="1">
        <v>99.882047650000004</v>
      </c>
      <c r="AS101" s="1">
        <v>6.6763271340000001</v>
      </c>
      <c r="AT101" s="1" t="s">
        <v>58</v>
      </c>
      <c r="AU101" s="1">
        <v>26.785409999999999</v>
      </c>
    </row>
    <row r="102" spans="1:47" x14ac:dyDescent="0.2">
      <c r="A102" s="1" t="s">
        <v>9452</v>
      </c>
      <c r="B102" s="1">
        <v>1</v>
      </c>
      <c r="C102" s="1" t="s">
        <v>70</v>
      </c>
      <c r="D102" s="1" t="s">
        <v>46</v>
      </c>
      <c r="E102" s="1">
        <v>1.7239999999999998E-2</v>
      </c>
      <c r="F102" s="1">
        <v>3.2680000000000001E-3</v>
      </c>
      <c r="G102" s="1">
        <v>1.242E-2</v>
      </c>
      <c r="H102" s="1">
        <v>0</v>
      </c>
      <c r="I102" s="1">
        <v>3.3329999999999999E-2</v>
      </c>
      <c r="J102" s="1">
        <v>2.222E-2</v>
      </c>
      <c r="K102" s="1" t="s">
        <v>47</v>
      </c>
      <c r="L102" s="1" t="s">
        <v>48</v>
      </c>
      <c r="M102" s="1" t="s">
        <v>9453</v>
      </c>
      <c r="N102" s="1" t="s">
        <v>9454</v>
      </c>
      <c r="O102" s="1" t="s">
        <v>51</v>
      </c>
      <c r="P102" s="1" t="s">
        <v>9455</v>
      </c>
      <c r="Q102" s="1">
        <v>1.451E-3</v>
      </c>
      <c r="R102" s="1">
        <v>1.19808E-3</v>
      </c>
      <c r="S102" s="1">
        <v>0.99880199999999997</v>
      </c>
      <c r="T102" s="1" t="s">
        <v>157</v>
      </c>
      <c r="U102" s="1">
        <v>0</v>
      </c>
      <c r="V102" s="1">
        <v>5.9904200000000004E-4</v>
      </c>
      <c r="W102" s="1" t="s">
        <v>58</v>
      </c>
      <c r="X102" s="1" t="s">
        <v>58</v>
      </c>
      <c r="Y102" s="1" t="s">
        <v>58</v>
      </c>
      <c r="Z102" s="1" t="s">
        <v>58</v>
      </c>
      <c r="AA102" s="1" t="s">
        <v>58</v>
      </c>
      <c r="AB102" s="1" t="s">
        <v>58</v>
      </c>
      <c r="AC102" s="1" t="s">
        <v>61</v>
      </c>
      <c r="AD102" s="1" t="s">
        <v>147</v>
      </c>
      <c r="AE102" s="1">
        <v>0.94899999999999995</v>
      </c>
      <c r="AF102" s="1">
        <v>4.78</v>
      </c>
      <c r="AG102" s="1" t="s">
        <v>58</v>
      </c>
      <c r="AH102" s="1" t="s">
        <v>95</v>
      </c>
      <c r="AI102" s="1" t="s">
        <v>95</v>
      </c>
      <c r="AJ102" s="1">
        <v>5.69</v>
      </c>
      <c r="AK102" s="1">
        <v>154</v>
      </c>
      <c r="AL102" s="1">
        <v>7.8220000000000001</v>
      </c>
      <c r="AM102" s="1">
        <v>1.048</v>
      </c>
      <c r="AN102" s="1" t="s">
        <v>64</v>
      </c>
      <c r="AO102" s="1" t="s">
        <v>9456</v>
      </c>
      <c r="AP102" s="1" t="s">
        <v>58</v>
      </c>
      <c r="AQ102" s="7">
        <v>0.41199999999999998</v>
      </c>
      <c r="AR102" s="1">
        <v>94.603680109999999</v>
      </c>
      <c r="AS102" s="1">
        <v>1.379742765</v>
      </c>
      <c r="AT102" s="1" t="s">
        <v>58</v>
      </c>
      <c r="AU102" s="1">
        <v>7.5489199999999999</v>
      </c>
    </row>
    <row r="103" spans="1:47" x14ac:dyDescent="0.2">
      <c r="A103" s="1" t="s">
        <v>9511</v>
      </c>
      <c r="B103" s="1">
        <v>1</v>
      </c>
      <c r="C103" s="1" t="s">
        <v>45</v>
      </c>
      <c r="D103" s="1" t="s">
        <v>70</v>
      </c>
      <c r="E103" s="1">
        <v>1.7239999999999998E-2</v>
      </c>
      <c r="F103" s="1">
        <v>3.2680000000000001E-3</v>
      </c>
      <c r="G103" s="1">
        <v>1.242E-2</v>
      </c>
      <c r="H103" s="1">
        <v>0</v>
      </c>
      <c r="I103" s="1">
        <v>3.3329999999999999E-2</v>
      </c>
      <c r="J103" s="1">
        <v>2.222E-2</v>
      </c>
      <c r="K103" s="1" t="s">
        <v>489</v>
      </c>
      <c r="L103" s="1" t="s">
        <v>215</v>
      </c>
      <c r="M103" s="1" t="s">
        <v>9512</v>
      </c>
      <c r="N103" s="1" t="s">
        <v>9513</v>
      </c>
      <c r="O103" s="1" t="s">
        <v>313</v>
      </c>
      <c r="P103" s="1" t="s">
        <v>9514</v>
      </c>
      <c r="Q103" s="7">
        <v>8.2360000000000004E-6</v>
      </c>
      <c r="R103" s="1" t="s">
        <v>58</v>
      </c>
      <c r="S103" s="1" t="s">
        <v>58</v>
      </c>
      <c r="T103" s="1" t="s">
        <v>58</v>
      </c>
      <c r="U103" s="1" t="s">
        <v>58</v>
      </c>
      <c r="V103" s="1" t="s">
        <v>58</v>
      </c>
      <c r="W103" s="1" t="s">
        <v>58</v>
      </c>
      <c r="X103" s="1" t="s">
        <v>58</v>
      </c>
      <c r="Y103" s="1" t="s">
        <v>58</v>
      </c>
      <c r="Z103" s="1" t="s">
        <v>58</v>
      </c>
      <c r="AA103" s="1" t="s">
        <v>58</v>
      </c>
      <c r="AB103" s="1" t="s">
        <v>58</v>
      </c>
      <c r="AC103" s="1" t="s">
        <v>58</v>
      </c>
      <c r="AD103" s="1" t="s">
        <v>58</v>
      </c>
      <c r="AE103" s="1" t="s">
        <v>58</v>
      </c>
      <c r="AF103" s="1" t="s">
        <v>58</v>
      </c>
      <c r="AG103" s="1" t="s">
        <v>58</v>
      </c>
      <c r="AH103" s="1" t="s">
        <v>58</v>
      </c>
      <c r="AI103" s="1" t="s">
        <v>58</v>
      </c>
      <c r="AJ103" s="1" t="s">
        <v>58</v>
      </c>
      <c r="AK103" s="1" t="s">
        <v>58</v>
      </c>
      <c r="AL103" s="1" t="s">
        <v>58</v>
      </c>
      <c r="AM103" s="1" t="s">
        <v>58</v>
      </c>
      <c r="AN103" s="1" t="s">
        <v>58</v>
      </c>
      <c r="AO103" s="1" t="s">
        <v>9515</v>
      </c>
      <c r="AP103" s="1" t="s">
        <v>58</v>
      </c>
      <c r="AQ103" s="7">
        <v>0.85699999999999998</v>
      </c>
      <c r="AR103" s="1">
        <v>82.165605099999993</v>
      </c>
      <c r="AS103" s="1">
        <v>0.57509764399999996</v>
      </c>
      <c r="AT103" s="1" t="s">
        <v>58</v>
      </c>
      <c r="AU103" s="1">
        <v>2.7378999999999998</v>
      </c>
    </row>
    <row r="104" spans="1:47" x14ac:dyDescent="0.2">
      <c r="A104" s="1" t="s">
        <v>9541</v>
      </c>
      <c r="B104" s="1">
        <v>1</v>
      </c>
      <c r="C104" s="1" t="s">
        <v>46</v>
      </c>
      <c r="D104" s="1" t="s">
        <v>70</v>
      </c>
      <c r="E104" s="1">
        <v>1.7239999999999998E-2</v>
      </c>
      <c r="F104" s="1">
        <v>3.2680000000000001E-3</v>
      </c>
      <c r="G104" s="1">
        <v>1.242E-2</v>
      </c>
      <c r="H104" s="1">
        <v>0</v>
      </c>
      <c r="I104" s="1">
        <v>3.3329999999999999E-2</v>
      </c>
      <c r="J104" s="1">
        <v>1.111E-2</v>
      </c>
      <c r="K104" s="1" t="s">
        <v>47</v>
      </c>
      <c r="L104" s="1" t="s">
        <v>48</v>
      </c>
      <c r="M104" s="1" t="s">
        <v>9542</v>
      </c>
      <c r="N104" s="1" t="s">
        <v>9543</v>
      </c>
      <c r="O104" s="1" t="s">
        <v>51</v>
      </c>
      <c r="P104" s="1" t="s">
        <v>9544</v>
      </c>
      <c r="Q104" s="1" t="s">
        <v>58</v>
      </c>
      <c r="R104" s="1" t="s">
        <v>58</v>
      </c>
      <c r="S104" s="1" t="s">
        <v>58</v>
      </c>
      <c r="T104" s="1" t="s">
        <v>58</v>
      </c>
      <c r="U104" s="1" t="s">
        <v>58</v>
      </c>
      <c r="V104" s="1" t="s">
        <v>58</v>
      </c>
      <c r="W104" s="1" t="s">
        <v>58</v>
      </c>
      <c r="X104" s="1" t="s">
        <v>58</v>
      </c>
      <c r="Y104" s="1" t="s">
        <v>58</v>
      </c>
      <c r="Z104" s="1" t="s">
        <v>58</v>
      </c>
      <c r="AA104" s="1" t="s">
        <v>58</v>
      </c>
      <c r="AB104" s="1" t="s">
        <v>58</v>
      </c>
      <c r="AC104" s="1" t="s">
        <v>60</v>
      </c>
      <c r="AD104" s="1" t="s">
        <v>156</v>
      </c>
      <c r="AE104" s="1">
        <v>1</v>
      </c>
      <c r="AF104" s="1">
        <v>5.22</v>
      </c>
      <c r="AG104" s="1" t="s">
        <v>9545</v>
      </c>
      <c r="AH104" s="1" t="s">
        <v>95</v>
      </c>
      <c r="AI104" s="1" t="s">
        <v>95</v>
      </c>
      <c r="AJ104" s="1">
        <v>5.22</v>
      </c>
      <c r="AK104" s="1">
        <v>99</v>
      </c>
      <c r="AL104" s="1">
        <v>17.36</v>
      </c>
      <c r="AM104" s="1">
        <v>0.23799999999999999</v>
      </c>
      <c r="AN104" s="1" t="s">
        <v>64</v>
      </c>
      <c r="AO104" s="1" t="s">
        <v>9546</v>
      </c>
      <c r="AP104" s="1" t="s">
        <v>58</v>
      </c>
      <c r="AQ104" s="7">
        <v>0.155</v>
      </c>
      <c r="AR104" s="1">
        <v>35.421089879999997</v>
      </c>
      <c r="AS104" s="1">
        <v>-0.25153001200000003</v>
      </c>
      <c r="AT104" s="1" t="s">
        <v>58</v>
      </c>
      <c r="AU104" s="1">
        <v>0.33526</v>
      </c>
    </row>
    <row r="105" spans="1:47" x14ac:dyDescent="0.2">
      <c r="A105" s="1" t="s">
        <v>9598</v>
      </c>
      <c r="B105" s="1">
        <v>1</v>
      </c>
      <c r="C105" s="1" t="s">
        <v>64</v>
      </c>
      <c r="D105" s="1" t="s">
        <v>45</v>
      </c>
      <c r="E105" s="1">
        <v>1.7239999999999998E-2</v>
      </c>
      <c r="F105" s="1">
        <v>3.2680000000000001E-3</v>
      </c>
      <c r="G105" s="1">
        <v>1.242E-2</v>
      </c>
      <c r="H105" s="1">
        <v>0</v>
      </c>
      <c r="I105" s="1">
        <v>3.3329999999999999E-2</v>
      </c>
      <c r="J105" s="1">
        <v>2.222E-2</v>
      </c>
      <c r="K105" s="1" t="s">
        <v>47</v>
      </c>
      <c r="L105" s="1" t="s">
        <v>48</v>
      </c>
      <c r="M105" s="1" t="s">
        <v>9599</v>
      </c>
      <c r="N105" s="1" t="s">
        <v>9600</v>
      </c>
      <c r="O105" s="1" t="s">
        <v>51</v>
      </c>
      <c r="P105" s="1" t="s">
        <v>9601</v>
      </c>
      <c r="Q105" s="7">
        <v>7.4930000000000003E-5</v>
      </c>
      <c r="R105" s="1" t="s">
        <v>58</v>
      </c>
      <c r="S105" s="1" t="s">
        <v>58</v>
      </c>
      <c r="T105" s="1" t="s">
        <v>58</v>
      </c>
      <c r="U105" s="1" t="s">
        <v>58</v>
      </c>
      <c r="V105" s="1" t="s">
        <v>58</v>
      </c>
      <c r="W105" s="1" t="s">
        <v>58</v>
      </c>
      <c r="X105" s="1" t="s">
        <v>58</v>
      </c>
      <c r="Y105" s="1" t="s">
        <v>58</v>
      </c>
      <c r="Z105" s="1" t="s">
        <v>58</v>
      </c>
      <c r="AA105" s="1" t="s">
        <v>58</v>
      </c>
      <c r="AB105" s="1" t="s">
        <v>58</v>
      </c>
      <c r="AC105" s="1" t="s">
        <v>61</v>
      </c>
      <c r="AD105" s="1" t="s">
        <v>61</v>
      </c>
      <c r="AE105" s="1">
        <v>0.998</v>
      </c>
      <c r="AF105" s="1">
        <v>4.95</v>
      </c>
      <c r="AG105" s="1" t="s">
        <v>9602</v>
      </c>
      <c r="AH105" s="1" t="s">
        <v>127</v>
      </c>
      <c r="AI105" s="1" t="s">
        <v>127</v>
      </c>
      <c r="AJ105" s="1">
        <v>4.95</v>
      </c>
      <c r="AK105" s="1">
        <v>42</v>
      </c>
      <c r="AL105" s="1">
        <v>23.3</v>
      </c>
      <c r="AM105" s="1">
        <v>0.78900000000000003</v>
      </c>
      <c r="AN105" s="1" t="s">
        <v>64</v>
      </c>
      <c r="AO105" s="1" t="s">
        <v>9603</v>
      </c>
      <c r="AP105" s="1" t="s">
        <v>58</v>
      </c>
      <c r="AQ105" s="1" t="s">
        <v>58</v>
      </c>
      <c r="AR105" s="1" t="s">
        <v>58</v>
      </c>
      <c r="AS105" s="1" t="s">
        <v>58</v>
      </c>
      <c r="AT105" s="1" t="s">
        <v>58</v>
      </c>
      <c r="AU105" s="1">
        <v>6.80877</v>
      </c>
    </row>
    <row r="106" spans="1:47" x14ac:dyDescent="0.2">
      <c r="A106" s="1" t="s">
        <v>9719</v>
      </c>
      <c r="B106" s="1">
        <v>2</v>
      </c>
      <c r="C106" s="1" t="s">
        <v>64</v>
      </c>
      <c r="D106" s="1" t="s">
        <v>46</v>
      </c>
      <c r="E106" s="1">
        <v>1.7239999999999998E-2</v>
      </c>
      <c r="F106" s="1">
        <v>0</v>
      </c>
      <c r="G106" s="1">
        <v>1.242E-2</v>
      </c>
      <c r="H106" s="1">
        <v>0</v>
      </c>
      <c r="I106" s="1">
        <v>3.3329999999999999E-2</v>
      </c>
      <c r="J106" s="1">
        <v>2.222E-2</v>
      </c>
      <c r="K106" s="1" t="s">
        <v>47</v>
      </c>
      <c r="L106" s="1" t="s">
        <v>48</v>
      </c>
      <c r="M106" s="1" t="s">
        <v>9720</v>
      </c>
      <c r="N106" s="1" t="s">
        <v>9721</v>
      </c>
      <c r="O106" s="1" t="s">
        <v>51</v>
      </c>
      <c r="P106" s="1" t="s">
        <v>9722</v>
      </c>
      <c r="Q106" s="1">
        <v>1.4909999999999999E-3</v>
      </c>
      <c r="R106" s="1">
        <v>1.9968099999999999E-3</v>
      </c>
      <c r="S106" s="1">
        <v>0.99800299999999997</v>
      </c>
      <c r="T106" s="1" t="s">
        <v>101</v>
      </c>
      <c r="U106" s="1">
        <v>0</v>
      </c>
      <c r="V106" s="1">
        <v>9.9840299999999992E-4</v>
      </c>
      <c r="W106" s="1" t="s">
        <v>58</v>
      </c>
      <c r="X106" s="1" t="s">
        <v>58</v>
      </c>
      <c r="Y106" s="1" t="s">
        <v>58</v>
      </c>
      <c r="Z106" s="1" t="s">
        <v>58</v>
      </c>
      <c r="AA106" s="1" t="s">
        <v>58</v>
      </c>
      <c r="AB106" s="1" t="s">
        <v>58</v>
      </c>
      <c r="AC106" s="1" t="s">
        <v>60</v>
      </c>
      <c r="AD106" s="1" t="s">
        <v>156</v>
      </c>
      <c r="AE106" s="1">
        <v>0.98799999999999999</v>
      </c>
      <c r="AF106" s="1">
        <v>5.62</v>
      </c>
      <c r="AG106" s="1" t="s">
        <v>9723</v>
      </c>
      <c r="AH106" s="1" t="s">
        <v>95</v>
      </c>
      <c r="AI106" s="1" t="s">
        <v>95</v>
      </c>
      <c r="AJ106" s="1">
        <v>5.62</v>
      </c>
      <c r="AK106" s="1">
        <v>550</v>
      </c>
      <c r="AL106" s="1">
        <v>17.37</v>
      </c>
      <c r="AM106" s="1">
        <v>0.998</v>
      </c>
      <c r="AN106" s="1" t="s">
        <v>64</v>
      </c>
      <c r="AO106" s="1" t="s">
        <v>9724</v>
      </c>
      <c r="AP106" s="1" t="s">
        <v>77</v>
      </c>
      <c r="AQ106" s="1" t="s">
        <v>58</v>
      </c>
      <c r="AR106" s="1">
        <v>23.425336160000001</v>
      </c>
      <c r="AS106" s="1">
        <v>-0.46835120600000002</v>
      </c>
      <c r="AT106" s="1" t="s">
        <v>58</v>
      </c>
      <c r="AU106" s="1">
        <v>1.5043899999999999</v>
      </c>
    </row>
    <row r="107" spans="1:47" x14ac:dyDescent="0.2">
      <c r="A107" s="1" t="s">
        <v>9856</v>
      </c>
      <c r="B107" s="1">
        <v>3</v>
      </c>
      <c r="C107" s="1" t="s">
        <v>64</v>
      </c>
      <c r="D107" s="1" t="s">
        <v>45</v>
      </c>
      <c r="E107" s="1">
        <v>1.7239999999999998E-2</v>
      </c>
      <c r="F107" s="1">
        <v>1.9609999999999999E-2</v>
      </c>
      <c r="G107" s="1">
        <v>1.242E-2</v>
      </c>
      <c r="H107" s="1">
        <v>3.8310000000000002E-3</v>
      </c>
      <c r="I107" s="1">
        <v>3.3329999999999999E-2</v>
      </c>
      <c r="J107" s="1">
        <v>1.111E-2</v>
      </c>
      <c r="K107" s="1" t="s">
        <v>47</v>
      </c>
      <c r="L107" s="1" t="s">
        <v>48</v>
      </c>
      <c r="M107" s="1" t="s">
        <v>9857</v>
      </c>
      <c r="N107" s="1" t="s">
        <v>9858</v>
      </c>
      <c r="O107" s="1" t="s">
        <v>51</v>
      </c>
      <c r="P107" s="1" t="s">
        <v>4641</v>
      </c>
      <c r="Q107" s="1">
        <v>0.01</v>
      </c>
      <c r="R107" s="1">
        <v>1.71725E-2</v>
      </c>
      <c r="S107" s="1">
        <v>0.98202900000000004</v>
      </c>
      <c r="T107" s="1" t="s">
        <v>9859</v>
      </c>
      <c r="U107" s="1">
        <v>7.9872199999999997E-4</v>
      </c>
      <c r="V107" s="1">
        <v>9.3849799999999994E-3</v>
      </c>
      <c r="W107" s="1" t="s">
        <v>58</v>
      </c>
      <c r="X107" s="1" t="s">
        <v>58</v>
      </c>
      <c r="Y107" s="1" t="s">
        <v>58</v>
      </c>
      <c r="Z107" s="1" t="s">
        <v>58</v>
      </c>
      <c r="AA107" s="1" t="s">
        <v>58</v>
      </c>
      <c r="AB107" s="1" t="s">
        <v>58</v>
      </c>
      <c r="AC107" s="1" t="s">
        <v>60</v>
      </c>
      <c r="AD107" s="1" t="s">
        <v>62</v>
      </c>
      <c r="AE107" s="1">
        <v>0.999</v>
      </c>
      <c r="AF107" s="1">
        <v>5.29</v>
      </c>
      <c r="AG107" s="1" t="s">
        <v>9860</v>
      </c>
      <c r="AH107" s="1" t="s">
        <v>62</v>
      </c>
      <c r="AI107" s="1" t="s">
        <v>62</v>
      </c>
      <c r="AJ107" s="1">
        <v>5.29</v>
      </c>
      <c r="AK107" s="1">
        <v>161</v>
      </c>
      <c r="AL107" s="1">
        <v>33</v>
      </c>
      <c r="AM107" s="1">
        <v>0.93500000000000005</v>
      </c>
      <c r="AN107" s="1" t="s">
        <v>62</v>
      </c>
      <c r="AO107" s="1" t="s">
        <v>9861</v>
      </c>
      <c r="AP107" s="1" t="s">
        <v>58</v>
      </c>
      <c r="AQ107" s="7">
        <v>0.997</v>
      </c>
      <c r="AR107" s="1">
        <v>54.039867889999996</v>
      </c>
      <c r="AS107" s="1">
        <v>3.2889540000000002E-3</v>
      </c>
      <c r="AT107" s="1" t="s">
        <v>58</v>
      </c>
      <c r="AU107" s="1">
        <v>5.9575500000000003</v>
      </c>
    </row>
    <row r="108" spans="1:47" x14ac:dyDescent="0.2">
      <c r="A108" s="1" t="s">
        <v>10090</v>
      </c>
      <c r="B108" s="1">
        <v>5</v>
      </c>
      <c r="C108" s="1" t="s">
        <v>70</v>
      </c>
      <c r="D108" s="1" t="s">
        <v>45</v>
      </c>
      <c r="E108" s="1">
        <v>1.7239999999999998E-2</v>
      </c>
      <c r="F108" s="1">
        <v>3.2680000000000001E-3</v>
      </c>
      <c r="G108" s="1">
        <v>1.242E-2</v>
      </c>
      <c r="H108" s="1">
        <v>0</v>
      </c>
      <c r="I108" s="1">
        <v>3.3329999999999999E-2</v>
      </c>
      <c r="J108" s="1">
        <v>2.222E-2</v>
      </c>
      <c r="K108" s="1" t="s">
        <v>47</v>
      </c>
      <c r="L108" s="1" t="s">
        <v>48</v>
      </c>
      <c r="M108" s="1" t="s">
        <v>10091</v>
      </c>
      <c r="N108" s="1" t="s">
        <v>10092</v>
      </c>
      <c r="O108" s="1" t="s">
        <v>51</v>
      </c>
      <c r="P108" s="1" t="s">
        <v>10093</v>
      </c>
      <c r="Q108" s="1" t="s">
        <v>58</v>
      </c>
      <c r="R108" s="1" t="s">
        <v>58</v>
      </c>
      <c r="S108" s="1" t="s">
        <v>58</v>
      </c>
      <c r="T108" s="1" t="s">
        <v>58</v>
      </c>
      <c r="U108" s="1" t="s">
        <v>58</v>
      </c>
      <c r="V108" s="1" t="s">
        <v>58</v>
      </c>
      <c r="W108" s="1" t="s">
        <v>58</v>
      </c>
      <c r="X108" s="1" t="s">
        <v>58</v>
      </c>
      <c r="Y108" s="1" t="s">
        <v>58</v>
      </c>
      <c r="Z108" s="1" t="s">
        <v>58</v>
      </c>
      <c r="AA108" s="1" t="s">
        <v>58</v>
      </c>
      <c r="AB108" s="1" t="s">
        <v>58</v>
      </c>
      <c r="AC108" s="1" t="s">
        <v>60</v>
      </c>
      <c r="AD108" s="1" t="s">
        <v>421</v>
      </c>
      <c r="AE108" s="1">
        <v>0.66</v>
      </c>
      <c r="AF108" s="1">
        <v>2.71</v>
      </c>
      <c r="AG108" s="1" t="s">
        <v>10094</v>
      </c>
      <c r="AH108" s="1" t="s">
        <v>95</v>
      </c>
      <c r="AI108" s="1" t="s">
        <v>95</v>
      </c>
      <c r="AJ108" s="1">
        <v>3.58</v>
      </c>
      <c r="AK108" s="1">
        <v>7</v>
      </c>
      <c r="AL108" s="1">
        <v>19.38</v>
      </c>
      <c r="AM108" s="1">
        <v>-6.0999999999999999E-2</v>
      </c>
      <c r="AN108" s="1" t="s">
        <v>10095</v>
      </c>
      <c r="AO108" s="1" t="s">
        <v>10096</v>
      </c>
      <c r="AP108" s="1" t="s">
        <v>58</v>
      </c>
      <c r="AQ108" s="7">
        <v>6.3799999999999996E-2</v>
      </c>
      <c r="AR108" s="1">
        <v>33.970276009999999</v>
      </c>
      <c r="AS108" s="1">
        <v>-0.27357625299999999</v>
      </c>
      <c r="AT108" s="1" t="s">
        <v>58</v>
      </c>
      <c r="AU108" s="1">
        <v>0.63463000000000003</v>
      </c>
    </row>
    <row r="109" spans="1:47" x14ac:dyDescent="0.2">
      <c r="A109" s="1" t="s">
        <v>10207</v>
      </c>
      <c r="B109" s="1">
        <v>6</v>
      </c>
      <c r="C109" s="1" t="s">
        <v>64</v>
      </c>
      <c r="D109" s="1" t="s">
        <v>45</v>
      </c>
      <c r="E109" s="1">
        <v>1.7239999999999998E-2</v>
      </c>
      <c r="F109" s="1">
        <v>0</v>
      </c>
      <c r="G109" s="1">
        <v>1.242E-2</v>
      </c>
      <c r="H109" s="1">
        <v>0</v>
      </c>
      <c r="I109" s="1">
        <v>3.3329999999999999E-2</v>
      </c>
      <c r="J109" s="1">
        <v>1.111E-2</v>
      </c>
      <c r="K109" s="1" t="s">
        <v>47</v>
      </c>
      <c r="L109" s="1" t="s">
        <v>48</v>
      </c>
      <c r="M109" s="1" t="s">
        <v>10208</v>
      </c>
      <c r="N109" s="1" t="s">
        <v>10209</v>
      </c>
      <c r="O109" s="1" t="s">
        <v>51</v>
      </c>
      <c r="P109" s="1" t="s">
        <v>4111</v>
      </c>
      <c r="Q109" s="1">
        <v>8.8130000000000001E-4</v>
      </c>
      <c r="R109" s="1">
        <v>1.19808E-3</v>
      </c>
      <c r="S109" s="1">
        <v>0.99880199999999997</v>
      </c>
      <c r="T109" s="1" t="s">
        <v>157</v>
      </c>
      <c r="U109" s="1">
        <v>0</v>
      </c>
      <c r="V109" s="1">
        <v>5.9904200000000004E-4</v>
      </c>
      <c r="W109" s="1" t="s">
        <v>58</v>
      </c>
      <c r="X109" s="1" t="s">
        <v>58</v>
      </c>
      <c r="Y109" s="1" t="s">
        <v>58</v>
      </c>
      <c r="Z109" s="1" t="s">
        <v>58</v>
      </c>
      <c r="AA109" s="1" t="s">
        <v>58</v>
      </c>
      <c r="AB109" s="1">
        <v>1</v>
      </c>
      <c r="AC109" s="1" t="s">
        <v>185</v>
      </c>
      <c r="AD109" s="1" t="s">
        <v>62</v>
      </c>
      <c r="AE109" s="1">
        <v>0.999</v>
      </c>
      <c r="AF109" s="1">
        <v>5.22</v>
      </c>
      <c r="AG109" s="1" t="s">
        <v>10210</v>
      </c>
      <c r="AH109" s="1" t="s">
        <v>62</v>
      </c>
      <c r="AI109" s="1" t="s">
        <v>62</v>
      </c>
      <c r="AJ109" s="1">
        <v>6.08</v>
      </c>
      <c r="AK109" s="1">
        <v>180</v>
      </c>
      <c r="AL109" s="1">
        <v>31</v>
      </c>
      <c r="AM109" s="1">
        <v>0.89200000000000002</v>
      </c>
      <c r="AN109" s="1" t="s">
        <v>62</v>
      </c>
      <c r="AO109" s="1" t="s">
        <v>10211</v>
      </c>
      <c r="AP109" s="1" t="s">
        <v>77</v>
      </c>
      <c r="AQ109" s="7">
        <v>0.90300000000000002</v>
      </c>
      <c r="AR109" s="1">
        <v>70.435244159999996</v>
      </c>
      <c r="AS109" s="1">
        <v>0.26281004499999999</v>
      </c>
      <c r="AT109" s="1" t="s">
        <v>58</v>
      </c>
      <c r="AU109" s="1">
        <v>2.4760900000000001</v>
      </c>
    </row>
    <row r="110" spans="1:47" x14ac:dyDescent="0.2">
      <c r="A110" s="1" t="s">
        <v>10223</v>
      </c>
      <c r="B110" s="1">
        <v>6</v>
      </c>
      <c r="C110" s="1" t="s">
        <v>64</v>
      </c>
      <c r="D110" s="1" t="s">
        <v>45</v>
      </c>
      <c r="E110" s="1">
        <v>1.7239999999999998E-2</v>
      </c>
      <c r="F110" s="1">
        <v>3.2680000000000001E-3</v>
      </c>
      <c r="G110" s="1">
        <v>1.242E-2</v>
      </c>
      <c r="H110" s="1">
        <v>0</v>
      </c>
      <c r="I110" s="1">
        <v>3.3329999999999999E-2</v>
      </c>
      <c r="J110" s="1">
        <v>2.222E-2</v>
      </c>
      <c r="K110" s="1" t="s">
        <v>47</v>
      </c>
      <c r="L110" s="1" t="s">
        <v>48</v>
      </c>
      <c r="M110" s="1" t="s">
        <v>10224</v>
      </c>
      <c r="N110" s="1" t="s">
        <v>10225</v>
      </c>
      <c r="O110" s="1" t="s">
        <v>51</v>
      </c>
      <c r="P110" s="1" t="s">
        <v>9878</v>
      </c>
      <c r="Q110" s="1">
        <v>7.3470000000000002E-4</v>
      </c>
      <c r="R110" s="1">
        <v>3.9936099999999999E-4</v>
      </c>
      <c r="S110" s="1">
        <v>0.99960099999999996</v>
      </c>
      <c r="T110" s="1" t="s">
        <v>74</v>
      </c>
      <c r="U110" s="1">
        <v>0</v>
      </c>
      <c r="V110" s="1">
        <v>1.99681E-4</v>
      </c>
      <c r="W110" s="1" t="s">
        <v>58</v>
      </c>
      <c r="X110" s="1" t="s">
        <v>58</v>
      </c>
      <c r="Y110" s="1" t="s">
        <v>58</v>
      </c>
      <c r="Z110" s="1" t="s">
        <v>58</v>
      </c>
      <c r="AA110" s="1" t="s">
        <v>58</v>
      </c>
      <c r="AB110" s="1" t="s">
        <v>58</v>
      </c>
      <c r="AC110" s="1" t="s">
        <v>60</v>
      </c>
      <c r="AD110" s="1" t="s">
        <v>147</v>
      </c>
      <c r="AE110" s="1">
        <v>2.1000000000000001E-2</v>
      </c>
      <c r="AF110" s="1">
        <v>2.2999999999999998</v>
      </c>
      <c r="AG110" s="1" t="s">
        <v>58</v>
      </c>
      <c r="AH110" s="1" t="s">
        <v>95</v>
      </c>
      <c r="AI110" s="1" t="s">
        <v>127</v>
      </c>
      <c r="AJ110" s="1">
        <v>4.1100000000000003</v>
      </c>
      <c r="AK110" s="1">
        <v>672</v>
      </c>
      <c r="AL110" s="1">
        <v>11.63</v>
      </c>
      <c r="AM110" s="1">
        <v>0.58099999999999996</v>
      </c>
      <c r="AN110" s="1" t="s">
        <v>64</v>
      </c>
      <c r="AO110" s="1" t="s">
        <v>10226</v>
      </c>
      <c r="AP110" s="1" t="s">
        <v>58</v>
      </c>
      <c r="AQ110" s="1" t="s">
        <v>58</v>
      </c>
      <c r="AR110" s="1" t="s">
        <v>58</v>
      </c>
      <c r="AS110" s="1" t="s">
        <v>58</v>
      </c>
      <c r="AT110" s="1" t="s">
        <v>58</v>
      </c>
      <c r="AU110" s="1">
        <v>12.78909</v>
      </c>
    </row>
    <row r="111" spans="1:47" x14ac:dyDescent="0.2">
      <c r="A111" s="1" t="s">
        <v>10322</v>
      </c>
      <c r="B111" s="1">
        <v>7</v>
      </c>
      <c r="C111" s="1" t="s">
        <v>70</v>
      </c>
      <c r="D111" s="1" t="s">
        <v>46</v>
      </c>
      <c r="E111" s="1">
        <v>1.7239999999999998E-2</v>
      </c>
      <c r="F111" s="1">
        <v>0</v>
      </c>
      <c r="G111" s="1">
        <v>1.242E-2</v>
      </c>
      <c r="H111" s="1">
        <v>0</v>
      </c>
      <c r="I111" s="1">
        <v>3.3329999999999999E-2</v>
      </c>
      <c r="J111" s="1">
        <v>2.222E-2</v>
      </c>
      <c r="K111" s="1" t="s">
        <v>47</v>
      </c>
      <c r="L111" s="1" t="s">
        <v>48</v>
      </c>
      <c r="M111" s="1" t="s">
        <v>3295</v>
      </c>
      <c r="N111" s="1" t="s">
        <v>3296</v>
      </c>
      <c r="O111" s="1" t="s">
        <v>51</v>
      </c>
      <c r="P111" s="1" t="s">
        <v>9687</v>
      </c>
      <c r="Q111" s="7">
        <v>8.2360000000000004E-6</v>
      </c>
      <c r="R111" s="1" t="s">
        <v>58</v>
      </c>
      <c r="S111" s="1" t="s">
        <v>58</v>
      </c>
      <c r="T111" s="1" t="s">
        <v>58</v>
      </c>
      <c r="U111" s="1" t="s">
        <v>58</v>
      </c>
      <c r="V111" s="1" t="s">
        <v>58</v>
      </c>
      <c r="W111" s="1" t="s">
        <v>58</v>
      </c>
      <c r="X111" s="1" t="s">
        <v>58</v>
      </c>
      <c r="Y111" s="1" t="s">
        <v>58</v>
      </c>
      <c r="Z111" s="1" t="s">
        <v>58</v>
      </c>
      <c r="AA111" s="1" t="s">
        <v>58</v>
      </c>
      <c r="AB111" s="1" t="s">
        <v>58</v>
      </c>
      <c r="AC111" s="1" t="s">
        <v>60</v>
      </c>
      <c r="AD111" s="1" t="s">
        <v>102</v>
      </c>
      <c r="AE111" s="1">
        <v>0.95699999999999996</v>
      </c>
      <c r="AF111" s="1">
        <v>4.4400000000000004</v>
      </c>
      <c r="AG111" s="1" t="s">
        <v>10323</v>
      </c>
      <c r="AH111" s="1" t="s">
        <v>127</v>
      </c>
      <c r="AI111" s="1" t="s">
        <v>62</v>
      </c>
      <c r="AJ111" s="1">
        <v>4.4400000000000004</v>
      </c>
      <c r="AK111" s="8">
        <v>499549511511</v>
      </c>
      <c r="AL111" s="1">
        <v>25.8</v>
      </c>
      <c r="AM111" s="1">
        <v>1.036</v>
      </c>
      <c r="AN111" s="1" t="s">
        <v>62</v>
      </c>
      <c r="AO111" s="1" t="s">
        <v>3297</v>
      </c>
      <c r="AP111" s="1" t="s">
        <v>58</v>
      </c>
      <c r="AQ111" s="1" t="s">
        <v>9280</v>
      </c>
      <c r="AR111" s="1" t="s">
        <v>3298</v>
      </c>
      <c r="AS111" s="1" t="s">
        <v>9281</v>
      </c>
      <c r="AT111" s="1" t="s">
        <v>58</v>
      </c>
      <c r="AU111" s="1" t="s">
        <v>3299</v>
      </c>
    </row>
    <row r="112" spans="1:47" x14ac:dyDescent="0.2">
      <c r="A112" s="1" t="s">
        <v>10409</v>
      </c>
      <c r="B112" s="1">
        <v>7</v>
      </c>
      <c r="C112" s="1" t="s">
        <v>64</v>
      </c>
      <c r="D112" s="1" t="s">
        <v>45</v>
      </c>
      <c r="E112" s="1">
        <v>1.7239999999999998E-2</v>
      </c>
      <c r="F112" s="1">
        <v>0</v>
      </c>
      <c r="G112" s="1">
        <v>1.242E-2</v>
      </c>
      <c r="H112" s="1">
        <v>0</v>
      </c>
      <c r="I112" s="1">
        <v>3.3329999999999999E-2</v>
      </c>
      <c r="J112" s="1">
        <v>2.222E-2</v>
      </c>
      <c r="K112" s="1" t="s">
        <v>47</v>
      </c>
      <c r="L112" s="1" t="s">
        <v>48</v>
      </c>
      <c r="M112" s="1" t="s">
        <v>10410</v>
      </c>
      <c r="N112" s="1" t="s">
        <v>10411</v>
      </c>
      <c r="O112" s="1" t="s">
        <v>51</v>
      </c>
      <c r="P112" s="1" t="s">
        <v>9679</v>
      </c>
      <c r="Q112" s="7">
        <v>2.472E-5</v>
      </c>
      <c r="R112" s="1" t="s">
        <v>58</v>
      </c>
      <c r="S112" s="1" t="s">
        <v>58</v>
      </c>
      <c r="T112" s="1" t="s">
        <v>58</v>
      </c>
      <c r="U112" s="1" t="s">
        <v>58</v>
      </c>
      <c r="V112" s="1" t="s">
        <v>58</v>
      </c>
      <c r="W112" s="1" t="s">
        <v>58</v>
      </c>
      <c r="X112" s="1" t="s">
        <v>58</v>
      </c>
      <c r="Y112" s="1" t="s">
        <v>58</v>
      </c>
      <c r="Z112" s="1" t="s">
        <v>58</v>
      </c>
      <c r="AA112" s="1" t="s">
        <v>58</v>
      </c>
      <c r="AB112" s="1" t="s">
        <v>58</v>
      </c>
      <c r="AC112" s="1" t="s">
        <v>60</v>
      </c>
      <c r="AD112" s="1" t="s">
        <v>67</v>
      </c>
      <c r="AE112" s="1">
        <v>0.998</v>
      </c>
      <c r="AF112" s="1">
        <v>4.53</v>
      </c>
      <c r="AG112" s="1" t="s">
        <v>58</v>
      </c>
      <c r="AH112" s="1" t="s">
        <v>95</v>
      </c>
      <c r="AI112" s="1" t="s">
        <v>95</v>
      </c>
      <c r="AJ112" s="1">
        <v>4.53</v>
      </c>
      <c r="AK112" s="1">
        <v>433</v>
      </c>
      <c r="AL112" s="1">
        <v>16.170000000000002</v>
      </c>
      <c r="AM112" s="1">
        <v>6.9000000000000006E-2</v>
      </c>
      <c r="AN112" s="1" t="s">
        <v>58</v>
      </c>
      <c r="AO112" s="1" t="s">
        <v>10412</v>
      </c>
      <c r="AP112" s="1" t="s">
        <v>129</v>
      </c>
      <c r="AQ112" s="1" t="s">
        <v>10413</v>
      </c>
      <c r="AR112" s="1" t="s">
        <v>2458</v>
      </c>
      <c r="AS112" s="1" t="s">
        <v>2459</v>
      </c>
      <c r="AT112" s="1" t="s">
        <v>488</v>
      </c>
      <c r="AU112" s="1" t="s">
        <v>10414</v>
      </c>
    </row>
    <row r="113" spans="1:47" x14ac:dyDescent="0.2">
      <c r="A113" s="1" t="s">
        <v>10415</v>
      </c>
      <c r="B113" s="1">
        <v>7</v>
      </c>
      <c r="C113" s="1" t="s">
        <v>46</v>
      </c>
      <c r="D113" s="1" t="s">
        <v>70</v>
      </c>
      <c r="E113" s="1">
        <v>1.7239999999999998E-2</v>
      </c>
      <c r="F113" s="1">
        <v>6.5360000000000001E-3</v>
      </c>
      <c r="G113" s="1">
        <v>1.242E-2</v>
      </c>
      <c r="H113" s="1">
        <v>7.6629999999999997E-3</v>
      </c>
      <c r="I113" s="1">
        <v>3.3329999999999999E-2</v>
      </c>
      <c r="J113" s="1">
        <v>2.222E-2</v>
      </c>
      <c r="K113" s="1" t="s">
        <v>47</v>
      </c>
      <c r="L113" s="1" t="s">
        <v>48</v>
      </c>
      <c r="M113" s="1" t="s">
        <v>10416</v>
      </c>
      <c r="N113" s="1" t="s">
        <v>10417</v>
      </c>
      <c r="O113" s="1" t="s">
        <v>51</v>
      </c>
      <c r="P113" s="1" t="s">
        <v>10418</v>
      </c>
      <c r="Q113" s="1">
        <v>3.4320000000000002E-3</v>
      </c>
      <c r="R113" s="1">
        <v>7.9872199999999997E-4</v>
      </c>
      <c r="S113" s="1">
        <v>0.99920100000000001</v>
      </c>
      <c r="T113" s="1" t="s">
        <v>110</v>
      </c>
      <c r="U113" s="1">
        <v>0</v>
      </c>
      <c r="V113" s="1">
        <v>3.9936099999999999E-4</v>
      </c>
      <c r="W113" s="1" t="s">
        <v>58</v>
      </c>
      <c r="X113" s="1" t="s">
        <v>58</v>
      </c>
      <c r="Y113" s="1" t="s">
        <v>58</v>
      </c>
      <c r="Z113" s="1" t="s">
        <v>58</v>
      </c>
      <c r="AA113" s="1" t="s">
        <v>58</v>
      </c>
      <c r="AB113" s="1" t="s">
        <v>58</v>
      </c>
      <c r="AC113" s="1" t="s">
        <v>61</v>
      </c>
      <c r="AD113" s="1" t="s">
        <v>61</v>
      </c>
      <c r="AE113" s="1">
        <v>0</v>
      </c>
      <c r="AF113" s="1">
        <v>-9.35</v>
      </c>
      <c r="AG113" s="1" t="s">
        <v>10419</v>
      </c>
      <c r="AH113" s="1" t="s">
        <v>95</v>
      </c>
      <c r="AI113" s="1" t="s">
        <v>95</v>
      </c>
      <c r="AJ113" s="1">
        <v>5.46</v>
      </c>
      <c r="AK113" s="1">
        <v>794</v>
      </c>
      <c r="AL113" s="1">
        <v>1E-3</v>
      </c>
      <c r="AM113" s="1">
        <v>-0.20899999999999999</v>
      </c>
      <c r="AN113" s="1" t="s">
        <v>64</v>
      </c>
      <c r="AO113" s="1" t="s">
        <v>10420</v>
      </c>
      <c r="AP113" s="1" t="s">
        <v>58</v>
      </c>
      <c r="AQ113" s="7">
        <v>0.28399999999999997</v>
      </c>
      <c r="AR113" s="1">
        <v>80.396319890000001</v>
      </c>
      <c r="AS113" s="1">
        <v>0.52170717700000002</v>
      </c>
      <c r="AT113" s="1" t="s">
        <v>78</v>
      </c>
      <c r="AU113" s="1">
        <v>11.06349</v>
      </c>
    </row>
    <row r="114" spans="1:47" x14ac:dyDescent="0.2">
      <c r="A114" s="1" t="s">
        <v>10421</v>
      </c>
      <c r="B114" s="1">
        <v>7</v>
      </c>
      <c r="C114" s="1" t="s">
        <v>64</v>
      </c>
      <c r="D114" s="1" t="s">
        <v>46</v>
      </c>
      <c r="E114" s="1">
        <v>1.7239999999999998E-2</v>
      </c>
      <c r="F114" s="1">
        <v>6.5360000000000001E-3</v>
      </c>
      <c r="G114" s="1">
        <v>1.242E-2</v>
      </c>
      <c r="H114" s="1">
        <v>7.6629999999999997E-3</v>
      </c>
      <c r="I114" s="1">
        <v>3.3329999999999999E-2</v>
      </c>
      <c r="J114" s="1">
        <v>2.222E-2</v>
      </c>
      <c r="K114" s="1" t="s">
        <v>47</v>
      </c>
      <c r="L114" s="1" t="s">
        <v>48</v>
      </c>
      <c r="M114" s="1" t="s">
        <v>10416</v>
      </c>
      <c r="N114" s="1" t="s">
        <v>10417</v>
      </c>
      <c r="O114" s="1" t="s">
        <v>51</v>
      </c>
      <c r="P114" s="1" t="s">
        <v>10422</v>
      </c>
      <c r="Q114" s="1">
        <v>3.4320000000000002E-3</v>
      </c>
      <c r="R114" s="1">
        <v>7.9872199999999997E-4</v>
      </c>
      <c r="S114" s="1">
        <v>0.99920100000000001</v>
      </c>
      <c r="T114" s="1" t="s">
        <v>110</v>
      </c>
      <c r="U114" s="1">
        <v>0</v>
      </c>
      <c r="V114" s="1">
        <v>3.9936099999999999E-4</v>
      </c>
      <c r="W114" s="1" t="s">
        <v>58</v>
      </c>
      <c r="X114" s="1" t="s">
        <v>58</v>
      </c>
      <c r="Y114" s="1" t="s">
        <v>58</v>
      </c>
      <c r="Z114" s="1" t="s">
        <v>58</v>
      </c>
      <c r="AA114" s="1" t="s">
        <v>58</v>
      </c>
      <c r="AB114" s="1" t="s">
        <v>58</v>
      </c>
      <c r="AC114" s="1" t="s">
        <v>60</v>
      </c>
      <c r="AD114" s="1" t="s">
        <v>61</v>
      </c>
      <c r="AE114" s="1">
        <v>0</v>
      </c>
      <c r="AF114" s="1">
        <v>-0.625</v>
      </c>
      <c r="AG114" s="1" t="s">
        <v>10423</v>
      </c>
      <c r="AH114" s="1" t="s">
        <v>95</v>
      </c>
      <c r="AI114" s="1" t="s">
        <v>95</v>
      </c>
      <c r="AJ114" s="1">
        <v>4.51</v>
      </c>
      <c r="AK114" s="8">
        <v>792896896</v>
      </c>
      <c r="AL114" s="1">
        <v>3.0000000000000001E-3</v>
      </c>
      <c r="AM114" s="1">
        <v>-1.92</v>
      </c>
      <c r="AN114" s="1" t="s">
        <v>64</v>
      </c>
      <c r="AO114" s="1" t="s">
        <v>10420</v>
      </c>
      <c r="AP114" s="1" t="s">
        <v>58</v>
      </c>
      <c r="AQ114" s="7">
        <v>0.28399999999999997</v>
      </c>
      <c r="AR114" s="1">
        <v>80.396319890000001</v>
      </c>
      <c r="AS114" s="1">
        <v>0.52170717700000002</v>
      </c>
      <c r="AT114" s="1" t="s">
        <v>78</v>
      </c>
      <c r="AU114" s="1">
        <v>11.06349</v>
      </c>
    </row>
    <row r="115" spans="1:47" x14ac:dyDescent="0.2">
      <c r="A115" s="1" t="s">
        <v>10424</v>
      </c>
      <c r="B115" s="1">
        <v>7</v>
      </c>
      <c r="C115" s="1" t="s">
        <v>46</v>
      </c>
      <c r="D115" s="1" t="s">
        <v>70</v>
      </c>
      <c r="E115" s="1">
        <v>1.7239999999999998E-2</v>
      </c>
      <c r="F115" s="1">
        <v>0</v>
      </c>
      <c r="G115" s="1">
        <v>1.242E-2</v>
      </c>
      <c r="H115" s="1">
        <v>0</v>
      </c>
      <c r="I115" s="1">
        <v>3.3329999999999999E-2</v>
      </c>
      <c r="J115" s="1">
        <v>2.222E-2</v>
      </c>
      <c r="K115" s="1" t="s">
        <v>47</v>
      </c>
      <c r="L115" s="1" t="s">
        <v>48</v>
      </c>
      <c r="M115" s="1" t="s">
        <v>10425</v>
      </c>
      <c r="N115" s="1" t="s">
        <v>10426</v>
      </c>
      <c r="O115" s="1" t="s">
        <v>51</v>
      </c>
      <c r="P115" s="1" t="s">
        <v>10427</v>
      </c>
      <c r="Q115" s="1" t="s">
        <v>58</v>
      </c>
      <c r="R115" s="1" t="s">
        <v>58</v>
      </c>
      <c r="S115" s="1" t="s">
        <v>58</v>
      </c>
      <c r="T115" s="1" t="s">
        <v>58</v>
      </c>
      <c r="U115" s="1" t="s">
        <v>58</v>
      </c>
      <c r="V115" s="1" t="s">
        <v>58</v>
      </c>
      <c r="W115" s="1" t="s">
        <v>58</v>
      </c>
      <c r="X115" s="1" t="s">
        <v>58</v>
      </c>
      <c r="Y115" s="1" t="s">
        <v>58</v>
      </c>
      <c r="Z115" s="1" t="s">
        <v>58</v>
      </c>
      <c r="AA115" s="1" t="s">
        <v>58</v>
      </c>
      <c r="AB115" s="1" t="s">
        <v>58</v>
      </c>
      <c r="AC115" s="1" t="s">
        <v>61</v>
      </c>
      <c r="AD115" s="1" t="s">
        <v>58</v>
      </c>
      <c r="AE115" s="1">
        <v>4.2000000000000003E-2</v>
      </c>
      <c r="AF115" s="1">
        <v>-1.62</v>
      </c>
      <c r="AG115" s="1" t="s">
        <v>10428</v>
      </c>
      <c r="AH115" s="1" t="s">
        <v>95</v>
      </c>
      <c r="AI115" s="1" t="s">
        <v>95</v>
      </c>
      <c r="AJ115" s="1">
        <v>0.81</v>
      </c>
      <c r="AK115" s="1">
        <v>257</v>
      </c>
      <c r="AL115" s="1">
        <v>6.7709999999999999</v>
      </c>
      <c r="AM115" s="1">
        <v>0.371</v>
      </c>
      <c r="AN115" s="1" t="s">
        <v>58</v>
      </c>
      <c r="AO115" s="1" t="s">
        <v>58</v>
      </c>
      <c r="AP115" s="1" t="s">
        <v>58</v>
      </c>
      <c r="AQ115" s="1" t="s">
        <v>58</v>
      </c>
      <c r="AR115" s="1" t="s">
        <v>58</v>
      </c>
      <c r="AS115" s="1" t="s">
        <v>58</v>
      </c>
      <c r="AT115" s="1" t="s">
        <v>58</v>
      </c>
      <c r="AU115" s="1" t="s">
        <v>58</v>
      </c>
    </row>
    <row r="116" spans="1:47" x14ac:dyDescent="0.2">
      <c r="A116" s="1" t="s">
        <v>10475</v>
      </c>
      <c r="B116" s="1">
        <v>8</v>
      </c>
      <c r="C116" s="1" t="s">
        <v>70</v>
      </c>
      <c r="D116" s="1" t="s">
        <v>46</v>
      </c>
      <c r="E116" s="1">
        <v>1.7239999999999998E-2</v>
      </c>
      <c r="F116" s="1">
        <v>0</v>
      </c>
      <c r="G116" s="1">
        <v>1.242E-2</v>
      </c>
      <c r="H116" s="1">
        <v>0</v>
      </c>
      <c r="I116" s="1">
        <v>3.3329999999999999E-2</v>
      </c>
      <c r="J116" s="1">
        <v>1.111E-2</v>
      </c>
      <c r="K116" s="1" t="s">
        <v>47</v>
      </c>
      <c r="L116" s="1" t="s">
        <v>48</v>
      </c>
      <c r="M116" s="1" t="s">
        <v>10476</v>
      </c>
      <c r="N116" s="1" t="s">
        <v>10477</v>
      </c>
      <c r="O116" s="1" t="s">
        <v>51</v>
      </c>
      <c r="P116" s="1" t="s">
        <v>10478</v>
      </c>
      <c r="Q116" s="7">
        <v>8.2360000000000004E-6</v>
      </c>
      <c r="R116" s="1" t="s">
        <v>58</v>
      </c>
      <c r="S116" s="1" t="s">
        <v>58</v>
      </c>
      <c r="T116" s="1" t="s">
        <v>58</v>
      </c>
      <c r="U116" s="1" t="s">
        <v>58</v>
      </c>
      <c r="V116" s="1" t="s">
        <v>58</v>
      </c>
      <c r="W116" s="1" t="s">
        <v>58</v>
      </c>
      <c r="X116" s="1" t="s">
        <v>58</v>
      </c>
      <c r="Y116" s="1" t="s">
        <v>58</v>
      </c>
      <c r="Z116" s="1" t="s">
        <v>58</v>
      </c>
      <c r="AA116" s="1" t="s">
        <v>58</v>
      </c>
      <c r="AB116" s="1" t="s">
        <v>58</v>
      </c>
      <c r="AC116" s="1" t="s">
        <v>60</v>
      </c>
      <c r="AD116" s="1" t="s">
        <v>583</v>
      </c>
      <c r="AE116" s="1">
        <v>1</v>
      </c>
      <c r="AF116" s="1">
        <v>6.02</v>
      </c>
      <c r="AG116" s="1" t="s">
        <v>10479</v>
      </c>
      <c r="AH116" s="1" t="s">
        <v>10480</v>
      </c>
      <c r="AI116" s="1" t="s">
        <v>62</v>
      </c>
      <c r="AJ116" s="1">
        <v>6.02</v>
      </c>
      <c r="AK116" s="8">
        <v>3.3023733035232998E+17</v>
      </c>
      <c r="AL116" s="1">
        <v>34</v>
      </c>
      <c r="AM116" s="1">
        <v>1.048</v>
      </c>
      <c r="AN116" s="1" t="s">
        <v>62</v>
      </c>
      <c r="AO116" s="1" t="s">
        <v>10481</v>
      </c>
      <c r="AP116" s="1" t="s">
        <v>77</v>
      </c>
      <c r="AQ116" s="7">
        <v>0.28599999999999998</v>
      </c>
      <c r="AR116" s="1">
        <v>3.544468035</v>
      </c>
      <c r="AS116" s="1">
        <v>-1.5064354639999999</v>
      </c>
      <c r="AT116" s="1" t="s">
        <v>78</v>
      </c>
      <c r="AU116" s="1">
        <v>1.4899800000000001</v>
      </c>
    </row>
    <row r="117" spans="1:47" x14ac:dyDescent="0.2">
      <c r="A117" s="1" t="s">
        <v>10482</v>
      </c>
      <c r="B117" s="1">
        <v>8</v>
      </c>
      <c r="C117" s="1" t="s">
        <v>46</v>
      </c>
      <c r="D117" s="1" t="s">
        <v>70</v>
      </c>
      <c r="E117" s="1">
        <v>1.7239999999999998E-2</v>
      </c>
      <c r="F117" s="1">
        <v>0</v>
      </c>
      <c r="G117" s="1">
        <v>1.242E-2</v>
      </c>
      <c r="H117" s="1">
        <v>0</v>
      </c>
      <c r="I117" s="1">
        <v>3.3329999999999999E-2</v>
      </c>
      <c r="J117" s="1">
        <v>1.111E-2</v>
      </c>
      <c r="K117" s="1" t="s">
        <v>47</v>
      </c>
      <c r="L117" s="1" t="s">
        <v>48</v>
      </c>
      <c r="M117" s="1" t="s">
        <v>10483</v>
      </c>
      <c r="N117" s="1" t="s">
        <v>10484</v>
      </c>
      <c r="O117" s="1" t="s">
        <v>51</v>
      </c>
      <c r="P117" s="1" t="s">
        <v>10485</v>
      </c>
      <c r="Q117" s="1" t="s">
        <v>58</v>
      </c>
      <c r="R117" s="1" t="s">
        <v>58</v>
      </c>
      <c r="S117" s="1" t="s">
        <v>58</v>
      </c>
      <c r="T117" s="1" t="s">
        <v>58</v>
      </c>
      <c r="U117" s="1" t="s">
        <v>58</v>
      </c>
      <c r="V117" s="1" t="s">
        <v>58</v>
      </c>
      <c r="W117" s="1" t="s">
        <v>58</v>
      </c>
      <c r="X117" s="1" t="s">
        <v>58</v>
      </c>
      <c r="Y117" s="1" t="s">
        <v>58</v>
      </c>
      <c r="Z117" s="1" t="s">
        <v>58</v>
      </c>
      <c r="AA117" s="1" t="s">
        <v>58</v>
      </c>
      <c r="AB117" s="1" t="s">
        <v>58</v>
      </c>
      <c r="AC117" s="1" t="s">
        <v>60</v>
      </c>
      <c r="AD117" s="1" t="s">
        <v>94</v>
      </c>
      <c r="AE117" s="1">
        <v>0.14799999999999999</v>
      </c>
      <c r="AF117" s="1">
        <v>3.47</v>
      </c>
      <c r="AG117" s="1" t="s">
        <v>10486</v>
      </c>
      <c r="AH117" s="1" t="s">
        <v>62</v>
      </c>
      <c r="AI117" s="1" t="s">
        <v>62</v>
      </c>
      <c r="AJ117" s="1">
        <v>3.47</v>
      </c>
      <c r="AK117" s="1">
        <v>2</v>
      </c>
      <c r="AL117" s="1">
        <v>23.5</v>
      </c>
      <c r="AM117" s="1">
        <v>1.0880000000000001</v>
      </c>
      <c r="AN117" s="1" t="s">
        <v>10487</v>
      </c>
      <c r="AO117" s="1" t="s">
        <v>58</v>
      </c>
      <c r="AP117" s="1" t="s">
        <v>58</v>
      </c>
      <c r="AQ117" s="7">
        <v>0.91400000000000003</v>
      </c>
      <c r="AR117" s="1">
        <v>91.365888179999999</v>
      </c>
      <c r="AS117" s="1">
        <v>1.050838371</v>
      </c>
      <c r="AT117" s="1" t="s">
        <v>58</v>
      </c>
      <c r="AU117" s="1">
        <v>15.408160000000001</v>
      </c>
    </row>
    <row r="118" spans="1:47" x14ac:dyDescent="0.2">
      <c r="A118" s="1" t="s">
        <v>10517</v>
      </c>
      <c r="B118" s="1">
        <v>8</v>
      </c>
      <c r="C118" s="1" t="s">
        <v>70</v>
      </c>
      <c r="D118" s="1" t="s">
        <v>46</v>
      </c>
      <c r="E118" s="1">
        <v>1.7239999999999998E-2</v>
      </c>
      <c r="F118" s="1">
        <v>3.2680000000000001E-3</v>
      </c>
      <c r="G118" s="1">
        <v>1.242E-2</v>
      </c>
      <c r="H118" s="1">
        <v>0</v>
      </c>
      <c r="I118" s="1">
        <v>3.3329999999999999E-2</v>
      </c>
      <c r="J118" s="1">
        <v>1.111E-2</v>
      </c>
      <c r="K118" s="1" t="s">
        <v>47</v>
      </c>
      <c r="L118" s="1" t="s">
        <v>48</v>
      </c>
      <c r="M118" s="1" t="s">
        <v>10518</v>
      </c>
      <c r="N118" s="1" t="s">
        <v>10519</v>
      </c>
      <c r="O118" s="1" t="s">
        <v>51</v>
      </c>
      <c r="P118" s="1" t="s">
        <v>10520</v>
      </c>
      <c r="Q118" s="1">
        <v>3.0469999999999998E-4</v>
      </c>
      <c r="R118" s="1">
        <v>1.5974400000000001E-3</v>
      </c>
      <c r="S118" s="1">
        <v>0.99840300000000004</v>
      </c>
      <c r="T118" s="1" t="s">
        <v>59</v>
      </c>
      <c r="U118" s="1">
        <v>0</v>
      </c>
      <c r="V118" s="1">
        <v>7.9872199999999997E-4</v>
      </c>
      <c r="W118" s="1" t="s">
        <v>58</v>
      </c>
      <c r="X118" s="1" t="s">
        <v>58</v>
      </c>
      <c r="Y118" s="1" t="s">
        <v>58</v>
      </c>
      <c r="Z118" s="1" t="s">
        <v>58</v>
      </c>
      <c r="AA118" s="1" t="s">
        <v>58</v>
      </c>
      <c r="AB118" s="1" t="s">
        <v>58</v>
      </c>
      <c r="AC118" s="1" t="s">
        <v>93</v>
      </c>
      <c r="AD118" s="1" t="s">
        <v>89</v>
      </c>
      <c r="AE118" s="1">
        <v>3.3000000000000002E-2</v>
      </c>
      <c r="AF118" s="1">
        <v>6.04</v>
      </c>
      <c r="AG118" s="1" t="s">
        <v>10521</v>
      </c>
      <c r="AH118" s="1" t="s">
        <v>127</v>
      </c>
      <c r="AI118" s="1" t="s">
        <v>127</v>
      </c>
      <c r="AJ118" s="1">
        <v>6.04</v>
      </c>
      <c r="AK118" s="1">
        <v>205</v>
      </c>
      <c r="AL118" s="1">
        <v>25.1</v>
      </c>
      <c r="AM118" s="1">
        <v>1.048</v>
      </c>
      <c r="AN118" s="1" t="s">
        <v>62</v>
      </c>
      <c r="AO118" s="1" t="s">
        <v>10522</v>
      </c>
      <c r="AP118" s="1" t="s">
        <v>61</v>
      </c>
      <c r="AQ118" s="7">
        <v>0.79900000000000004</v>
      </c>
      <c r="AR118" s="1">
        <v>45.64755839</v>
      </c>
      <c r="AS118" s="1">
        <v>-0.10469683</v>
      </c>
      <c r="AT118" s="1" t="s">
        <v>58</v>
      </c>
      <c r="AU118" s="1">
        <v>4.2367999999999997</v>
      </c>
    </row>
    <row r="119" spans="1:47" x14ac:dyDescent="0.2">
      <c r="A119" s="1" t="s">
        <v>10666</v>
      </c>
      <c r="B119" s="1">
        <v>9</v>
      </c>
      <c r="C119" s="1" t="s">
        <v>64</v>
      </c>
      <c r="D119" s="1" t="s">
        <v>45</v>
      </c>
      <c r="E119" s="1">
        <v>1.7239999999999998E-2</v>
      </c>
      <c r="F119" s="1">
        <v>0</v>
      </c>
      <c r="G119" s="1">
        <v>1.242E-2</v>
      </c>
      <c r="H119" s="1">
        <v>0</v>
      </c>
      <c r="I119" s="1">
        <v>3.3329999999999999E-2</v>
      </c>
      <c r="J119" s="1">
        <v>1.111E-2</v>
      </c>
      <c r="K119" s="1" t="s">
        <v>47</v>
      </c>
      <c r="L119" s="1" t="s">
        <v>48</v>
      </c>
      <c r="M119" s="1" t="s">
        <v>4191</v>
      </c>
      <c r="N119" s="1" t="s">
        <v>4192</v>
      </c>
      <c r="O119" s="1" t="s">
        <v>51</v>
      </c>
      <c r="P119" s="1" t="s">
        <v>10667</v>
      </c>
      <c r="Q119" s="1" t="s">
        <v>58</v>
      </c>
      <c r="R119" s="1" t="s">
        <v>58</v>
      </c>
      <c r="S119" s="1" t="s">
        <v>58</v>
      </c>
      <c r="T119" s="1" t="s">
        <v>58</v>
      </c>
      <c r="U119" s="1" t="s">
        <v>58</v>
      </c>
      <c r="V119" s="1" t="s">
        <v>58</v>
      </c>
      <c r="W119" s="1" t="s">
        <v>58</v>
      </c>
      <c r="X119" s="1" t="s">
        <v>58</v>
      </c>
      <c r="Y119" s="1" t="s">
        <v>58</v>
      </c>
      <c r="Z119" s="1" t="s">
        <v>58</v>
      </c>
      <c r="AA119" s="1" t="s">
        <v>58</v>
      </c>
      <c r="AB119" s="1" t="s">
        <v>58</v>
      </c>
      <c r="AC119" s="1" t="s">
        <v>93</v>
      </c>
      <c r="AD119" s="1" t="s">
        <v>132</v>
      </c>
      <c r="AE119" s="1">
        <v>1</v>
      </c>
      <c r="AF119" s="1">
        <v>5.69</v>
      </c>
      <c r="AG119" s="1" t="s">
        <v>4193</v>
      </c>
      <c r="AH119" s="1" t="s">
        <v>95</v>
      </c>
      <c r="AI119" s="1" t="s">
        <v>95</v>
      </c>
      <c r="AJ119" s="1">
        <v>5.69</v>
      </c>
      <c r="AK119" s="1">
        <v>1061</v>
      </c>
      <c r="AL119" s="1">
        <v>21.9</v>
      </c>
      <c r="AM119" s="1">
        <v>0.89200000000000002</v>
      </c>
      <c r="AN119" s="1" t="s">
        <v>64</v>
      </c>
      <c r="AO119" s="1" t="s">
        <v>4194</v>
      </c>
      <c r="AP119" s="1" t="s">
        <v>58</v>
      </c>
      <c r="AQ119" s="7">
        <v>0.98299999999999998</v>
      </c>
      <c r="AR119" s="1">
        <v>78.290870490000003</v>
      </c>
      <c r="AS119" s="1">
        <v>0.461041847</v>
      </c>
      <c r="AT119" s="1" t="s">
        <v>58</v>
      </c>
      <c r="AU119" s="1">
        <v>11.986039999999999</v>
      </c>
    </row>
    <row r="120" spans="1:47" x14ac:dyDescent="0.2">
      <c r="A120" s="1" t="s">
        <v>10698</v>
      </c>
      <c r="B120" s="1">
        <v>9</v>
      </c>
      <c r="C120" s="1" t="s">
        <v>45</v>
      </c>
      <c r="D120" s="1" t="s">
        <v>64</v>
      </c>
      <c r="E120" s="1">
        <v>1.7239999999999998E-2</v>
      </c>
      <c r="F120" s="1">
        <v>0</v>
      </c>
      <c r="G120" s="1">
        <v>1.242E-2</v>
      </c>
      <c r="H120" s="1">
        <v>0</v>
      </c>
      <c r="I120" s="1">
        <v>3.3329999999999999E-2</v>
      </c>
      <c r="J120" s="1">
        <v>2.222E-2</v>
      </c>
      <c r="K120" s="1" t="s">
        <v>2765</v>
      </c>
      <c r="L120" s="1" t="s">
        <v>215</v>
      </c>
      <c r="M120" s="1" t="s">
        <v>10699</v>
      </c>
      <c r="N120" s="1" t="s">
        <v>10700</v>
      </c>
      <c r="O120" s="1" t="s">
        <v>51</v>
      </c>
      <c r="P120" s="1" t="s">
        <v>10701</v>
      </c>
      <c r="Q120" s="7">
        <v>1.6540000000000001E-5</v>
      </c>
      <c r="R120" s="1" t="s">
        <v>58</v>
      </c>
      <c r="S120" s="1" t="s">
        <v>58</v>
      </c>
      <c r="T120" s="1" t="s">
        <v>58</v>
      </c>
      <c r="U120" s="1" t="s">
        <v>58</v>
      </c>
      <c r="V120" s="1" t="s">
        <v>58</v>
      </c>
      <c r="W120" s="1" t="s">
        <v>58</v>
      </c>
      <c r="X120" s="1" t="s">
        <v>58</v>
      </c>
      <c r="Y120" s="1" t="s">
        <v>58</v>
      </c>
      <c r="Z120" s="1" t="s">
        <v>58</v>
      </c>
      <c r="AA120" s="1" t="s">
        <v>58</v>
      </c>
      <c r="AB120" s="1" t="s">
        <v>58</v>
      </c>
      <c r="AC120" s="1" t="s">
        <v>58</v>
      </c>
      <c r="AD120" s="1" t="s">
        <v>58</v>
      </c>
      <c r="AE120" s="1" t="s">
        <v>58</v>
      </c>
      <c r="AF120" s="1" t="s">
        <v>58</v>
      </c>
      <c r="AG120" s="1" t="s">
        <v>58</v>
      </c>
      <c r="AH120" s="1" t="s">
        <v>58</v>
      </c>
      <c r="AI120" s="1" t="s">
        <v>58</v>
      </c>
      <c r="AJ120" s="1" t="s">
        <v>58</v>
      </c>
      <c r="AK120" s="1" t="s">
        <v>58</v>
      </c>
      <c r="AL120" s="1" t="s">
        <v>58</v>
      </c>
      <c r="AM120" s="1" t="s">
        <v>58</v>
      </c>
      <c r="AN120" s="1" t="s">
        <v>58</v>
      </c>
      <c r="AO120" s="1" t="s">
        <v>58</v>
      </c>
      <c r="AP120" s="1" t="s">
        <v>58</v>
      </c>
      <c r="AQ120" s="1" t="s">
        <v>58</v>
      </c>
      <c r="AR120" s="1" t="s">
        <v>58</v>
      </c>
      <c r="AS120" s="1" t="s">
        <v>58</v>
      </c>
      <c r="AT120" s="1" t="s">
        <v>58</v>
      </c>
      <c r="AU120" s="1" t="s">
        <v>58</v>
      </c>
    </row>
    <row r="121" spans="1:47" x14ac:dyDescent="0.2">
      <c r="A121" s="1" t="s">
        <v>10829</v>
      </c>
      <c r="B121" s="1">
        <v>11</v>
      </c>
      <c r="C121" s="1" t="s">
        <v>70</v>
      </c>
      <c r="D121" s="1" t="s">
        <v>46</v>
      </c>
      <c r="E121" s="1">
        <v>1.7239999999999998E-2</v>
      </c>
      <c r="F121" s="1">
        <v>0</v>
      </c>
      <c r="G121" s="1">
        <v>1.242E-2</v>
      </c>
      <c r="H121" s="1">
        <v>0</v>
      </c>
      <c r="I121" s="1">
        <v>3.3329999999999999E-2</v>
      </c>
      <c r="J121" s="1">
        <v>2.222E-2</v>
      </c>
      <c r="K121" s="1" t="s">
        <v>47</v>
      </c>
      <c r="L121" s="1" t="s">
        <v>48</v>
      </c>
      <c r="M121" s="1" t="s">
        <v>10830</v>
      </c>
      <c r="N121" s="1" t="s">
        <v>10831</v>
      </c>
      <c r="O121" s="1" t="s">
        <v>51</v>
      </c>
      <c r="P121" s="1" t="s">
        <v>5017</v>
      </c>
      <c r="Q121" s="1">
        <v>4.4480000000000002E-4</v>
      </c>
      <c r="R121" s="1">
        <v>3.9936099999999999E-4</v>
      </c>
      <c r="S121" s="1">
        <v>0.99960099999999996</v>
      </c>
      <c r="T121" s="1" t="s">
        <v>74</v>
      </c>
      <c r="U121" s="1">
        <v>0</v>
      </c>
      <c r="V121" s="1">
        <v>1.99681E-4</v>
      </c>
      <c r="W121" s="1" t="s">
        <v>58</v>
      </c>
      <c r="X121" s="1" t="s">
        <v>58</v>
      </c>
      <c r="Y121" s="1" t="s">
        <v>58</v>
      </c>
      <c r="Z121" s="1" t="s">
        <v>58</v>
      </c>
      <c r="AA121" s="1" t="s">
        <v>58</v>
      </c>
      <c r="AB121" s="1">
        <v>1</v>
      </c>
      <c r="AC121" s="1" t="s">
        <v>93</v>
      </c>
      <c r="AD121" s="1" t="s">
        <v>89</v>
      </c>
      <c r="AE121" s="1">
        <v>0.997</v>
      </c>
      <c r="AF121" s="1">
        <v>5.65</v>
      </c>
      <c r="AG121" s="1" t="s">
        <v>10832</v>
      </c>
      <c r="AH121" s="1" t="s">
        <v>10833</v>
      </c>
      <c r="AI121" s="1" t="s">
        <v>62</v>
      </c>
      <c r="AJ121" s="1">
        <v>5.65</v>
      </c>
      <c r="AK121" s="1">
        <v>340</v>
      </c>
      <c r="AL121" s="1">
        <v>34</v>
      </c>
      <c r="AM121" s="1">
        <v>1.048</v>
      </c>
      <c r="AN121" s="1" t="s">
        <v>62</v>
      </c>
      <c r="AO121" s="1" t="s">
        <v>10834</v>
      </c>
      <c r="AP121" s="1" t="s">
        <v>58</v>
      </c>
      <c r="AQ121" s="1" t="s">
        <v>58</v>
      </c>
      <c r="AR121" s="1">
        <v>81.227883930000004</v>
      </c>
      <c r="AS121" s="1">
        <v>0.54923081200000001</v>
      </c>
      <c r="AT121" s="1" t="s">
        <v>58</v>
      </c>
      <c r="AU121" s="1">
        <v>4.9488899999999996</v>
      </c>
    </row>
    <row r="122" spans="1:47" x14ac:dyDescent="0.2">
      <c r="A122" s="1" t="s">
        <v>11118</v>
      </c>
      <c r="B122" s="1">
        <v>14</v>
      </c>
      <c r="C122" s="1" t="s">
        <v>46</v>
      </c>
      <c r="D122" s="1" t="s">
        <v>70</v>
      </c>
      <c r="E122" s="1">
        <v>1.7239999999999998E-2</v>
      </c>
      <c r="F122" s="1">
        <v>3.2680000000000001E-3</v>
      </c>
      <c r="G122" s="1">
        <v>1.242E-2</v>
      </c>
      <c r="H122" s="1">
        <v>0</v>
      </c>
      <c r="I122" s="1">
        <v>3.3329999999999999E-2</v>
      </c>
      <c r="J122" s="1">
        <v>2.222E-2</v>
      </c>
      <c r="K122" s="1" t="s">
        <v>47</v>
      </c>
      <c r="L122" s="1" t="s">
        <v>48</v>
      </c>
      <c r="M122" s="1" t="s">
        <v>11119</v>
      </c>
      <c r="N122" s="1" t="s">
        <v>11120</v>
      </c>
      <c r="O122" s="1" t="s">
        <v>51</v>
      </c>
      <c r="P122" s="1" t="s">
        <v>10218</v>
      </c>
      <c r="Q122" s="1">
        <v>1.3190000000000001E-4</v>
      </c>
      <c r="R122" s="1">
        <v>3.9936099999999999E-4</v>
      </c>
      <c r="S122" s="1">
        <v>0.99960099999999996</v>
      </c>
      <c r="T122" s="1" t="s">
        <v>74</v>
      </c>
      <c r="U122" s="1">
        <v>0</v>
      </c>
      <c r="V122" s="1">
        <v>1.99681E-4</v>
      </c>
      <c r="W122" s="1" t="s">
        <v>58</v>
      </c>
      <c r="X122" s="1" t="s">
        <v>58</v>
      </c>
      <c r="Y122" s="1" t="s">
        <v>58</v>
      </c>
      <c r="Z122" s="1" t="s">
        <v>58</v>
      </c>
      <c r="AA122" s="1" t="s">
        <v>58</v>
      </c>
      <c r="AB122" s="1" t="s">
        <v>58</v>
      </c>
      <c r="AC122" s="1" t="s">
        <v>61</v>
      </c>
      <c r="AD122" s="1" t="s">
        <v>1260</v>
      </c>
      <c r="AE122" s="1">
        <v>1E-3</v>
      </c>
      <c r="AF122" s="1">
        <v>-3.92</v>
      </c>
      <c r="AG122" s="1" t="s">
        <v>11121</v>
      </c>
      <c r="AH122" s="1" t="s">
        <v>95</v>
      </c>
      <c r="AI122" s="1" t="s">
        <v>95</v>
      </c>
      <c r="AJ122" s="1">
        <v>2.83</v>
      </c>
      <c r="AK122" s="1" t="s">
        <v>11122</v>
      </c>
      <c r="AL122" s="1">
        <v>0.01</v>
      </c>
      <c r="AM122" s="1">
        <v>-0.41599999999999998</v>
      </c>
      <c r="AN122" s="1" t="s">
        <v>10515</v>
      </c>
      <c r="AO122" s="1" t="s">
        <v>58</v>
      </c>
      <c r="AP122" s="1" t="s">
        <v>58</v>
      </c>
      <c r="AQ122" s="7">
        <v>0.14699999999999999</v>
      </c>
      <c r="AR122" s="1">
        <v>98.614059920000003</v>
      </c>
      <c r="AS122" s="1">
        <v>2.4658169509999999</v>
      </c>
      <c r="AT122" s="1" t="s">
        <v>58</v>
      </c>
      <c r="AU122" s="1">
        <v>12.46785</v>
      </c>
    </row>
    <row r="123" spans="1:47" x14ac:dyDescent="0.2">
      <c r="A123" s="1" t="s">
        <v>11141</v>
      </c>
      <c r="B123" s="1">
        <v>14</v>
      </c>
      <c r="C123" s="1" t="s">
        <v>46</v>
      </c>
      <c r="D123" s="1" t="s">
        <v>70</v>
      </c>
      <c r="E123" s="1">
        <v>1.7239999999999998E-2</v>
      </c>
      <c r="F123" s="1">
        <v>6.5360000000000001E-3</v>
      </c>
      <c r="G123" s="1">
        <v>1.242E-2</v>
      </c>
      <c r="H123" s="1">
        <v>0</v>
      </c>
      <c r="I123" s="1">
        <v>3.3329999999999999E-2</v>
      </c>
      <c r="J123" s="1">
        <v>1.111E-2</v>
      </c>
      <c r="K123" s="1" t="s">
        <v>47</v>
      </c>
      <c r="L123" s="1" t="s">
        <v>48</v>
      </c>
      <c r="M123" s="1" t="s">
        <v>11142</v>
      </c>
      <c r="N123" s="1" t="s">
        <v>11143</v>
      </c>
      <c r="O123" s="1" t="s">
        <v>51</v>
      </c>
      <c r="P123" s="1" t="s">
        <v>11144</v>
      </c>
      <c r="Q123" s="1">
        <v>1.82E-3</v>
      </c>
      <c r="R123" s="1">
        <v>7.9872199999999997E-4</v>
      </c>
      <c r="S123" s="1">
        <v>0.99920100000000001</v>
      </c>
      <c r="T123" s="1" t="s">
        <v>110</v>
      </c>
      <c r="U123" s="1">
        <v>0</v>
      </c>
      <c r="V123" s="1">
        <v>3.9936099999999999E-4</v>
      </c>
      <c r="W123" s="1" t="s">
        <v>58</v>
      </c>
      <c r="X123" s="1" t="s">
        <v>58</v>
      </c>
      <c r="Y123" s="1" t="s">
        <v>58</v>
      </c>
      <c r="Z123" s="1" t="s">
        <v>58</v>
      </c>
      <c r="AA123" s="1" t="s">
        <v>58</v>
      </c>
      <c r="AB123" s="1" t="s">
        <v>58</v>
      </c>
      <c r="AC123" s="1" t="s">
        <v>58</v>
      </c>
      <c r="AD123" s="1" t="s">
        <v>421</v>
      </c>
      <c r="AE123" s="1">
        <v>0.998</v>
      </c>
      <c r="AF123" s="1">
        <v>5.95</v>
      </c>
      <c r="AG123" s="1" t="s">
        <v>58</v>
      </c>
      <c r="AH123" s="1" t="s">
        <v>58</v>
      </c>
      <c r="AI123" s="1" t="s">
        <v>58</v>
      </c>
      <c r="AJ123" s="1">
        <v>5.95</v>
      </c>
      <c r="AK123" s="1" t="s">
        <v>58</v>
      </c>
      <c r="AL123" s="1">
        <v>10.77</v>
      </c>
      <c r="AM123" s="1">
        <v>1.1990000000000001</v>
      </c>
      <c r="AN123" s="1" t="s">
        <v>64</v>
      </c>
      <c r="AO123" s="1" t="s">
        <v>11145</v>
      </c>
      <c r="AP123" s="1" t="s">
        <v>77</v>
      </c>
      <c r="AQ123" s="7">
        <v>0.255</v>
      </c>
      <c r="AR123" s="1">
        <v>50.011795229999997</v>
      </c>
      <c r="AS123" s="1">
        <v>-4.9474214000000002E-2</v>
      </c>
      <c r="AT123" s="1" t="s">
        <v>58</v>
      </c>
      <c r="AU123" s="1">
        <v>1.1266400000000001</v>
      </c>
    </row>
    <row r="124" spans="1:47" x14ac:dyDescent="0.2">
      <c r="A124" s="1" t="s">
        <v>11201</v>
      </c>
      <c r="B124" s="1">
        <v>15</v>
      </c>
      <c r="C124" s="1" t="s">
        <v>70</v>
      </c>
      <c r="D124" s="1" t="s">
        <v>46</v>
      </c>
      <c r="E124" s="1">
        <v>1.7239999999999998E-2</v>
      </c>
      <c r="F124" s="1">
        <v>3.2680000000000001E-3</v>
      </c>
      <c r="G124" s="1">
        <v>1.242E-2</v>
      </c>
      <c r="H124" s="1">
        <v>5.7470000000000004E-3</v>
      </c>
      <c r="I124" s="1">
        <v>3.3329999999999999E-2</v>
      </c>
      <c r="J124" s="1">
        <v>2.222E-2</v>
      </c>
      <c r="K124" s="1" t="s">
        <v>47</v>
      </c>
      <c r="L124" s="1" t="s">
        <v>48</v>
      </c>
      <c r="M124" s="1" t="s">
        <v>11202</v>
      </c>
      <c r="N124" s="1" t="s">
        <v>11203</v>
      </c>
      <c r="O124" s="1" t="s">
        <v>51</v>
      </c>
      <c r="P124" s="1" t="s">
        <v>11204</v>
      </c>
      <c r="Q124" s="1">
        <v>4.6949999999999997E-4</v>
      </c>
      <c r="R124" s="1" t="s">
        <v>58</v>
      </c>
      <c r="S124" s="1" t="s">
        <v>58</v>
      </c>
      <c r="T124" s="1" t="s">
        <v>58</v>
      </c>
      <c r="U124" s="1" t="s">
        <v>58</v>
      </c>
      <c r="V124" s="1" t="s">
        <v>58</v>
      </c>
      <c r="W124" s="1" t="s">
        <v>58</v>
      </c>
      <c r="X124" s="1" t="s">
        <v>58</v>
      </c>
      <c r="Y124" s="1" t="s">
        <v>58</v>
      </c>
      <c r="Z124" s="1" t="s">
        <v>58</v>
      </c>
      <c r="AA124" s="1" t="s">
        <v>58</v>
      </c>
      <c r="AB124" s="1" t="s">
        <v>58</v>
      </c>
      <c r="AC124" s="1" t="s">
        <v>60</v>
      </c>
      <c r="AD124" s="1" t="s">
        <v>710</v>
      </c>
      <c r="AE124" s="1">
        <v>1.7999999999999999E-2</v>
      </c>
      <c r="AF124" s="1">
        <v>2.52</v>
      </c>
      <c r="AG124" s="1" t="s">
        <v>11205</v>
      </c>
      <c r="AH124" s="1" t="s">
        <v>6376</v>
      </c>
      <c r="AI124" s="1" t="s">
        <v>11206</v>
      </c>
      <c r="AJ124" s="1">
        <v>3.43</v>
      </c>
      <c r="AK124" s="1">
        <v>456</v>
      </c>
      <c r="AL124" s="1">
        <v>23.1</v>
      </c>
      <c r="AM124" s="1">
        <v>0.95299999999999996</v>
      </c>
      <c r="AN124" s="1" t="s">
        <v>64</v>
      </c>
      <c r="AO124" s="1" t="s">
        <v>11207</v>
      </c>
      <c r="AP124" s="1" t="s">
        <v>61</v>
      </c>
      <c r="AQ124" s="7">
        <v>1.12E-2</v>
      </c>
      <c r="AR124" s="1">
        <v>64.118895969999997</v>
      </c>
      <c r="AS124" s="1">
        <v>0.14873456900000001</v>
      </c>
      <c r="AT124" s="1" t="s">
        <v>58</v>
      </c>
      <c r="AU124" s="1">
        <v>1.8023</v>
      </c>
    </row>
    <row r="125" spans="1:47" x14ac:dyDescent="0.2">
      <c r="A125" s="1" t="s">
        <v>11824</v>
      </c>
      <c r="B125" s="1">
        <v>22</v>
      </c>
      <c r="C125" s="1" t="s">
        <v>46</v>
      </c>
      <c r="D125" s="1" t="s">
        <v>70</v>
      </c>
      <c r="E125" s="1">
        <v>1.7239999999999998E-2</v>
      </c>
      <c r="F125" s="1">
        <v>3.2680000000000001E-3</v>
      </c>
      <c r="G125" s="1">
        <v>1.242E-2</v>
      </c>
      <c r="H125" s="1">
        <v>1.149E-2</v>
      </c>
      <c r="I125" s="1">
        <v>3.3329999999999999E-2</v>
      </c>
      <c r="J125" s="1">
        <v>2.222E-2</v>
      </c>
      <c r="K125" s="1" t="s">
        <v>47</v>
      </c>
      <c r="L125" s="1" t="s">
        <v>48</v>
      </c>
      <c r="M125" s="1" t="s">
        <v>9216</v>
      </c>
      <c r="N125" s="1" t="s">
        <v>9217</v>
      </c>
      <c r="O125" s="1" t="s">
        <v>51</v>
      </c>
      <c r="P125" s="1" t="s">
        <v>11825</v>
      </c>
      <c r="Q125" s="1">
        <v>5.6090000000000003E-3</v>
      </c>
      <c r="R125" s="1">
        <v>6.3897800000000003E-3</v>
      </c>
      <c r="S125" s="1">
        <v>0.99360999999999999</v>
      </c>
      <c r="T125" s="1" t="s">
        <v>559</v>
      </c>
      <c r="U125" s="1">
        <v>0</v>
      </c>
      <c r="V125" s="1">
        <v>3.1948900000000001E-3</v>
      </c>
      <c r="W125" s="1" t="s">
        <v>58</v>
      </c>
      <c r="X125" s="1" t="s">
        <v>58</v>
      </c>
      <c r="Y125" s="1" t="s">
        <v>58</v>
      </c>
      <c r="Z125" s="1" t="s">
        <v>58</v>
      </c>
      <c r="AA125" s="1" t="s">
        <v>58</v>
      </c>
      <c r="AB125" s="1" t="s">
        <v>58</v>
      </c>
      <c r="AC125" s="1" t="s">
        <v>93</v>
      </c>
      <c r="AD125" s="1" t="s">
        <v>164</v>
      </c>
      <c r="AE125" s="1">
        <v>1</v>
      </c>
      <c r="AF125" s="1">
        <v>4.92</v>
      </c>
      <c r="AG125" s="1" t="s">
        <v>9220</v>
      </c>
      <c r="AH125" s="1" t="s">
        <v>127</v>
      </c>
      <c r="AI125" s="1" t="s">
        <v>62</v>
      </c>
      <c r="AJ125" s="1">
        <v>4.92</v>
      </c>
      <c r="AK125" s="1">
        <v>63</v>
      </c>
      <c r="AL125" s="1">
        <v>26.3</v>
      </c>
      <c r="AM125" s="1">
        <v>1.1990000000000001</v>
      </c>
      <c r="AN125" s="1" t="s">
        <v>64</v>
      </c>
      <c r="AO125" s="1" t="s">
        <v>9219</v>
      </c>
      <c r="AP125" s="1" t="s">
        <v>58</v>
      </c>
      <c r="AQ125" s="7">
        <v>0.98199999999999998</v>
      </c>
      <c r="AR125" s="1">
        <v>98.165841</v>
      </c>
      <c r="AS125" s="1">
        <v>2.2270058079999999</v>
      </c>
      <c r="AT125" s="1" t="s">
        <v>58</v>
      </c>
      <c r="AU125" s="1">
        <v>8.7651800000000009</v>
      </c>
    </row>
    <row r="126" spans="1:47" x14ac:dyDescent="0.2">
      <c r="A126" s="1" t="s">
        <v>10052</v>
      </c>
      <c r="B126" s="1">
        <v>5</v>
      </c>
      <c r="C126" s="1" t="s">
        <v>46</v>
      </c>
      <c r="D126" s="1" t="s">
        <v>45</v>
      </c>
      <c r="E126" s="1">
        <v>1.7239999999999998E-2</v>
      </c>
      <c r="F126" s="1">
        <v>3.2680000000000001E-3</v>
      </c>
      <c r="G126" s="1">
        <v>9.4339999999999997E-3</v>
      </c>
      <c r="H126" s="1">
        <v>0</v>
      </c>
      <c r="I126" s="1">
        <v>3.3329999999999999E-2</v>
      </c>
      <c r="J126" s="1">
        <v>1.136E-2</v>
      </c>
      <c r="K126" s="1" t="s">
        <v>47</v>
      </c>
      <c r="L126" s="1" t="s">
        <v>48</v>
      </c>
      <c r="M126" s="1" t="s">
        <v>10053</v>
      </c>
      <c r="N126" s="1" t="s">
        <v>10054</v>
      </c>
      <c r="O126" s="1" t="s">
        <v>51</v>
      </c>
      <c r="P126" s="1" t="s">
        <v>10055</v>
      </c>
      <c r="Q126" s="1" t="s">
        <v>58</v>
      </c>
      <c r="R126" s="1" t="s">
        <v>58</v>
      </c>
      <c r="S126" s="1" t="s">
        <v>58</v>
      </c>
      <c r="T126" s="1" t="s">
        <v>58</v>
      </c>
      <c r="U126" s="1" t="s">
        <v>58</v>
      </c>
      <c r="V126" s="1" t="s">
        <v>58</v>
      </c>
      <c r="W126" s="1" t="s">
        <v>58</v>
      </c>
      <c r="X126" s="1" t="s">
        <v>58</v>
      </c>
      <c r="Y126" s="1" t="s">
        <v>58</v>
      </c>
      <c r="Z126" s="1" t="s">
        <v>58</v>
      </c>
      <c r="AA126" s="1" t="s">
        <v>58</v>
      </c>
      <c r="AB126" s="1" t="s">
        <v>58</v>
      </c>
      <c r="AC126" s="1" t="s">
        <v>61</v>
      </c>
      <c r="AD126" s="1" t="s">
        <v>10056</v>
      </c>
      <c r="AE126" s="1">
        <v>0.998</v>
      </c>
      <c r="AF126" s="1">
        <v>1.74</v>
      </c>
      <c r="AG126" s="1" t="s">
        <v>10057</v>
      </c>
      <c r="AH126" s="1" t="s">
        <v>126</v>
      </c>
      <c r="AI126" s="1" t="s">
        <v>2374</v>
      </c>
      <c r="AJ126" s="1">
        <v>3.63</v>
      </c>
      <c r="AK126" s="1">
        <v>532</v>
      </c>
      <c r="AL126" s="1">
        <v>22.9</v>
      </c>
      <c r="AM126" s="1">
        <v>0.86699999999999999</v>
      </c>
      <c r="AN126" s="1" t="s">
        <v>1541</v>
      </c>
      <c r="AO126" s="1" t="s">
        <v>10058</v>
      </c>
      <c r="AP126" s="1" t="s">
        <v>129</v>
      </c>
      <c r="AQ126" s="1" t="s">
        <v>10059</v>
      </c>
      <c r="AR126" s="1" t="s">
        <v>10060</v>
      </c>
      <c r="AS126" s="1">
        <f>-0.676105878/-0.764300099/0.010992521/0.075312176/0.100999032/0.213053688/0.832189686/1.502801682/1.611214866/1.879504852</f>
        <v>13111.763747762427</v>
      </c>
      <c r="AT126" s="1" t="s">
        <v>58</v>
      </c>
      <c r="AU126" s="1" t="s">
        <v>10061</v>
      </c>
    </row>
    <row r="127" spans="1:47" x14ac:dyDescent="0.2">
      <c r="A127" s="1" t="s">
        <v>11214</v>
      </c>
      <c r="B127" s="1">
        <v>15</v>
      </c>
      <c r="C127" s="1" t="s">
        <v>2966</v>
      </c>
      <c r="D127" s="1" t="s">
        <v>45</v>
      </c>
      <c r="E127" s="1">
        <v>1.7239999999999998E-2</v>
      </c>
      <c r="F127" s="1">
        <v>3.2680000000000001E-3</v>
      </c>
      <c r="G127" s="1">
        <v>9.4339999999999997E-3</v>
      </c>
      <c r="H127" s="1">
        <v>5.7920000000000003E-3</v>
      </c>
      <c r="I127" s="1">
        <v>3.3329999999999999E-2</v>
      </c>
      <c r="J127" s="1">
        <v>1.136E-2</v>
      </c>
      <c r="K127" s="1" t="s">
        <v>348</v>
      </c>
      <c r="L127" s="1" t="s">
        <v>215</v>
      </c>
      <c r="M127" s="1" t="s">
        <v>11215</v>
      </c>
      <c r="N127" s="1" t="s">
        <v>11216</v>
      </c>
      <c r="O127" s="1" t="s">
        <v>51</v>
      </c>
      <c r="P127" s="1" t="s">
        <v>11217</v>
      </c>
      <c r="Q127" s="1">
        <v>1.529E-4</v>
      </c>
      <c r="R127" s="1" t="s">
        <v>58</v>
      </c>
      <c r="S127" s="1" t="s">
        <v>58</v>
      </c>
      <c r="T127" s="1" t="s">
        <v>58</v>
      </c>
      <c r="U127" s="1" t="s">
        <v>58</v>
      </c>
      <c r="V127" s="1" t="s">
        <v>58</v>
      </c>
      <c r="W127" s="1" t="s">
        <v>58</v>
      </c>
      <c r="X127" s="1" t="s">
        <v>58</v>
      </c>
      <c r="Y127" s="1" t="s">
        <v>58</v>
      </c>
      <c r="Z127" s="1" t="s">
        <v>58</v>
      </c>
      <c r="AA127" s="1" t="s">
        <v>58</v>
      </c>
      <c r="AB127" s="1" t="s">
        <v>58</v>
      </c>
      <c r="AC127" s="1" t="s">
        <v>58</v>
      </c>
      <c r="AD127" s="1" t="s">
        <v>58</v>
      </c>
      <c r="AE127" s="1" t="s">
        <v>58</v>
      </c>
      <c r="AF127" s="1" t="s">
        <v>58</v>
      </c>
      <c r="AG127" s="1" t="s">
        <v>58</v>
      </c>
      <c r="AH127" s="1" t="s">
        <v>58</v>
      </c>
      <c r="AI127" s="1" t="s">
        <v>58</v>
      </c>
      <c r="AJ127" s="1" t="s">
        <v>58</v>
      </c>
      <c r="AK127" s="1" t="s">
        <v>58</v>
      </c>
      <c r="AL127" s="1" t="s">
        <v>58</v>
      </c>
      <c r="AM127" s="1" t="s">
        <v>58</v>
      </c>
      <c r="AN127" s="1" t="s">
        <v>58</v>
      </c>
      <c r="AO127" s="1" t="s">
        <v>11218</v>
      </c>
      <c r="AP127" s="1" t="s">
        <v>58</v>
      </c>
      <c r="AQ127" s="7">
        <v>0.68200000000000005</v>
      </c>
      <c r="AR127" s="1">
        <v>15.61689078</v>
      </c>
      <c r="AS127" s="1">
        <v>-0.67041182499999996</v>
      </c>
      <c r="AT127" s="1" t="s">
        <v>58</v>
      </c>
      <c r="AU127" s="1">
        <v>8.8444400000000005</v>
      </c>
    </row>
    <row r="128" spans="1:47" x14ac:dyDescent="0.2">
      <c r="A128" s="1" t="s">
        <v>9461</v>
      </c>
      <c r="B128" s="1">
        <v>1</v>
      </c>
      <c r="C128" s="1" t="s">
        <v>64</v>
      </c>
      <c r="D128" s="1" t="s">
        <v>45</v>
      </c>
      <c r="E128" s="1">
        <v>1.7239999999999998E-2</v>
      </c>
      <c r="F128" s="1">
        <v>3.2680000000000001E-3</v>
      </c>
      <c r="G128" s="1">
        <v>9.3170000000000006E-3</v>
      </c>
      <c r="H128" s="1">
        <v>0</v>
      </c>
      <c r="I128" s="1">
        <v>3.3329999999999999E-2</v>
      </c>
      <c r="J128" s="1">
        <v>1.111E-2</v>
      </c>
      <c r="K128" s="1" t="s">
        <v>47</v>
      </c>
      <c r="L128" s="1" t="s">
        <v>48</v>
      </c>
      <c r="M128" s="1" t="s">
        <v>71</v>
      </c>
      <c r="N128" s="1" t="s">
        <v>72</v>
      </c>
      <c r="O128" s="1" t="s">
        <v>51</v>
      </c>
      <c r="P128" s="1" t="s">
        <v>5168</v>
      </c>
      <c r="Q128" s="1" t="s">
        <v>58</v>
      </c>
      <c r="R128" s="1" t="s">
        <v>58</v>
      </c>
      <c r="S128" s="1" t="s">
        <v>58</v>
      </c>
      <c r="T128" s="1" t="s">
        <v>58</v>
      </c>
      <c r="U128" s="1" t="s">
        <v>58</v>
      </c>
      <c r="V128" s="1" t="s">
        <v>58</v>
      </c>
      <c r="W128" s="1" t="s">
        <v>58</v>
      </c>
      <c r="X128" s="1" t="s">
        <v>58</v>
      </c>
      <c r="Y128" s="1" t="s">
        <v>58</v>
      </c>
      <c r="Z128" s="1" t="s">
        <v>58</v>
      </c>
      <c r="AA128" s="1" t="s">
        <v>58</v>
      </c>
      <c r="AB128" s="1" t="s">
        <v>58</v>
      </c>
      <c r="AC128" s="1" t="s">
        <v>93</v>
      </c>
      <c r="AD128" s="1" t="s">
        <v>62</v>
      </c>
      <c r="AE128" s="1">
        <v>1</v>
      </c>
      <c r="AF128" s="1">
        <v>5.79</v>
      </c>
      <c r="AG128" s="1" t="s">
        <v>75</v>
      </c>
      <c r="AH128" s="1" t="s">
        <v>62</v>
      </c>
      <c r="AI128" s="1" t="s">
        <v>62</v>
      </c>
      <c r="AJ128" s="1">
        <v>5.79</v>
      </c>
      <c r="AK128" s="1">
        <v>307</v>
      </c>
      <c r="AL128" s="1">
        <v>23.7</v>
      </c>
      <c r="AM128" s="1">
        <v>0.85199999999999998</v>
      </c>
      <c r="AN128" s="1" t="s">
        <v>64</v>
      </c>
      <c r="AO128" s="1" t="s">
        <v>76</v>
      </c>
      <c r="AP128" s="1" t="s">
        <v>77</v>
      </c>
      <c r="AQ128" s="7">
        <v>0.60599999999999998</v>
      </c>
      <c r="AR128" s="1">
        <v>21.41424864</v>
      </c>
      <c r="AS128" s="1">
        <v>-0.51426448499999999</v>
      </c>
      <c r="AT128" s="1" t="s">
        <v>78</v>
      </c>
      <c r="AU128" s="1">
        <v>3.0089700000000001</v>
      </c>
    </row>
    <row r="129" spans="1:47" x14ac:dyDescent="0.2">
      <c r="A129" s="1" t="s">
        <v>9689</v>
      </c>
      <c r="B129" s="1">
        <v>2</v>
      </c>
      <c r="C129" s="1" t="s">
        <v>45</v>
      </c>
      <c r="D129" s="1" t="s">
        <v>64</v>
      </c>
      <c r="E129" s="1">
        <v>1.7239999999999998E-2</v>
      </c>
      <c r="F129" s="1">
        <v>0</v>
      </c>
      <c r="G129" s="1">
        <v>9.3170000000000006E-3</v>
      </c>
      <c r="H129" s="1">
        <v>0</v>
      </c>
      <c r="I129" s="1">
        <v>3.3329999999999999E-2</v>
      </c>
      <c r="J129" s="1">
        <v>2.222E-2</v>
      </c>
      <c r="K129" s="1" t="s">
        <v>47</v>
      </c>
      <c r="L129" s="1" t="s">
        <v>48</v>
      </c>
      <c r="M129" s="1" t="s">
        <v>9690</v>
      </c>
      <c r="N129" s="1" t="s">
        <v>9691</v>
      </c>
      <c r="O129" s="1" t="s">
        <v>51</v>
      </c>
      <c r="P129" s="1" t="s">
        <v>9692</v>
      </c>
      <c r="Q129" s="7">
        <v>4.1189999999999997E-5</v>
      </c>
      <c r="R129" s="1" t="s">
        <v>58</v>
      </c>
      <c r="S129" s="1" t="s">
        <v>58</v>
      </c>
      <c r="T129" s="1" t="s">
        <v>58</v>
      </c>
      <c r="U129" s="1" t="s">
        <v>58</v>
      </c>
      <c r="V129" s="1" t="s">
        <v>58</v>
      </c>
      <c r="W129" s="1" t="s">
        <v>58</v>
      </c>
      <c r="X129" s="1" t="s">
        <v>58</v>
      </c>
      <c r="Y129" s="1" t="s">
        <v>58</v>
      </c>
      <c r="Z129" s="1" t="s">
        <v>58</v>
      </c>
      <c r="AA129" s="1" t="s">
        <v>58</v>
      </c>
      <c r="AB129" s="1" t="s">
        <v>58</v>
      </c>
      <c r="AC129" s="1" t="s">
        <v>93</v>
      </c>
      <c r="AD129" s="1" t="s">
        <v>89</v>
      </c>
      <c r="AE129" s="1">
        <v>1</v>
      </c>
      <c r="AF129" s="1">
        <v>4.8600000000000003</v>
      </c>
      <c r="AG129" s="1" t="s">
        <v>9693</v>
      </c>
      <c r="AH129" s="1" t="s">
        <v>127</v>
      </c>
      <c r="AI129" s="1" t="s">
        <v>62</v>
      </c>
      <c r="AJ129" s="1">
        <v>6.03</v>
      </c>
      <c r="AK129" s="1" t="s">
        <v>9694</v>
      </c>
      <c r="AL129" s="1">
        <v>20.2</v>
      </c>
      <c r="AM129" s="1">
        <v>0.123</v>
      </c>
      <c r="AN129" s="1" t="s">
        <v>9695</v>
      </c>
      <c r="AO129" s="1" t="s">
        <v>9696</v>
      </c>
      <c r="AP129" s="1" t="s">
        <v>58</v>
      </c>
      <c r="AQ129" s="7">
        <v>8.4500000000000006E-2</v>
      </c>
      <c r="AR129" s="1">
        <v>76.53927813</v>
      </c>
      <c r="AS129" s="1">
        <v>0.40965069599999998</v>
      </c>
      <c r="AT129" s="1" t="s">
        <v>58</v>
      </c>
      <c r="AU129" s="1">
        <v>8.6318999999999999</v>
      </c>
    </row>
    <row r="130" spans="1:47" x14ac:dyDescent="0.2">
      <c r="A130" s="1" t="s">
        <v>9700</v>
      </c>
      <c r="B130" s="1">
        <v>2</v>
      </c>
      <c r="C130" s="1" t="s">
        <v>70</v>
      </c>
      <c r="D130" s="1" t="s">
        <v>46</v>
      </c>
      <c r="E130" s="1">
        <v>1.7239999999999998E-2</v>
      </c>
      <c r="F130" s="1">
        <v>0</v>
      </c>
      <c r="G130" s="1">
        <v>9.3170000000000006E-3</v>
      </c>
      <c r="H130" s="1">
        <v>0</v>
      </c>
      <c r="I130" s="1">
        <v>3.3329999999999999E-2</v>
      </c>
      <c r="J130" s="1">
        <v>2.222E-2</v>
      </c>
      <c r="K130" s="1" t="s">
        <v>47</v>
      </c>
      <c r="L130" s="1" t="s">
        <v>48</v>
      </c>
      <c r="M130" s="1" t="s">
        <v>1363</v>
      </c>
      <c r="N130" s="1" t="s">
        <v>1364</v>
      </c>
      <c r="O130" s="1" t="s">
        <v>51</v>
      </c>
      <c r="P130" s="1" t="s">
        <v>9701</v>
      </c>
      <c r="Q130" s="7">
        <v>3.311E-5</v>
      </c>
      <c r="R130" s="1" t="s">
        <v>58</v>
      </c>
      <c r="S130" s="1" t="s">
        <v>58</v>
      </c>
      <c r="T130" s="1" t="s">
        <v>58</v>
      </c>
      <c r="U130" s="1" t="s">
        <v>58</v>
      </c>
      <c r="V130" s="1" t="s">
        <v>58</v>
      </c>
      <c r="W130" s="1" t="s">
        <v>58</v>
      </c>
      <c r="X130" s="1" t="s">
        <v>58</v>
      </c>
      <c r="Y130" s="1" t="s">
        <v>58</v>
      </c>
      <c r="Z130" s="1" t="s">
        <v>58</v>
      </c>
      <c r="AA130" s="1" t="s">
        <v>58</v>
      </c>
      <c r="AB130" s="1" t="s">
        <v>58</v>
      </c>
      <c r="AC130" s="1" t="s">
        <v>93</v>
      </c>
      <c r="AD130" s="1" t="s">
        <v>164</v>
      </c>
      <c r="AE130" s="1">
        <v>0.99399999999999999</v>
      </c>
      <c r="AF130" s="1">
        <v>5.65</v>
      </c>
      <c r="AG130" s="1" t="s">
        <v>9702</v>
      </c>
      <c r="AH130" s="1" t="s">
        <v>9703</v>
      </c>
      <c r="AI130" s="1" t="s">
        <v>9704</v>
      </c>
      <c r="AJ130" s="1">
        <v>5.65</v>
      </c>
      <c r="AK130" s="1">
        <v>245</v>
      </c>
      <c r="AL130" s="1">
        <v>32</v>
      </c>
      <c r="AM130" s="1">
        <v>1.048</v>
      </c>
      <c r="AN130" s="1" t="s">
        <v>9705</v>
      </c>
      <c r="AO130" s="1" t="s">
        <v>1366</v>
      </c>
      <c r="AP130" s="1" t="s">
        <v>58</v>
      </c>
      <c r="AQ130" s="7">
        <v>0.94</v>
      </c>
      <c r="AR130" s="1">
        <v>62.750648740000003</v>
      </c>
      <c r="AS130" s="1">
        <v>0.126687467</v>
      </c>
      <c r="AT130" s="1" t="s">
        <v>58</v>
      </c>
      <c r="AU130" s="1">
        <v>5.6770500000000004</v>
      </c>
    </row>
    <row r="131" spans="1:47" x14ac:dyDescent="0.2">
      <c r="A131" s="1" t="s">
        <v>9706</v>
      </c>
      <c r="B131" s="1">
        <v>2</v>
      </c>
      <c r="C131" s="1" t="s">
        <v>45</v>
      </c>
      <c r="D131" s="1" t="s">
        <v>64</v>
      </c>
      <c r="E131" s="1">
        <v>1.7239999999999998E-2</v>
      </c>
      <c r="F131" s="1">
        <v>0</v>
      </c>
      <c r="G131" s="1">
        <v>9.3170000000000006E-3</v>
      </c>
      <c r="H131" s="1">
        <v>0</v>
      </c>
      <c r="I131" s="1">
        <v>3.3329999999999999E-2</v>
      </c>
      <c r="J131" s="1">
        <v>2.222E-2</v>
      </c>
      <c r="K131" s="1" t="s">
        <v>47</v>
      </c>
      <c r="L131" s="1" t="s">
        <v>48</v>
      </c>
      <c r="M131" s="1" t="s">
        <v>9707</v>
      </c>
      <c r="N131" s="1" t="s">
        <v>9708</v>
      </c>
      <c r="O131" s="1" t="s">
        <v>51</v>
      </c>
      <c r="P131" s="1" t="s">
        <v>9709</v>
      </c>
      <c r="Q131" s="1">
        <v>9.4720000000000004E-4</v>
      </c>
      <c r="R131" s="1">
        <v>5.5910500000000002E-3</v>
      </c>
      <c r="S131" s="1">
        <v>0.99440899999999999</v>
      </c>
      <c r="T131" s="1" t="s">
        <v>199</v>
      </c>
      <c r="U131" s="1">
        <v>0</v>
      </c>
      <c r="V131" s="1">
        <v>2.7955300000000001E-3</v>
      </c>
      <c r="W131" s="1" t="s">
        <v>58</v>
      </c>
      <c r="X131" s="1" t="s">
        <v>58</v>
      </c>
      <c r="Y131" s="1" t="s">
        <v>58</v>
      </c>
      <c r="Z131" s="1" t="s">
        <v>58</v>
      </c>
      <c r="AA131" s="1" t="s">
        <v>58</v>
      </c>
      <c r="AB131" s="1" t="s">
        <v>58</v>
      </c>
      <c r="AC131" s="1" t="s">
        <v>185</v>
      </c>
      <c r="AD131" s="1" t="s">
        <v>89</v>
      </c>
      <c r="AE131" s="1">
        <v>0.999</v>
      </c>
      <c r="AF131" s="1">
        <v>5.34</v>
      </c>
      <c r="AG131" s="1" t="s">
        <v>9710</v>
      </c>
      <c r="AH131" s="1" t="s">
        <v>62</v>
      </c>
      <c r="AI131" s="1" t="s">
        <v>62</v>
      </c>
      <c r="AJ131" s="1">
        <v>5.34</v>
      </c>
      <c r="AK131" s="1">
        <v>260</v>
      </c>
      <c r="AL131" s="1">
        <v>25.9</v>
      </c>
      <c r="AM131" s="1">
        <v>1.0109999999999999</v>
      </c>
      <c r="AN131" s="1" t="s">
        <v>62</v>
      </c>
      <c r="AO131" s="1" t="s">
        <v>9711</v>
      </c>
      <c r="AP131" s="1" t="s">
        <v>58</v>
      </c>
      <c r="AQ131" s="1" t="s">
        <v>9712</v>
      </c>
      <c r="AR131" s="1" t="s">
        <v>9713</v>
      </c>
      <c r="AS131" s="1" t="s">
        <v>9714</v>
      </c>
      <c r="AT131" s="1" t="s">
        <v>58</v>
      </c>
      <c r="AU131" s="1" t="s">
        <v>9715</v>
      </c>
    </row>
    <row r="132" spans="1:47" x14ac:dyDescent="0.2">
      <c r="A132" s="1" t="s">
        <v>9706</v>
      </c>
      <c r="B132" s="1">
        <v>2</v>
      </c>
      <c r="C132" s="1" t="s">
        <v>45</v>
      </c>
      <c r="D132" s="1" t="s">
        <v>64</v>
      </c>
      <c r="E132" s="1">
        <v>1.7239999999999998E-2</v>
      </c>
      <c r="F132" s="1">
        <v>0</v>
      </c>
      <c r="G132" s="1">
        <v>9.3170000000000006E-3</v>
      </c>
      <c r="H132" s="1">
        <v>0</v>
      </c>
      <c r="I132" s="1">
        <v>3.3329999999999999E-2</v>
      </c>
      <c r="J132" s="1">
        <v>2.222E-2</v>
      </c>
      <c r="K132" s="1" t="s">
        <v>489</v>
      </c>
      <c r="L132" s="1" t="s">
        <v>215</v>
      </c>
      <c r="M132" s="1" t="s">
        <v>9707</v>
      </c>
      <c r="N132" s="1" t="s">
        <v>9708</v>
      </c>
      <c r="O132" s="1" t="s">
        <v>313</v>
      </c>
      <c r="P132" s="1" t="s">
        <v>9709</v>
      </c>
      <c r="Q132" s="1">
        <v>9.4720000000000004E-4</v>
      </c>
      <c r="R132" s="1">
        <v>5.5910500000000002E-3</v>
      </c>
      <c r="S132" s="1">
        <v>0.99440899999999999</v>
      </c>
      <c r="T132" s="1" t="s">
        <v>199</v>
      </c>
      <c r="U132" s="1">
        <v>0</v>
      </c>
      <c r="V132" s="1">
        <v>2.7955300000000001E-3</v>
      </c>
      <c r="W132" s="1" t="s">
        <v>58</v>
      </c>
      <c r="X132" s="1" t="s">
        <v>58</v>
      </c>
      <c r="Y132" s="1" t="s">
        <v>58</v>
      </c>
      <c r="Z132" s="1" t="s">
        <v>58</v>
      </c>
      <c r="AA132" s="1" t="s">
        <v>58</v>
      </c>
      <c r="AB132" s="1" t="s">
        <v>58</v>
      </c>
      <c r="AC132" s="1" t="s">
        <v>185</v>
      </c>
      <c r="AD132" s="1" t="s">
        <v>89</v>
      </c>
      <c r="AE132" s="1">
        <v>0.999</v>
      </c>
      <c r="AF132" s="1">
        <v>5.34</v>
      </c>
      <c r="AG132" s="1" t="s">
        <v>9710</v>
      </c>
      <c r="AH132" s="1" t="s">
        <v>62</v>
      </c>
      <c r="AI132" s="1" t="s">
        <v>62</v>
      </c>
      <c r="AJ132" s="1">
        <v>5.34</v>
      </c>
      <c r="AK132" s="1">
        <v>260</v>
      </c>
      <c r="AL132" s="1">
        <v>25.9</v>
      </c>
      <c r="AM132" s="1">
        <v>1.0109999999999999</v>
      </c>
      <c r="AN132" s="1" t="s">
        <v>62</v>
      </c>
      <c r="AO132" s="1" t="s">
        <v>9711</v>
      </c>
      <c r="AP132" s="1" t="s">
        <v>58</v>
      </c>
      <c r="AQ132" s="1" t="s">
        <v>9712</v>
      </c>
      <c r="AR132" s="1" t="s">
        <v>9713</v>
      </c>
      <c r="AS132" s="1" t="s">
        <v>9714</v>
      </c>
      <c r="AT132" s="1" t="s">
        <v>58</v>
      </c>
      <c r="AU132" s="1" t="s">
        <v>9715</v>
      </c>
    </row>
    <row r="133" spans="1:47" x14ac:dyDescent="0.2">
      <c r="A133" s="1" t="s">
        <v>9748</v>
      </c>
      <c r="B133" s="1">
        <v>2</v>
      </c>
      <c r="C133" s="1" t="s">
        <v>45</v>
      </c>
      <c r="D133" s="1" t="s">
        <v>64</v>
      </c>
      <c r="E133" s="1">
        <v>1.7239999999999998E-2</v>
      </c>
      <c r="F133" s="1">
        <v>6.5360000000000001E-3</v>
      </c>
      <c r="G133" s="1">
        <v>9.3170000000000006E-3</v>
      </c>
      <c r="H133" s="1">
        <v>3.8310000000000002E-3</v>
      </c>
      <c r="I133" s="1">
        <v>3.3329999999999999E-2</v>
      </c>
      <c r="J133" s="1">
        <v>1.111E-2</v>
      </c>
      <c r="K133" s="1" t="s">
        <v>47</v>
      </c>
      <c r="L133" s="1" t="s">
        <v>48</v>
      </c>
      <c r="M133" s="1" t="s">
        <v>9749</v>
      </c>
      <c r="N133" s="1" t="s">
        <v>9750</v>
      </c>
      <c r="O133" s="1" t="s">
        <v>51</v>
      </c>
      <c r="P133" s="1" t="s">
        <v>9751</v>
      </c>
      <c r="Q133" s="1">
        <v>3.7999999999999999E-2</v>
      </c>
      <c r="R133" s="1">
        <v>0.15295500000000001</v>
      </c>
      <c r="S133" s="1">
        <v>0.79872200000000004</v>
      </c>
      <c r="T133" s="8">
        <v>2000121</v>
      </c>
      <c r="U133" s="1">
        <v>4.8322700000000003E-2</v>
      </c>
      <c r="V133" s="1">
        <v>0.12479999999999999</v>
      </c>
      <c r="W133" s="1" t="s">
        <v>58</v>
      </c>
      <c r="X133" s="1" t="s">
        <v>58</v>
      </c>
      <c r="Y133" s="1" t="s">
        <v>58</v>
      </c>
      <c r="Z133" s="1" t="s">
        <v>58</v>
      </c>
      <c r="AA133" s="1" t="s">
        <v>58</v>
      </c>
      <c r="AB133" s="1" t="s">
        <v>58</v>
      </c>
      <c r="AC133" s="1" t="s">
        <v>61</v>
      </c>
      <c r="AD133" s="1" t="s">
        <v>9752</v>
      </c>
      <c r="AE133" s="1">
        <v>2E-3</v>
      </c>
      <c r="AF133" s="1">
        <v>-7.1700000000000002E-3</v>
      </c>
      <c r="AG133" s="1" t="s">
        <v>9753</v>
      </c>
      <c r="AH133" s="1" t="s">
        <v>95</v>
      </c>
      <c r="AI133" s="1" t="s">
        <v>95</v>
      </c>
      <c r="AJ133" s="1">
        <v>3.05</v>
      </c>
      <c r="AK133" s="1">
        <v>184</v>
      </c>
      <c r="AL133" s="1">
        <v>7.9000000000000001E-2</v>
      </c>
      <c r="AM133" s="1">
        <v>-0.47</v>
      </c>
      <c r="AN133" s="1" t="s">
        <v>3294</v>
      </c>
      <c r="AO133" s="1" t="s">
        <v>9754</v>
      </c>
      <c r="AP133" s="1" t="s">
        <v>58</v>
      </c>
      <c r="AQ133" s="7">
        <v>0.50700000000000001</v>
      </c>
      <c r="AR133" s="1">
        <v>79.376032080000002</v>
      </c>
      <c r="AS133" s="1">
        <v>0.48509272399999998</v>
      </c>
      <c r="AT133" s="1" t="s">
        <v>58</v>
      </c>
      <c r="AU133" s="1">
        <v>4.3982099999999997</v>
      </c>
    </row>
    <row r="134" spans="1:47" x14ac:dyDescent="0.2">
      <c r="A134" s="1" t="s">
        <v>9792</v>
      </c>
      <c r="B134" s="1">
        <v>2</v>
      </c>
      <c r="C134" s="1" t="s">
        <v>46</v>
      </c>
      <c r="D134" s="1" t="s">
        <v>45</v>
      </c>
      <c r="E134" s="1">
        <v>1.7239999999999998E-2</v>
      </c>
      <c r="F134" s="1">
        <v>0</v>
      </c>
      <c r="G134" s="1">
        <v>9.3170000000000006E-3</v>
      </c>
      <c r="H134" s="1">
        <v>0</v>
      </c>
      <c r="I134" s="1">
        <v>3.3329999999999999E-2</v>
      </c>
      <c r="J134" s="1">
        <v>1.111E-2</v>
      </c>
      <c r="K134" s="1" t="s">
        <v>47</v>
      </c>
      <c r="L134" s="1" t="s">
        <v>48</v>
      </c>
      <c r="M134" s="1" t="s">
        <v>9789</v>
      </c>
      <c r="N134" s="1" t="s">
        <v>9790</v>
      </c>
      <c r="O134" s="1" t="s">
        <v>51</v>
      </c>
      <c r="P134" s="1" t="s">
        <v>9793</v>
      </c>
      <c r="Q134" s="7">
        <v>6.7600000000000003E-5</v>
      </c>
      <c r="R134" s="1" t="s">
        <v>58</v>
      </c>
      <c r="S134" s="1" t="s">
        <v>58</v>
      </c>
      <c r="T134" s="1" t="s">
        <v>58</v>
      </c>
      <c r="U134" s="1" t="s">
        <v>58</v>
      </c>
      <c r="V134" s="1" t="s">
        <v>58</v>
      </c>
      <c r="W134" s="1" t="s">
        <v>58</v>
      </c>
      <c r="X134" s="1" t="s">
        <v>58</v>
      </c>
      <c r="Y134" s="1" t="s">
        <v>58</v>
      </c>
      <c r="Z134" s="1" t="s">
        <v>58</v>
      </c>
      <c r="AA134" s="1" t="s">
        <v>58</v>
      </c>
      <c r="AB134" s="1" t="s">
        <v>58</v>
      </c>
      <c r="AC134" s="1" t="s">
        <v>61</v>
      </c>
      <c r="AD134" s="1" t="s">
        <v>58</v>
      </c>
      <c r="AE134" s="1">
        <v>0</v>
      </c>
      <c r="AF134" s="1">
        <v>-7.5399999999999995E-2</v>
      </c>
      <c r="AG134" s="1" t="s">
        <v>9791</v>
      </c>
      <c r="AH134" s="1" t="s">
        <v>95</v>
      </c>
      <c r="AI134" s="1" t="s">
        <v>95</v>
      </c>
      <c r="AJ134" s="1">
        <v>1.96</v>
      </c>
      <c r="AK134" s="1">
        <v>68</v>
      </c>
      <c r="AL134" s="1">
        <v>1.861</v>
      </c>
      <c r="AM134" s="1">
        <v>-0.46500000000000002</v>
      </c>
      <c r="AN134" s="1" t="s">
        <v>58</v>
      </c>
      <c r="AO134" s="1" t="s">
        <v>58</v>
      </c>
      <c r="AP134" s="1" t="s">
        <v>58</v>
      </c>
      <c r="AQ134" s="1" t="s">
        <v>58</v>
      </c>
      <c r="AR134" s="1" t="s">
        <v>58</v>
      </c>
      <c r="AS134" s="1" t="s">
        <v>58</v>
      </c>
      <c r="AT134" s="1" t="s">
        <v>58</v>
      </c>
      <c r="AU134" s="1" t="s">
        <v>58</v>
      </c>
    </row>
    <row r="135" spans="1:47" x14ac:dyDescent="0.2">
      <c r="A135" s="1" t="s">
        <v>9794</v>
      </c>
      <c r="B135" s="1">
        <v>3</v>
      </c>
      <c r="C135" s="1" t="s">
        <v>45</v>
      </c>
      <c r="D135" s="1" t="s">
        <v>64</v>
      </c>
      <c r="E135" s="1">
        <v>1.7239999999999998E-2</v>
      </c>
      <c r="F135" s="1">
        <v>0</v>
      </c>
      <c r="G135" s="1">
        <v>9.3170000000000006E-3</v>
      </c>
      <c r="H135" s="1">
        <v>0</v>
      </c>
      <c r="I135" s="1">
        <v>3.3329999999999999E-2</v>
      </c>
      <c r="J135" s="1">
        <v>1.111E-2</v>
      </c>
      <c r="K135" s="1" t="s">
        <v>47</v>
      </c>
      <c r="L135" s="1" t="s">
        <v>48</v>
      </c>
      <c r="M135" s="1" t="s">
        <v>9795</v>
      </c>
      <c r="N135" s="1" t="s">
        <v>9796</v>
      </c>
      <c r="O135" s="1" t="s">
        <v>51</v>
      </c>
      <c r="P135" s="1" t="s">
        <v>9797</v>
      </c>
      <c r="Q135" s="1" t="s">
        <v>58</v>
      </c>
      <c r="R135" s="1" t="s">
        <v>58</v>
      </c>
      <c r="S135" s="1" t="s">
        <v>58</v>
      </c>
      <c r="T135" s="1" t="s">
        <v>58</v>
      </c>
      <c r="U135" s="1" t="s">
        <v>58</v>
      </c>
      <c r="V135" s="1" t="s">
        <v>58</v>
      </c>
      <c r="W135" s="1" t="s">
        <v>58</v>
      </c>
      <c r="X135" s="1" t="s">
        <v>58</v>
      </c>
      <c r="Y135" s="1" t="s">
        <v>58</v>
      </c>
      <c r="Z135" s="1" t="s">
        <v>58</v>
      </c>
      <c r="AA135" s="1" t="s">
        <v>58</v>
      </c>
      <c r="AB135" s="1" t="s">
        <v>58</v>
      </c>
      <c r="AC135" s="1" t="s">
        <v>60</v>
      </c>
      <c r="AD135" s="1" t="s">
        <v>61</v>
      </c>
      <c r="AE135" s="1">
        <v>1</v>
      </c>
      <c r="AF135" s="1">
        <v>4.53</v>
      </c>
      <c r="AG135" s="1" t="s">
        <v>9798</v>
      </c>
      <c r="AH135" s="1" t="s">
        <v>95</v>
      </c>
      <c r="AI135" s="1" t="s">
        <v>95</v>
      </c>
      <c r="AJ135" s="1">
        <v>5.7</v>
      </c>
      <c r="AK135" s="1">
        <v>609</v>
      </c>
      <c r="AL135" s="1">
        <v>15.49</v>
      </c>
      <c r="AM135" s="1">
        <v>1.0109999999999999</v>
      </c>
      <c r="AN135" s="1" t="s">
        <v>64</v>
      </c>
      <c r="AO135" s="1" t="s">
        <v>9799</v>
      </c>
      <c r="AP135" s="1" t="s">
        <v>58</v>
      </c>
      <c r="AQ135" s="7">
        <v>0.64100000000000001</v>
      </c>
      <c r="AR135" s="1">
        <v>4.9186128800000004</v>
      </c>
      <c r="AS135" s="1">
        <v>-1.304353358</v>
      </c>
      <c r="AT135" s="1" t="s">
        <v>58</v>
      </c>
      <c r="AU135" s="1">
        <v>3.0927899999999999</v>
      </c>
    </row>
    <row r="136" spans="1:47" x14ac:dyDescent="0.2">
      <c r="A136" s="1" t="s">
        <v>9800</v>
      </c>
      <c r="B136" s="1">
        <v>3</v>
      </c>
      <c r="C136" s="1" t="s">
        <v>45</v>
      </c>
      <c r="D136" s="1" t="s">
        <v>46</v>
      </c>
      <c r="E136" s="1">
        <v>1.7239999999999998E-2</v>
      </c>
      <c r="F136" s="1">
        <v>3.2680000000000001E-3</v>
      </c>
      <c r="G136" s="1">
        <v>9.3170000000000006E-3</v>
      </c>
      <c r="H136" s="1">
        <v>0</v>
      </c>
      <c r="I136" s="1">
        <v>3.3329999999999999E-2</v>
      </c>
      <c r="J136" s="1">
        <v>1.111E-2</v>
      </c>
      <c r="K136" s="1" t="s">
        <v>47</v>
      </c>
      <c r="L136" s="1" t="s">
        <v>48</v>
      </c>
      <c r="M136" s="1" t="s">
        <v>9801</v>
      </c>
      <c r="N136" s="1" t="s">
        <v>9802</v>
      </c>
      <c r="O136" s="1" t="s">
        <v>51</v>
      </c>
      <c r="P136" s="1" t="s">
        <v>9803</v>
      </c>
      <c r="Q136" s="1">
        <v>2.8500000000000001E-3</v>
      </c>
      <c r="R136" s="1">
        <v>5.5910500000000002E-3</v>
      </c>
      <c r="S136" s="1">
        <v>0.99440899999999999</v>
      </c>
      <c r="T136" s="1" t="s">
        <v>199</v>
      </c>
      <c r="U136" s="1">
        <v>0</v>
      </c>
      <c r="V136" s="1">
        <v>2.7955300000000001E-3</v>
      </c>
      <c r="W136" s="1" t="s">
        <v>58</v>
      </c>
      <c r="X136" s="1" t="s">
        <v>58</v>
      </c>
      <c r="Y136" s="1" t="s">
        <v>58</v>
      </c>
      <c r="Z136" s="1" t="s">
        <v>58</v>
      </c>
      <c r="AA136" s="1" t="s">
        <v>58</v>
      </c>
      <c r="AB136" s="1" t="s">
        <v>58</v>
      </c>
      <c r="AC136" s="1" t="s">
        <v>61</v>
      </c>
      <c r="AD136" s="1" t="s">
        <v>132</v>
      </c>
      <c r="AE136" s="1">
        <v>8.9999999999999993E-3</v>
      </c>
      <c r="AF136" s="1">
        <v>-3.07</v>
      </c>
      <c r="AG136" s="1" t="s">
        <v>9804</v>
      </c>
      <c r="AH136" s="1" t="s">
        <v>95</v>
      </c>
      <c r="AI136" s="1" t="s">
        <v>95</v>
      </c>
      <c r="AJ136" s="1">
        <v>3.94</v>
      </c>
      <c r="AK136" s="1">
        <v>111</v>
      </c>
      <c r="AL136" s="1">
        <v>2E-3</v>
      </c>
      <c r="AM136" s="1">
        <v>-0.81</v>
      </c>
      <c r="AN136" s="1" t="s">
        <v>64</v>
      </c>
      <c r="AO136" s="1" t="s">
        <v>9805</v>
      </c>
      <c r="AP136" s="1" t="s">
        <v>129</v>
      </c>
      <c r="AQ136" s="1" t="s">
        <v>9806</v>
      </c>
      <c r="AR136" s="1" t="s">
        <v>9807</v>
      </c>
      <c r="AS136" s="1">
        <f>-0.449946534/1.24016994</f>
        <v>-0.3628103854863633</v>
      </c>
      <c r="AT136" s="1" t="s">
        <v>58</v>
      </c>
      <c r="AU136" s="1" t="s">
        <v>9808</v>
      </c>
    </row>
    <row r="137" spans="1:47" x14ac:dyDescent="0.2">
      <c r="A137" s="1" t="s">
        <v>9826</v>
      </c>
      <c r="B137" s="1">
        <v>3</v>
      </c>
      <c r="C137" s="1" t="s">
        <v>9827</v>
      </c>
      <c r="D137" s="1" t="s">
        <v>46</v>
      </c>
      <c r="E137" s="1">
        <v>1.7239999999999998E-2</v>
      </c>
      <c r="F137" s="1">
        <v>3.2680000000000001E-3</v>
      </c>
      <c r="G137" s="1">
        <v>9.3170000000000006E-3</v>
      </c>
      <c r="H137" s="1">
        <v>0</v>
      </c>
      <c r="I137" s="1">
        <v>3.3329999999999999E-2</v>
      </c>
      <c r="J137" s="1">
        <v>1.111E-2</v>
      </c>
      <c r="K137" s="1" t="s">
        <v>348</v>
      </c>
      <c r="L137" s="1" t="s">
        <v>215</v>
      </c>
      <c r="M137" s="1" t="s">
        <v>9828</v>
      </c>
      <c r="N137" s="1" t="s">
        <v>9829</v>
      </c>
      <c r="O137" s="1" t="s">
        <v>51</v>
      </c>
      <c r="P137" s="1" t="s">
        <v>9830</v>
      </c>
      <c r="Q137" s="1">
        <v>3.7889999999999999E-4</v>
      </c>
      <c r="R137" s="1" t="s">
        <v>58</v>
      </c>
      <c r="S137" s="1" t="s">
        <v>58</v>
      </c>
      <c r="T137" s="1" t="s">
        <v>58</v>
      </c>
      <c r="U137" s="1" t="s">
        <v>58</v>
      </c>
      <c r="V137" s="1" t="s">
        <v>58</v>
      </c>
      <c r="W137" s="1" t="s">
        <v>58</v>
      </c>
      <c r="X137" s="1" t="s">
        <v>58</v>
      </c>
      <c r="Y137" s="1" t="s">
        <v>58</v>
      </c>
      <c r="Z137" s="1" t="s">
        <v>58</v>
      </c>
      <c r="AA137" s="1" t="s">
        <v>58</v>
      </c>
      <c r="AB137" s="1">
        <v>1</v>
      </c>
      <c r="AC137" s="1" t="s">
        <v>58</v>
      </c>
      <c r="AD137" s="1" t="s">
        <v>58</v>
      </c>
      <c r="AE137" s="1" t="s">
        <v>58</v>
      </c>
      <c r="AF137" s="1" t="s">
        <v>58</v>
      </c>
      <c r="AG137" s="1" t="s">
        <v>58</v>
      </c>
      <c r="AH137" s="1" t="s">
        <v>58</v>
      </c>
      <c r="AI137" s="1" t="s">
        <v>58</v>
      </c>
      <c r="AJ137" s="1" t="s">
        <v>58</v>
      </c>
      <c r="AK137" s="1" t="s">
        <v>58</v>
      </c>
      <c r="AL137" s="1" t="s">
        <v>58</v>
      </c>
      <c r="AM137" s="1" t="s">
        <v>58</v>
      </c>
      <c r="AN137" s="1" t="s">
        <v>58</v>
      </c>
      <c r="AO137" s="1" t="s">
        <v>58</v>
      </c>
      <c r="AP137" s="1" t="s">
        <v>58</v>
      </c>
      <c r="AQ137" s="7">
        <v>0.98699999999999999</v>
      </c>
      <c r="AR137" s="1">
        <v>98.785090819999994</v>
      </c>
      <c r="AS137" s="1">
        <v>2.6220479249999999</v>
      </c>
      <c r="AT137" s="1" t="s">
        <v>58</v>
      </c>
      <c r="AU137" s="1">
        <v>11.026770000000001</v>
      </c>
    </row>
    <row r="138" spans="1:47" x14ac:dyDescent="0.2">
      <c r="A138" s="1" t="s">
        <v>9869</v>
      </c>
      <c r="B138" s="1">
        <v>3</v>
      </c>
      <c r="C138" s="1" t="s">
        <v>64</v>
      </c>
      <c r="D138" s="1" t="s">
        <v>45</v>
      </c>
      <c r="E138" s="1">
        <v>1.7239999999999998E-2</v>
      </c>
      <c r="F138" s="1">
        <v>3.2680000000000001E-3</v>
      </c>
      <c r="G138" s="1">
        <v>9.3170000000000006E-3</v>
      </c>
      <c r="H138" s="1">
        <v>0</v>
      </c>
      <c r="I138" s="1">
        <v>3.3329999999999999E-2</v>
      </c>
      <c r="J138" s="1">
        <v>2.222E-2</v>
      </c>
      <c r="K138" s="1" t="s">
        <v>47</v>
      </c>
      <c r="L138" s="1" t="s">
        <v>48</v>
      </c>
      <c r="M138" s="1" t="s">
        <v>9870</v>
      </c>
      <c r="N138" s="1" t="s">
        <v>9871</v>
      </c>
      <c r="O138" s="1" t="s">
        <v>51</v>
      </c>
      <c r="P138" s="1" t="s">
        <v>9872</v>
      </c>
      <c r="Q138" s="1">
        <v>5.0239999999999996E-4</v>
      </c>
      <c r="R138" s="1" t="s">
        <v>58</v>
      </c>
      <c r="S138" s="1" t="s">
        <v>58</v>
      </c>
      <c r="T138" s="1" t="s">
        <v>58</v>
      </c>
      <c r="U138" s="1" t="s">
        <v>58</v>
      </c>
      <c r="V138" s="1" t="s">
        <v>58</v>
      </c>
      <c r="W138" s="1" t="s">
        <v>58</v>
      </c>
      <c r="X138" s="1" t="s">
        <v>58</v>
      </c>
      <c r="Y138" s="1" t="s">
        <v>58</v>
      </c>
      <c r="Z138" s="1" t="s">
        <v>58</v>
      </c>
      <c r="AA138" s="1" t="s">
        <v>58</v>
      </c>
      <c r="AB138" s="1" t="s">
        <v>58</v>
      </c>
      <c r="AC138" s="1" t="s">
        <v>93</v>
      </c>
      <c r="AD138" s="1" t="s">
        <v>62</v>
      </c>
      <c r="AE138" s="1">
        <v>0.997</v>
      </c>
      <c r="AF138" s="1">
        <v>4.88</v>
      </c>
      <c r="AG138" s="1" t="s">
        <v>9873</v>
      </c>
      <c r="AH138" s="1" t="s">
        <v>62</v>
      </c>
      <c r="AI138" s="1" t="s">
        <v>62</v>
      </c>
      <c r="AJ138" s="1">
        <v>4.88</v>
      </c>
      <c r="AK138" s="1">
        <v>1287</v>
      </c>
      <c r="AL138" s="1">
        <v>34</v>
      </c>
      <c r="AM138" s="1">
        <v>0.93500000000000005</v>
      </c>
      <c r="AN138" s="1" t="s">
        <v>62</v>
      </c>
      <c r="AO138" s="1" t="s">
        <v>9874</v>
      </c>
      <c r="AP138" s="1" t="s">
        <v>61</v>
      </c>
      <c r="AQ138" s="7">
        <v>3.8199999999999998E-2</v>
      </c>
      <c r="AR138" s="1">
        <v>4.7357867420000002</v>
      </c>
      <c r="AS138" s="1">
        <v>-1.323279302</v>
      </c>
      <c r="AT138" s="1" t="s">
        <v>58</v>
      </c>
      <c r="AU138" s="1">
        <v>7.5920699999999997</v>
      </c>
    </row>
    <row r="139" spans="1:47" x14ac:dyDescent="0.2">
      <c r="A139" s="1" t="s">
        <v>9875</v>
      </c>
      <c r="B139" s="1">
        <v>3</v>
      </c>
      <c r="C139" s="1" t="s">
        <v>64</v>
      </c>
      <c r="D139" s="1" t="s">
        <v>45</v>
      </c>
      <c r="E139" s="1">
        <v>1.7239999999999998E-2</v>
      </c>
      <c r="F139" s="1">
        <v>1.9609999999999999E-2</v>
      </c>
      <c r="G139" s="1">
        <v>9.3170000000000006E-3</v>
      </c>
      <c r="H139" s="1">
        <v>1.916E-3</v>
      </c>
      <c r="I139" s="1">
        <v>3.3329999999999999E-2</v>
      </c>
      <c r="J139" s="1">
        <v>1.111E-2</v>
      </c>
      <c r="K139" s="1" t="s">
        <v>47</v>
      </c>
      <c r="L139" s="1" t="s">
        <v>48</v>
      </c>
      <c r="M139" s="1" t="s">
        <v>9876</v>
      </c>
      <c r="N139" s="1" t="s">
        <v>9877</v>
      </c>
      <c r="O139" s="1" t="s">
        <v>51</v>
      </c>
      <c r="P139" s="1" t="s">
        <v>9878</v>
      </c>
      <c r="Q139" s="1">
        <v>2.9069999999999999E-3</v>
      </c>
      <c r="R139" s="1">
        <v>7.9872199999999997E-4</v>
      </c>
      <c r="S139" s="1">
        <v>0.99920100000000001</v>
      </c>
      <c r="T139" s="1" t="s">
        <v>110</v>
      </c>
      <c r="U139" s="1">
        <v>0</v>
      </c>
      <c r="V139" s="1">
        <v>3.9936099999999999E-4</v>
      </c>
      <c r="W139" s="1" t="s">
        <v>58</v>
      </c>
      <c r="X139" s="1" t="s">
        <v>58</v>
      </c>
      <c r="Y139" s="1" t="s">
        <v>58</v>
      </c>
      <c r="Z139" s="1" t="s">
        <v>58</v>
      </c>
      <c r="AA139" s="1" t="s">
        <v>58</v>
      </c>
      <c r="AB139" s="1" t="s">
        <v>58</v>
      </c>
      <c r="AC139" s="1" t="s">
        <v>93</v>
      </c>
      <c r="AD139" s="1" t="s">
        <v>61</v>
      </c>
      <c r="AE139" s="1">
        <v>2E-3</v>
      </c>
      <c r="AF139" s="1">
        <v>1.95</v>
      </c>
      <c r="AG139" s="1" t="s">
        <v>9879</v>
      </c>
      <c r="AH139" s="1" t="s">
        <v>95</v>
      </c>
      <c r="AI139" s="1" t="s">
        <v>95</v>
      </c>
      <c r="AJ139" s="1">
        <v>5.7</v>
      </c>
      <c r="AK139" s="1">
        <v>672</v>
      </c>
      <c r="AL139" s="1">
        <v>11.57</v>
      </c>
      <c r="AM139" s="1">
        <v>6.9000000000000006E-2</v>
      </c>
      <c r="AN139" s="1" t="s">
        <v>64</v>
      </c>
      <c r="AO139" s="1" t="s">
        <v>9880</v>
      </c>
      <c r="AP139" s="1" t="s">
        <v>58</v>
      </c>
      <c r="AQ139" s="7">
        <v>0.77700000000000002</v>
      </c>
      <c r="AR139" s="1">
        <v>70.730125029999996</v>
      </c>
      <c r="AS139" s="1">
        <v>0.27190786300000003</v>
      </c>
      <c r="AT139" s="1" t="s">
        <v>58</v>
      </c>
      <c r="AU139" s="1">
        <v>3.6063000000000001</v>
      </c>
    </row>
    <row r="140" spans="1:47" x14ac:dyDescent="0.2">
      <c r="A140" s="1" t="s">
        <v>9897</v>
      </c>
      <c r="B140" s="1">
        <v>3</v>
      </c>
      <c r="C140" s="1" t="s">
        <v>45</v>
      </c>
      <c r="D140" s="1" t="s">
        <v>64</v>
      </c>
      <c r="E140" s="1">
        <v>1.7239999999999998E-2</v>
      </c>
      <c r="F140" s="1">
        <v>6.5360000000000001E-3</v>
      </c>
      <c r="G140" s="1">
        <v>9.3170000000000006E-3</v>
      </c>
      <c r="H140" s="1">
        <v>0</v>
      </c>
      <c r="I140" s="1">
        <v>3.3329999999999999E-2</v>
      </c>
      <c r="J140" s="1">
        <v>2.222E-2</v>
      </c>
      <c r="K140" s="1" t="s">
        <v>47</v>
      </c>
      <c r="L140" s="1" t="s">
        <v>48</v>
      </c>
      <c r="M140" s="1" t="s">
        <v>9898</v>
      </c>
      <c r="N140" s="1" t="s">
        <v>9899</v>
      </c>
      <c r="O140" s="1" t="s">
        <v>51</v>
      </c>
      <c r="P140" s="1" t="s">
        <v>9900</v>
      </c>
      <c r="Q140" s="1">
        <v>1.1050000000000001E-3</v>
      </c>
      <c r="R140" s="1">
        <v>3.9936099999999999E-4</v>
      </c>
      <c r="S140" s="1">
        <v>0.99960099999999996</v>
      </c>
      <c r="T140" s="1" t="s">
        <v>74</v>
      </c>
      <c r="U140" s="1">
        <v>0</v>
      </c>
      <c r="V140" s="1">
        <v>1.99681E-4</v>
      </c>
      <c r="W140" s="1" t="s">
        <v>58</v>
      </c>
      <c r="X140" s="1" t="s">
        <v>58</v>
      </c>
      <c r="Y140" s="1" t="s">
        <v>58</v>
      </c>
      <c r="Z140" s="1" t="s">
        <v>58</v>
      </c>
      <c r="AA140" s="1" t="s">
        <v>58</v>
      </c>
      <c r="AB140" s="1" t="s">
        <v>58</v>
      </c>
      <c r="AC140" s="1" t="s">
        <v>61</v>
      </c>
      <c r="AD140" s="1" t="s">
        <v>61</v>
      </c>
      <c r="AE140" s="1">
        <v>0.995</v>
      </c>
      <c r="AF140" s="1">
        <v>-1.3</v>
      </c>
      <c r="AG140" s="1" t="s">
        <v>9901</v>
      </c>
      <c r="AH140" s="1" t="s">
        <v>95</v>
      </c>
      <c r="AI140" s="1" t="s">
        <v>95</v>
      </c>
      <c r="AJ140" s="1">
        <v>5.43</v>
      </c>
      <c r="AK140" s="1">
        <v>844</v>
      </c>
      <c r="AL140" s="1">
        <v>2.3E-2</v>
      </c>
      <c r="AM140" s="1">
        <v>-0.38400000000000001</v>
      </c>
      <c r="AN140" s="1" t="s">
        <v>64</v>
      </c>
      <c r="AO140" s="1" t="s">
        <v>9902</v>
      </c>
      <c r="AP140" s="1" t="s">
        <v>58</v>
      </c>
      <c r="AQ140" s="7">
        <v>0.95599999999999996</v>
      </c>
      <c r="AR140" s="1">
        <v>88.358103330000006</v>
      </c>
      <c r="AS140" s="1">
        <v>0.84148137899999997</v>
      </c>
      <c r="AT140" s="1" t="s">
        <v>58</v>
      </c>
      <c r="AU140" s="1">
        <v>18.48845</v>
      </c>
    </row>
    <row r="141" spans="1:47" x14ac:dyDescent="0.2">
      <c r="A141" s="1" t="s">
        <v>10033</v>
      </c>
      <c r="B141" s="1">
        <v>5</v>
      </c>
      <c r="C141" s="1" t="s">
        <v>46</v>
      </c>
      <c r="D141" s="1" t="s">
        <v>70</v>
      </c>
      <c r="E141" s="1">
        <v>1.7239999999999998E-2</v>
      </c>
      <c r="F141" s="1">
        <v>3.2680000000000001E-3</v>
      </c>
      <c r="G141" s="1">
        <v>9.3170000000000006E-3</v>
      </c>
      <c r="H141" s="1">
        <v>0</v>
      </c>
      <c r="I141" s="1">
        <v>3.3329999999999999E-2</v>
      </c>
      <c r="J141" s="1">
        <v>1.111E-2</v>
      </c>
      <c r="K141" s="1" t="s">
        <v>47</v>
      </c>
      <c r="L141" s="1" t="s">
        <v>48</v>
      </c>
      <c r="M141" s="1" t="s">
        <v>10034</v>
      </c>
      <c r="N141" s="1" t="s">
        <v>10035</v>
      </c>
      <c r="O141" s="1" t="s">
        <v>51</v>
      </c>
      <c r="P141" s="1" t="s">
        <v>10036</v>
      </c>
      <c r="Q141" s="1" t="s">
        <v>58</v>
      </c>
      <c r="R141" s="1" t="s">
        <v>58</v>
      </c>
      <c r="S141" s="1" t="s">
        <v>58</v>
      </c>
      <c r="T141" s="1" t="s">
        <v>58</v>
      </c>
      <c r="U141" s="1" t="s">
        <v>58</v>
      </c>
      <c r="V141" s="1" t="s">
        <v>58</v>
      </c>
      <c r="W141" s="1" t="s">
        <v>58</v>
      </c>
      <c r="X141" s="1" t="s">
        <v>58</v>
      </c>
      <c r="Y141" s="1" t="s">
        <v>58</v>
      </c>
      <c r="Z141" s="1" t="s">
        <v>58</v>
      </c>
      <c r="AA141" s="1" t="s">
        <v>58</v>
      </c>
      <c r="AB141" s="1">
        <v>1</v>
      </c>
      <c r="AC141" s="1" t="s">
        <v>60</v>
      </c>
      <c r="AD141" s="1" t="s">
        <v>67</v>
      </c>
      <c r="AE141" s="1">
        <v>1</v>
      </c>
      <c r="AF141" s="1">
        <v>5.76</v>
      </c>
      <c r="AG141" s="1" t="s">
        <v>10037</v>
      </c>
      <c r="AH141" s="1" t="s">
        <v>62</v>
      </c>
      <c r="AI141" s="1" t="s">
        <v>62</v>
      </c>
      <c r="AJ141" s="1">
        <v>5.76</v>
      </c>
      <c r="AK141" s="1">
        <v>855</v>
      </c>
      <c r="AL141" s="1">
        <v>23.3</v>
      </c>
      <c r="AM141" s="1">
        <v>1.1399999999999999</v>
      </c>
      <c r="AN141" s="1" t="s">
        <v>62</v>
      </c>
      <c r="AO141" s="1" t="s">
        <v>10038</v>
      </c>
      <c r="AP141" s="1" t="s">
        <v>58</v>
      </c>
      <c r="AQ141" s="1" t="s">
        <v>10039</v>
      </c>
      <c r="AR141" s="1" t="s">
        <v>10040</v>
      </c>
      <c r="AS141" s="1">
        <f>-2.357622074/-2.53413058</f>
        <v>0.93034750955888001</v>
      </c>
      <c r="AT141" s="1" t="s">
        <v>488</v>
      </c>
      <c r="AU141" s="1" t="s">
        <v>10041</v>
      </c>
    </row>
    <row r="142" spans="1:47" x14ac:dyDescent="0.2">
      <c r="A142" s="1" t="s">
        <v>10033</v>
      </c>
      <c r="B142" s="1">
        <v>5</v>
      </c>
      <c r="C142" s="1" t="s">
        <v>46</v>
      </c>
      <c r="D142" s="1" t="s">
        <v>70</v>
      </c>
      <c r="E142" s="1">
        <v>1.7239999999999998E-2</v>
      </c>
      <c r="F142" s="1">
        <v>3.2680000000000001E-3</v>
      </c>
      <c r="G142" s="1">
        <v>9.3170000000000006E-3</v>
      </c>
      <c r="H142" s="1">
        <v>0</v>
      </c>
      <c r="I142" s="1">
        <v>3.3329999999999999E-2</v>
      </c>
      <c r="J142" s="1">
        <v>1.111E-2</v>
      </c>
      <c r="K142" s="1" t="s">
        <v>47</v>
      </c>
      <c r="L142" s="1" t="s">
        <v>48</v>
      </c>
      <c r="M142" s="1" t="s">
        <v>10042</v>
      </c>
      <c r="N142" s="1" t="s">
        <v>10043</v>
      </c>
      <c r="O142" s="1" t="s">
        <v>51</v>
      </c>
      <c r="P142" s="1" t="s">
        <v>10036</v>
      </c>
      <c r="Q142" s="1" t="s">
        <v>58</v>
      </c>
      <c r="R142" s="1" t="s">
        <v>58</v>
      </c>
      <c r="S142" s="1" t="s">
        <v>58</v>
      </c>
      <c r="T142" s="1" t="s">
        <v>58</v>
      </c>
      <c r="U142" s="1" t="s">
        <v>58</v>
      </c>
      <c r="V142" s="1" t="s">
        <v>58</v>
      </c>
      <c r="W142" s="1" t="s">
        <v>58</v>
      </c>
      <c r="X142" s="1" t="s">
        <v>58</v>
      </c>
      <c r="Y142" s="1" t="s">
        <v>58</v>
      </c>
      <c r="Z142" s="1" t="s">
        <v>58</v>
      </c>
      <c r="AA142" s="1" t="s">
        <v>58</v>
      </c>
      <c r="AB142" s="1">
        <v>1</v>
      </c>
      <c r="AC142" s="1" t="s">
        <v>60</v>
      </c>
      <c r="AD142" s="1" t="s">
        <v>67</v>
      </c>
      <c r="AE142" s="1">
        <v>1</v>
      </c>
      <c r="AF142" s="1">
        <v>5.76</v>
      </c>
      <c r="AG142" s="1" t="s">
        <v>10037</v>
      </c>
      <c r="AH142" s="1" t="s">
        <v>62</v>
      </c>
      <c r="AI142" s="1" t="s">
        <v>62</v>
      </c>
      <c r="AJ142" s="1">
        <v>5.76</v>
      </c>
      <c r="AK142" s="1">
        <v>855</v>
      </c>
      <c r="AL142" s="1">
        <v>23.3</v>
      </c>
      <c r="AM142" s="1">
        <v>1.1399999999999999</v>
      </c>
      <c r="AN142" s="1" t="s">
        <v>62</v>
      </c>
      <c r="AO142" s="1" t="s">
        <v>10038</v>
      </c>
      <c r="AP142" s="1" t="s">
        <v>58</v>
      </c>
      <c r="AQ142" s="1" t="s">
        <v>10039</v>
      </c>
      <c r="AR142" s="1" t="s">
        <v>10040</v>
      </c>
      <c r="AS142" s="1">
        <f>-2.357622074/-2.53413058</f>
        <v>0.93034750955888001</v>
      </c>
      <c r="AT142" s="1" t="s">
        <v>488</v>
      </c>
      <c r="AU142" s="1" t="s">
        <v>10041</v>
      </c>
    </row>
    <row r="143" spans="1:47" x14ac:dyDescent="0.2">
      <c r="A143" s="1" t="s">
        <v>10068</v>
      </c>
      <c r="B143" s="1">
        <v>5</v>
      </c>
      <c r="C143" s="1" t="s">
        <v>70</v>
      </c>
      <c r="D143" s="1" t="s">
        <v>46</v>
      </c>
      <c r="E143" s="1">
        <v>1.7239999999999998E-2</v>
      </c>
      <c r="F143" s="1">
        <v>3.2680000000000001E-3</v>
      </c>
      <c r="G143" s="1">
        <v>9.3170000000000006E-3</v>
      </c>
      <c r="H143" s="1">
        <v>0</v>
      </c>
      <c r="I143" s="1">
        <v>3.3329999999999999E-2</v>
      </c>
      <c r="J143" s="1">
        <v>1.111E-2</v>
      </c>
      <c r="K143" s="1" t="s">
        <v>47</v>
      </c>
      <c r="L143" s="1" t="s">
        <v>48</v>
      </c>
      <c r="M143" s="1" t="s">
        <v>10069</v>
      </c>
      <c r="N143" s="1" t="s">
        <v>10070</v>
      </c>
      <c r="O143" s="1" t="s">
        <v>51</v>
      </c>
      <c r="P143" s="1" t="s">
        <v>5157</v>
      </c>
      <c r="Q143" s="7">
        <v>1.647E-5</v>
      </c>
      <c r="R143" s="1" t="s">
        <v>58</v>
      </c>
      <c r="S143" s="1" t="s">
        <v>58</v>
      </c>
      <c r="T143" s="1" t="s">
        <v>58</v>
      </c>
      <c r="U143" s="1" t="s">
        <v>58</v>
      </c>
      <c r="V143" s="1" t="s">
        <v>58</v>
      </c>
      <c r="W143" s="1" t="s">
        <v>58</v>
      </c>
      <c r="X143" s="1" t="s">
        <v>58</v>
      </c>
      <c r="Y143" s="1" t="s">
        <v>58</v>
      </c>
      <c r="Z143" s="1" t="s">
        <v>58</v>
      </c>
      <c r="AA143" s="1" t="s">
        <v>58</v>
      </c>
      <c r="AB143" s="1">
        <v>1</v>
      </c>
      <c r="AC143" s="1" t="s">
        <v>93</v>
      </c>
      <c r="AD143" s="1" t="s">
        <v>62</v>
      </c>
      <c r="AE143" s="1">
        <v>0.999</v>
      </c>
      <c r="AF143" s="1">
        <v>5.46</v>
      </c>
      <c r="AG143" s="1" t="s">
        <v>10071</v>
      </c>
      <c r="AH143" s="1" t="s">
        <v>127</v>
      </c>
      <c r="AI143" s="1" t="s">
        <v>62</v>
      </c>
      <c r="AJ143" s="1">
        <v>5.46</v>
      </c>
      <c r="AK143" s="1">
        <v>1250</v>
      </c>
      <c r="AL143" s="1">
        <v>34</v>
      </c>
      <c r="AM143" s="1">
        <v>1.048</v>
      </c>
      <c r="AN143" s="1" t="s">
        <v>62</v>
      </c>
      <c r="AO143" s="1" t="s">
        <v>10072</v>
      </c>
      <c r="AP143" s="1" t="s">
        <v>61</v>
      </c>
      <c r="AQ143" s="7">
        <v>0.64200000000000002</v>
      </c>
      <c r="AR143" s="1">
        <v>97.534795939999995</v>
      </c>
      <c r="AS143" s="1">
        <v>1.9516649989999999</v>
      </c>
      <c r="AT143" s="1" t="s">
        <v>58</v>
      </c>
      <c r="AU143" s="1">
        <v>28.441659999999999</v>
      </c>
    </row>
    <row r="144" spans="1:47" x14ac:dyDescent="0.2">
      <c r="A144" s="1" t="s">
        <v>10125</v>
      </c>
      <c r="B144" s="1">
        <v>5</v>
      </c>
      <c r="C144" s="1" t="s">
        <v>45</v>
      </c>
      <c r="D144" s="1" t="s">
        <v>46</v>
      </c>
      <c r="E144" s="1">
        <v>1.7239999999999998E-2</v>
      </c>
      <c r="F144" s="1">
        <v>0</v>
      </c>
      <c r="G144" s="1">
        <v>9.3170000000000006E-3</v>
      </c>
      <c r="H144" s="1">
        <v>0</v>
      </c>
      <c r="I144" s="1">
        <v>3.3329999999999999E-2</v>
      </c>
      <c r="J144" s="1">
        <v>1.111E-2</v>
      </c>
      <c r="K144" s="1" t="s">
        <v>47</v>
      </c>
      <c r="L144" s="1" t="s">
        <v>48</v>
      </c>
      <c r="M144" s="1" t="s">
        <v>10126</v>
      </c>
      <c r="N144" s="1" t="s">
        <v>10127</v>
      </c>
      <c r="O144" s="1" t="s">
        <v>51</v>
      </c>
      <c r="P144" s="1" t="s">
        <v>10128</v>
      </c>
      <c r="Q144" s="1" t="s">
        <v>58</v>
      </c>
      <c r="R144" s="1" t="s">
        <v>58</v>
      </c>
      <c r="S144" s="1" t="s">
        <v>58</v>
      </c>
      <c r="T144" s="1" t="s">
        <v>58</v>
      </c>
      <c r="U144" s="1" t="s">
        <v>58</v>
      </c>
      <c r="V144" s="1" t="s">
        <v>58</v>
      </c>
      <c r="W144" s="1" t="s">
        <v>58</v>
      </c>
      <c r="X144" s="1" t="s">
        <v>58</v>
      </c>
      <c r="Y144" s="1" t="s">
        <v>58</v>
      </c>
      <c r="Z144" s="1" t="s">
        <v>58</v>
      </c>
      <c r="AA144" s="1" t="s">
        <v>58</v>
      </c>
      <c r="AB144" s="1" t="s">
        <v>58</v>
      </c>
      <c r="AC144" s="1" t="s">
        <v>185</v>
      </c>
      <c r="AD144" s="1" t="s">
        <v>62</v>
      </c>
      <c r="AE144" s="1">
        <v>0.996</v>
      </c>
      <c r="AF144" s="1">
        <v>5.7</v>
      </c>
      <c r="AG144" s="1" t="s">
        <v>10129</v>
      </c>
      <c r="AH144" s="1" t="s">
        <v>62</v>
      </c>
      <c r="AI144" s="1" t="s">
        <v>62</v>
      </c>
      <c r="AJ144" s="1">
        <v>5.7</v>
      </c>
      <c r="AK144" s="1">
        <v>37</v>
      </c>
      <c r="AL144" s="1">
        <v>31</v>
      </c>
      <c r="AM144" s="1">
        <v>1.048</v>
      </c>
      <c r="AN144" s="1" t="s">
        <v>62</v>
      </c>
      <c r="AO144" s="1" t="s">
        <v>10130</v>
      </c>
      <c r="AP144" s="1" t="s">
        <v>61</v>
      </c>
      <c r="AQ144" s="7">
        <v>0.504</v>
      </c>
      <c r="AR144" s="1">
        <v>32.619721630000001</v>
      </c>
      <c r="AS144" s="1">
        <v>-0.29562249699999998</v>
      </c>
      <c r="AT144" s="1" t="s">
        <v>58</v>
      </c>
      <c r="AU144" s="1">
        <v>0.29420000000000002</v>
      </c>
    </row>
    <row r="145" spans="1:47" x14ac:dyDescent="0.2">
      <c r="A145" s="1" t="s">
        <v>10150</v>
      </c>
      <c r="B145" s="1">
        <v>5</v>
      </c>
      <c r="C145" s="1" t="s">
        <v>45</v>
      </c>
      <c r="D145" s="1" t="s">
        <v>46</v>
      </c>
      <c r="E145" s="1">
        <v>1.7239999999999998E-2</v>
      </c>
      <c r="F145" s="1">
        <v>6.5360000000000001E-3</v>
      </c>
      <c r="G145" s="1">
        <v>9.3170000000000006E-3</v>
      </c>
      <c r="H145" s="1">
        <v>0</v>
      </c>
      <c r="I145" s="1">
        <v>3.3329999999999999E-2</v>
      </c>
      <c r="J145" s="1">
        <v>1.111E-2</v>
      </c>
      <c r="K145" s="1" t="s">
        <v>47</v>
      </c>
      <c r="L145" s="1" t="s">
        <v>48</v>
      </c>
      <c r="M145" s="1" t="s">
        <v>10151</v>
      </c>
      <c r="N145" s="1" t="s">
        <v>10152</v>
      </c>
      <c r="O145" s="1" t="s">
        <v>51</v>
      </c>
      <c r="P145" s="1" t="s">
        <v>3517</v>
      </c>
      <c r="Q145" s="1">
        <v>2.5860000000000002E-3</v>
      </c>
      <c r="R145" s="1">
        <v>1.9968099999999999E-3</v>
      </c>
      <c r="S145" s="1">
        <v>0.99800299999999997</v>
      </c>
      <c r="T145" s="1" t="s">
        <v>101</v>
      </c>
      <c r="U145" s="1">
        <v>0</v>
      </c>
      <c r="V145" s="1">
        <v>9.9840299999999992E-4</v>
      </c>
      <c r="W145" s="1" t="s">
        <v>58</v>
      </c>
      <c r="X145" s="1" t="s">
        <v>58</v>
      </c>
      <c r="Y145" s="1" t="s">
        <v>58</v>
      </c>
      <c r="Z145" s="1" t="s">
        <v>58</v>
      </c>
      <c r="AA145" s="1" t="s">
        <v>58</v>
      </c>
      <c r="AB145" s="1" t="s">
        <v>58</v>
      </c>
      <c r="AC145" s="1" t="s">
        <v>93</v>
      </c>
      <c r="AD145" s="1" t="s">
        <v>147</v>
      </c>
      <c r="AE145" s="1">
        <v>1E-3</v>
      </c>
      <c r="AF145" s="1">
        <v>1.28</v>
      </c>
      <c r="AG145" s="1" t="s">
        <v>10153</v>
      </c>
      <c r="AH145" s="1" t="s">
        <v>95</v>
      </c>
      <c r="AI145" s="1" t="s">
        <v>127</v>
      </c>
      <c r="AJ145" s="1">
        <v>4.17</v>
      </c>
      <c r="AK145" s="1">
        <v>25</v>
      </c>
      <c r="AL145" s="1">
        <v>8.1890000000000001</v>
      </c>
      <c r="AM145" s="1">
        <v>0.9</v>
      </c>
      <c r="AN145" s="1" t="s">
        <v>62</v>
      </c>
      <c r="AO145" s="1" t="s">
        <v>10154</v>
      </c>
      <c r="AP145" s="1" t="s">
        <v>58</v>
      </c>
      <c r="AQ145" s="1" t="s">
        <v>10155</v>
      </c>
      <c r="AR145" s="1" t="s">
        <v>10156</v>
      </c>
      <c r="AS145" s="1">
        <f>-0.797234383/0.979225112</f>
        <v>-0.81414822110893748</v>
      </c>
      <c r="AT145" s="1" t="s">
        <v>58</v>
      </c>
      <c r="AU145" s="1" t="s">
        <v>10157</v>
      </c>
    </row>
    <row r="146" spans="1:47" x14ac:dyDescent="0.2">
      <c r="A146" s="1" t="s">
        <v>10245</v>
      </c>
      <c r="B146" s="1">
        <v>6</v>
      </c>
      <c r="C146" s="1" t="s">
        <v>45</v>
      </c>
      <c r="D146" s="1" t="s">
        <v>70</v>
      </c>
      <c r="E146" s="1">
        <v>1.7239999999999998E-2</v>
      </c>
      <c r="F146" s="1">
        <v>3.2680000000000001E-3</v>
      </c>
      <c r="G146" s="1">
        <v>9.3170000000000006E-3</v>
      </c>
      <c r="H146" s="1">
        <v>0</v>
      </c>
      <c r="I146" s="1">
        <v>3.3329999999999999E-2</v>
      </c>
      <c r="J146" s="1">
        <v>2.222E-2</v>
      </c>
      <c r="K146" s="1" t="s">
        <v>47</v>
      </c>
      <c r="L146" s="1" t="s">
        <v>48</v>
      </c>
      <c r="M146" s="1" t="s">
        <v>10246</v>
      </c>
      <c r="N146" s="1" t="s">
        <v>10247</v>
      </c>
      <c r="O146" s="1" t="s">
        <v>51</v>
      </c>
      <c r="P146" s="1" t="s">
        <v>10248</v>
      </c>
      <c r="Q146" s="1" t="s">
        <v>58</v>
      </c>
      <c r="R146" s="1" t="s">
        <v>58</v>
      </c>
      <c r="S146" s="1" t="s">
        <v>58</v>
      </c>
      <c r="T146" s="1" t="s">
        <v>58</v>
      </c>
      <c r="U146" s="1" t="s">
        <v>58</v>
      </c>
      <c r="V146" s="1" t="s">
        <v>58</v>
      </c>
      <c r="W146" s="1" t="s">
        <v>58</v>
      </c>
      <c r="X146" s="1" t="s">
        <v>58</v>
      </c>
      <c r="Y146" s="1" t="s">
        <v>58</v>
      </c>
      <c r="Z146" s="1" t="s">
        <v>58</v>
      </c>
      <c r="AA146" s="1" t="s">
        <v>58</v>
      </c>
      <c r="AB146" s="1" t="s">
        <v>58</v>
      </c>
      <c r="AC146" s="1" t="s">
        <v>58</v>
      </c>
      <c r="AD146" s="1" t="s">
        <v>147</v>
      </c>
      <c r="AE146" s="1">
        <v>0</v>
      </c>
      <c r="AF146" s="1">
        <v>-3.3</v>
      </c>
      <c r="AG146" s="1" t="s">
        <v>58</v>
      </c>
      <c r="AH146" s="1" t="s">
        <v>95</v>
      </c>
      <c r="AI146" s="1" t="s">
        <v>95</v>
      </c>
      <c r="AJ146" s="1">
        <v>1.65</v>
      </c>
      <c r="AK146" s="1">
        <v>825</v>
      </c>
      <c r="AL146" s="1">
        <v>1E-3</v>
      </c>
      <c r="AM146" s="1">
        <v>-2.3330000000000002</v>
      </c>
      <c r="AN146" s="1" t="s">
        <v>58</v>
      </c>
      <c r="AO146" s="1" t="s">
        <v>10249</v>
      </c>
      <c r="AP146" s="1" t="s">
        <v>58</v>
      </c>
      <c r="AQ146" s="1" t="s">
        <v>10250</v>
      </c>
      <c r="AR146" s="1" t="s">
        <v>10251</v>
      </c>
      <c r="AS146" s="1" t="s">
        <v>10252</v>
      </c>
      <c r="AT146" s="1" t="s">
        <v>58</v>
      </c>
      <c r="AU146" s="1" t="s">
        <v>10253</v>
      </c>
    </row>
    <row r="147" spans="1:47" x14ac:dyDescent="0.2">
      <c r="A147" s="1" t="s">
        <v>10330</v>
      </c>
      <c r="B147" s="1">
        <v>7</v>
      </c>
      <c r="C147" s="1" t="s">
        <v>45</v>
      </c>
      <c r="D147" s="1" t="s">
        <v>70</v>
      </c>
      <c r="E147" s="1">
        <v>1.7239999999999998E-2</v>
      </c>
      <c r="F147" s="1">
        <v>3.2680000000000001E-3</v>
      </c>
      <c r="G147" s="1">
        <v>9.3170000000000006E-3</v>
      </c>
      <c r="H147" s="1">
        <v>3.8310000000000002E-3</v>
      </c>
      <c r="I147" s="1">
        <v>3.3329999999999999E-2</v>
      </c>
      <c r="J147" s="1">
        <v>1.111E-2</v>
      </c>
      <c r="K147" s="1" t="s">
        <v>47</v>
      </c>
      <c r="L147" s="1" t="s">
        <v>48</v>
      </c>
      <c r="M147" s="1" t="s">
        <v>3300</v>
      </c>
      <c r="N147" s="1" t="s">
        <v>3301</v>
      </c>
      <c r="O147" s="1" t="s">
        <v>51</v>
      </c>
      <c r="P147" s="1" t="s">
        <v>10331</v>
      </c>
      <c r="Q147" s="1">
        <v>3.075E-3</v>
      </c>
      <c r="R147" s="1">
        <v>3.9936099999999999E-4</v>
      </c>
      <c r="S147" s="1">
        <v>0.99960099999999996</v>
      </c>
      <c r="T147" s="1" t="s">
        <v>74</v>
      </c>
      <c r="U147" s="1">
        <v>0</v>
      </c>
      <c r="V147" s="1">
        <v>1.99681E-4</v>
      </c>
      <c r="W147" s="1" t="s">
        <v>58</v>
      </c>
      <c r="X147" s="1" t="s">
        <v>58</v>
      </c>
      <c r="Y147" s="1" t="s">
        <v>58</v>
      </c>
      <c r="Z147" s="1" t="s">
        <v>58</v>
      </c>
      <c r="AA147" s="1" t="s">
        <v>58</v>
      </c>
      <c r="AB147" s="1" t="s">
        <v>58</v>
      </c>
      <c r="AC147" s="1" t="s">
        <v>93</v>
      </c>
      <c r="AD147" s="1" t="s">
        <v>94</v>
      </c>
      <c r="AE147" s="1">
        <v>2.8000000000000001E-2</v>
      </c>
      <c r="AF147" s="1">
        <v>0.44900000000000001</v>
      </c>
      <c r="AG147" s="1" t="s">
        <v>10332</v>
      </c>
      <c r="AH147" s="1" t="s">
        <v>95</v>
      </c>
      <c r="AI147" s="1" t="s">
        <v>95</v>
      </c>
      <c r="AJ147" s="1">
        <v>3.99</v>
      </c>
      <c r="AK147" s="1">
        <v>1483</v>
      </c>
      <c r="AL147" s="1">
        <v>4.5839999999999996</v>
      </c>
      <c r="AM147" s="1">
        <v>0.23699999999999999</v>
      </c>
      <c r="AN147" s="1" t="s">
        <v>58</v>
      </c>
      <c r="AO147" s="1" t="s">
        <v>3303</v>
      </c>
      <c r="AP147" s="1" t="s">
        <v>58</v>
      </c>
      <c r="AQ147" s="1" t="s">
        <v>58</v>
      </c>
      <c r="AR147" s="1" t="s">
        <v>58</v>
      </c>
      <c r="AS147" s="1" t="s">
        <v>58</v>
      </c>
      <c r="AT147" s="1" t="s">
        <v>58</v>
      </c>
      <c r="AU147" s="1" t="s">
        <v>58</v>
      </c>
    </row>
    <row r="148" spans="1:47" x14ac:dyDescent="0.2">
      <c r="A148" s="1" t="s">
        <v>10343</v>
      </c>
      <c r="B148" s="1">
        <v>7</v>
      </c>
      <c r="C148" s="1" t="s">
        <v>70</v>
      </c>
      <c r="D148" s="1" t="s">
        <v>46</v>
      </c>
      <c r="E148" s="1">
        <v>1.7239999999999998E-2</v>
      </c>
      <c r="F148" s="1">
        <v>3.2680000000000001E-3</v>
      </c>
      <c r="G148" s="1">
        <v>9.3170000000000006E-3</v>
      </c>
      <c r="H148" s="1">
        <v>1.916E-3</v>
      </c>
      <c r="I148" s="1">
        <v>3.3329999999999999E-2</v>
      </c>
      <c r="J148" s="1">
        <v>1.111E-2</v>
      </c>
      <c r="K148" s="1" t="s">
        <v>47</v>
      </c>
      <c r="L148" s="1" t="s">
        <v>48</v>
      </c>
      <c r="M148" s="1" t="s">
        <v>10344</v>
      </c>
      <c r="N148" s="1" t="s">
        <v>10345</v>
      </c>
      <c r="O148" s="1" t="s">
        <v>51</v>
      </c>
      <c r="P148" s="1" t="s">
        <v>10346</v>
      </c>
      <c r="Q148" s="1">
        <v>1.6230000000000001E-3</v>
      </c>
      <c r="R148" s="1">
        <v>1.5974400000000001E-3</v>
      </c>
      <c r="S148" s="1">
        <v>0.99840300000000004</v>
      </c>
      <c r="T148" s="1" t="s">
        <v>59</v>
      </c>
      <c r="U148" s="1">
        <v>0</v>
      </c>
      <c r="V148" s="1">
        <v>7.9872199999999997E-4</v>
      </c>
      <c r="W148" s="1" t="s">
        <v>58</v>
      </c>
      <c r="X148" s="1" t="s">
        <v>58</v>
      </c>
      <c r="Y148" s="1" t="s">
        <v>58</v>
      </c>
      <c r="Z148" s="1" t="s">
        <v>58</v>
      </c>
      <c r="AA148" s="1" t="s">
        <v>58</v>
      </c>
      <c r="AB148" s="1" t="s">
        <v>58</v>
      </c>
      <c r="AC148" s="1" t="s">
        <v>93</v>
      </c>
      <c r="AD148" s="1" t="s">
        <v>186</v>
      </c>
      <c r="AE148" s="1">
        <v>0.69799999999999995</v>
      </c>
      <c r="AF148" s="1">
        <v>5.25</v>
      </c>
      <c r="AG148" s="1" t="s">
        <v>10347</v>
      </c>
      <c r="AH148" s="1" t="s">
        <v>349</v>
      </c>
      <c r="AI148" s="1" t="s">
        <v>349</v>
      </c>
      <c r="AJ148" s="1">
        <v>5.25</v>
      </c>
      <c r="AK148" s="8">
        <v>195195230</v>
      </c>
      <c r="AL148" s="1">
        <v>33</v>
      </c>
      <c r="AM148" s="1">
        <v>1.048</v>
      </c>
      <c r="AN148" s="1" t="s">
        <v>62</v>
      </c>
      <c r="AO148" s="1" t="s">
        <v>10348</v>
      </c>
      <c r="AP148" s="1" t="s">
        <v>58</v>
      </c>
      <c r="AQ148" s="7">
        <v>0.93600000000000005</v>
      </c>
      <c r="AR148" s="1">
        <v>63.198867659999998</v>
      </c>
      <c r="AS148" s="1">
        <v>0.128714042</v>
      </c>
      <c r="AT148" s="1" t="s">
        <v>58</v>
      </c>
      <c r="AU148" s="1">
        <v>4.6948400000000001</v>
      </c>
    </row>
    <row r="149" spans="1:47" x14ac:dyDescent="0.2">
      <c r="A149" s="1" t="s">
        <v>10378</v>
      </c>
      <c r="B149" s="1">
        <v>7</v>
      </c>
      <c r="C149" s="1" t="s">
        <v>70</v>
      </c>
      <c r="D149" s="1" t="s">
        <v>46</v>
      </c>
      <c r="E149" s="1">
        <v>1.7239999999999998E-2</v>
      </c>
      <c r="F149" s="1">
        <v>3.2680000000000001E-3</v>
      </c>
      <c r="G149" s="1">
        <v>9.3170000000000006E-3</v>
      </c>
      <c r="H149" s="1">
        <v>1.916E-3</v>
      </c>
      <c r="I149" s="1">
        <v>3.3329999999999999E-2</v>
      </c>
      <c r="J149" s="1">
        <v>1.111E-2</v>
      </c>
      <c r="K149" s="1" t="s">
        <v>47</v>
      </c>
      <c r="L149" s="1" t="s">
        <v>48</v>
      </c>
      <c r="M149" s="1" t="s">
        <v>10379</v>
      </c>
      <c r="N149" s="1" t="s">
        <v>10380</v>
      </c>
      <c r="O149" s="1" t="s">
        <v>51</v>
      </c>
      <c r="P149" s="1" t="s">
        <v>10381</v>
      </c>
      <c r="Q149" s="1">
        <v>2.529E-3</v>
      </c>
      <c r="R149" s="1">
        <v>1.19808E-3</v>
      </c>
      <c r="S149" s="1">
        <v>0.99880199999999997</v>
      </c>
      <c r="T149" s="1" t="s">
        <v>157</v>
      </c>
      <c r="U149" s="1">
        <v>0</v>
      </c>
      <c r="V149" s="1">
        <v>5.9904200000000004E-4</v>
      </c>
      <c r="W149" s="1">
        <v>1</v>
      </c>
      <c r="X149" s="1" t="s">
        <v>122</v>
      </c>
      <c r="Y149" s="1" t="s">
        <v>123</v>
      </c>
      <c r="Z149" s="1" t="s">
        <v>124</v>
      </c>
      <c r="AA149" s="1" t="s">
        <v>58</v>
      </c>
      <c r="AB149" s="1">
        <v>3</v>
      </c>
      <c r="AC149" s="1" t="s">
        <v>93</v>
      </c>
      <c r="AD149" s="1" t="s">
        <v>156</v>
      </c>
      <c r="AE149" s="1">
        <v>0.48299999999999998</v>
      </c>
      <c r="AF149" s="1">
        <v>5.51</v>
      </c>
      <c r="AG149" s="1" t="s">
        <v>10382</v>
      </c>
      <c r="AH149" s="1" t="s">
        <v>62</v>
      </c>
      <c r="AI149" s="1" t="s">
        <v>62</v>
      </c>
      <c r="AJ149" s="1">
        <v>5.51</v>
      </c>
      <c r="AK149" s="8">
        <v>358826493588</v>
      </c>
      <c r="AL149" s="1">
        <v>28.6</v>
      </c>
      <c r="AM149" s="1">
        <v>1.048</v>
      </c>
      <c r="AN149" s="1" t="s">
        <v>62</v>
      </c>
      <c r="AO149" s="1" t="s">
        <v>10383</v>
      </c>
      <c r="AP149" s="1" t="s">
        <v>77</v>
      </c>
      <c r="AQ149" s="1" t="s">
        <v>58</v>
      </c>
      <c r="AR149" s="1">
        <v>0.90823307399999997</v>
      </c>
      <c r="AS149" s="1">
        <v>-2.5163691130000001</v>
      </c>
      <c r="AT149" s="1" t="s">
        <v>58</v>
      </c>
      <c r="AU149" s="1">
        <v>19.430199999999999</v>
      </c>
    </row>
    <row r="150" spans="1:47" x14ac:dyDescent="0.2">
      <c r="A150" s="1" t="s">
        <v>10387</v>
      </c>
      <c r="B150" s="1">
        <v>7</v>
      </c>
      <c r="C150" s="1" t="s">
        <v>64</v>
      </c>
      <c r="D150" s="1" t="s">
        <v>45</v>
      </c>
      <c r="E150" s="1">
        <v>1.7239999999999998E-2</v>
      </c>
      <c r="F150" s="1">
        <v>3.2680000000000001E-3</v>
      </c>
      <c r="G150" s="1">
        <v>9.3170000000000006E-3</v>
      </c>
      <c r="H150" s="1">
        <v>0</v>
      </c>
      <c r="I150" s="1">
        <v>3.3329999999999999E-2</v>
      </c>
      <c r="J150" s="1">
        <v>1.111E-2</v>
      </c>
      <c r="K150" s="1" t="s">
        <v>47</v>
      </c>
      <c r="L150" s="1" t="s">
        <v>48</v>
      </c>
      <c r="M150" s="1" t="s">
        <v>10384</v>
      </c>
      <c r="N150" s="1" t="s">
        <v>10385</v>
      </c>
      <c r="O150" s="1" t="s">
        <v>51</v>
      </c>
      <c r="P150" s="1" t="s">
        <v>2192</v>
      </c>
      <c r="Q150" s="1" t="s">
        <v>58</v>
      </c>
      <c r="R150" s="1" t="s">
        <v>58</v>
      </c>
      <c r="S150" s="1" t="s">
        <v>58</v>
      </c>
      <c r="T150" s="1" t="s">
        <v>58</v>
      </c>
      <c r="U150" s="1" t="s">
        <v>58</v>
      </c>
      <c r="V150" s="1" t="s">
        <v>58</v>
      </c>
      <c r="W150" s="1" t="s">
        <v>58</v>
      </c>
      <c r="X150" s="1" t="s">
        <v>58</v>
      </c>
      <c r="Y150" s="1" t="s">
        <v>58</v>
      </c>
      <c r="Z150" s="1" t="s">
        <v>58</v>
      </c>
      <c r="AA150" s="1" t="s">
        <v>58</v>
      </c>
      <c r="AB150" s="1" t="s">
        <v>58</v>
      </c>
      <c r="AC150" s="1" t="s">
        <v>61</v>
      </c>
      <c r="AD150" s="1" t="s">
        <v>58</v>
      </c>
      <c r="AE150" s="1">
        <v>0</v>
      </c>
      <c r="AF150" s="1">
        <v>-3.22</v>
      </c>
      <c r="AG150" s="1" t="s">
        <v>58</v>
      </c>
      <c r="AH150" s="1" t="s">
        <v>58</v>
      </c>
      <c r="AI150" s="1" t="s">
        <v>58</v>
      </c>
      <c r="AJ150" s="1">
        <v>1.61</v>
      </c>
      <c r="AK150" s="1" t="s">
        <v>58</v>
      </c>
      <c r="AL150" s="1">
        <v>4.5529999999999999</v>
      </c>
      <c r="AM150" s="1">
        <v>-1.821</v>
      </c>
      <c r="AN150" s="1" t="s">
        <v>58</v>
      </c>
      <c r="AO150" s="1" t="s">
        <v>10386</v>
      </c>
      <c r="AP150" s="1" t="s">
        <v>58</v>
      </c>
      <c r="AQ150" s="7">
        <v>0.52200000000000002</v>
      </c>
      <c r="AR150" s="1">
        <v>45.606275060000002</v>
      </c>
      <c r="AS150" s="1">
        <v>-0.106515707</v>
      </c>
      <c r="AT150" s="1" t="s">
        <v>58</v>
      </c>
      <c r="AU150" s="1">
        <v>17.115410000000001</v>
      </c>
    </row>
    <row r="151" spans="1:47" x14ac:dyDescent="0.2">
      <c r="A151" s="1" t="s">
        <v>10388</v>
      </c>
      <c r="B151" s="1">
        <v>7</v>
      </c>
      <c r="C151" s="1" t="s">
        <v>45</v>
      </c>
      <c r="D151" s="1" t="s">
        <v>10389</v>
      </c>
      <c r="E151" s="1">
        <v>1.7239999999999998E-2</v>
      </c>
      <c r="F151" s="1">
        <v>0</v>
      </c>
      <c r="G151" s="1">
        <v>9.3170000000000006E-3</v>
      </c>
      <c r="H151" s="1">
        <v>0</v>
      </c>
      <c r="I151" s="1">
        <v>3.3329999999999999E-2</v>
      </c>
      <c r="J151" s="1">
        <v>1.111E-2</v>
      </c>
      <c r="K151" s="1" t="s">
        <v>810</v>
      </c>
      <c r="L151" s="1" t="s">
        <v>48</v>
      </c>
      <c r="M151" s="1" t="s">
        <v>10390</v>
      </c>
      <c r="N151" s="1" t="s">
        <v>10391</v>
      </c>
      <c r="O151" s="1" t="s">
        <v>51</v>
      </c>
      <c r="P151" s="1" t="s">
        <v>10392</v>
      </c>
      <c r="Q151" s="7">
        <v>1.683E-5</v>
      </c>
      <c r="R151" s="1" t="s">
        <v>58</v>
      </c>
      <c r="S151" s="1" t="s">
        <v>58</v>
      </c>
      <c r="T151" s="1" t="s">
        <v>58</v>
      </c>
      <c r="U151" s="1" t="s">
        <v>58</v>
      </c>
      <c r="V151" s="1" t="s">
        <v>58</v>
      </c>
      <c r="W151" s="1" t="s">
        <v>58</v>
      </c>
      <c r="X151" s="1" t="s">
        <v>58</v>
      </c>
      <c r="Y151" s="1" t="s">
        <v>58</v>
      </c>
      <c r="Z151" s="1" t="s">
        <v>58</v>
      </c>
      <c r="AA151" s="1" t="s">
        <v>58</v>
      </c>
      <c r="AB151" s="1" t="s">
        <v>58</v>
      </c>
      <c r="AC151" s="1" t="s">
        <v>58</v>
      </c>
      <c r="AD151" s="1" t="s">
        <v>58</v>
      </c>
      <c r="AE151" s="1" t="s">
        <v>58</v>
      </c>
      <c r="AF151" s="1" t="s">
        <v>58</v>
      </c>
      <c r="AG151" s="1" t="s">
        <v>58</v>
      </c>
      <c r="AH151" s="1" t="s">
        <v>58</v>
      </c>
      <c r="AI151" s="1" t="s">
        <v>58</v>
      </c>
      <c r="AJ151" s="1" t="s">
        <v>58</v>
      </c>
      <c r="AK151" s="1" t="s">
        <v>58</v>
      </c>
      <c r="AL151" s="1" t="s">
        <v>58</v>
      </c>
      <c r="AM151" s="1" t="s">
        <v>58</v>
      </c>
      <c r="AN151" s="1" t="s">
        <v>58</v>
      </c>
      <c r="AO151" s="1" t="s">
        <v>10393</v>
      </c>
      <c r="AP151" s="1" t="s">
        <v>61</v>
      </c>
      <c r="AQ151" s="1" t="s">
        <v>58</v>
      </c>
      <c r="AR151" s="1" t="s">
        <v>58</v>
      </c>
      <c r="AS151" s="1" t="s">
        <v>58</v>
      </c>
      <c r="AT151" s="1" t="s">
        <v>58</v>
      </c>
      <c r="AU151" s="1">
        <v>3.55213</v>
      </c>
    </row>
    <row r="152" spans="1:47" x14ac:dyDescent="0.2">
      <c r="A152" s="1" t="s">
        <v>10523</v>
      </c>
      <c r="B152" s="1">
        <v>8</v>
      </c>
      <c r="C152" s="1" t="s">
        <v>70</v>
      </c>
      <c r="D152" s="1" t="s">
        <v>46</v>
      </c>
      <c r="E152" s="1">
        <v>1.7239999999999998E-2</v>
      </c>
      <c r="F152" s="1">
        <v>3.2680000000000001E-3</v>
      </c>
      <c r="G152" s="1">
        <v>9.3170000000000006E-3</v>
      </c>
      <c r="H152" s="1">
        <v>0</v>
      </c>
      <c r="I152" s="1">
        <v>3.3329999999999999E-2</v>
      </c>
      <c r="J152" s="1">
        <v>2.222E-2</v>
      </c>
      <c r="K152" s="1" t="s">
        <v>47</v>
      </c>
      <c r="L152" s="1" t="s">
        <v>48</v>
      </c>
      <c r="M152" s="1" t="s">
        <v>10524</v>
      </c>
      <c r="N152" s="1" t="s">
        <v>10525</v>
      </c>
      <c r="O152" s="1" t="s">
        <v>51</v>
      </c>
      <c r="P152" s="1" t="s">
        <v>3975</v>
      </c>
      <c r="Q152" s="1">
        <v>7.3300000000000004E-4</v>
      </c>
      <c r="R152" s="1">
        <v>7.9872199999999997E-4</v>
      </c>
      <c r="S152" s="1">
        <v>0.99920100000000001</v>
      </c>
      <c r="T152" s="1" t="s">
        <v>110</v>
      </c>
      <c r="U152" s="1">
        <v>0</v>
      </c>
      <c r="V152" s="1">
        <v>3.9936099999999999E-4</v>
      </c>
      <c r="W152" s="1" t="s">
        <v>58</v>
      </c>
      <c r="X152" s="1" t="s">
        <v>58</v>
      </c>
      <c r="Y152" s="1" t="s">
        <v>58</v>
      </c>
      <c r="Z152" s="1" t="s">
        <v>58</v>
      </c>
      <c r="AA152" s="1" t="s">
        <v>58</v>
      </c>
      <c r="AB152" s="1">
        <v>3</v>
      </c>
      <c r="AC152" s="1" t="s">
        <v>60</v>
      </c>
      <c r="AD152" s="1" t="s">
        <v>465</v>
      </c>
      <c r="AE152" s="1">
        <v>1E-3</v>
      </c>
      <c r="AF152" s="1">
        <v>-0.13200000000000001</v>
      </c>
      <c r="AG152" s="1" t="s">
        <v>10526</v>
      </c>
      <c r="AH152" s="1" t="s">
        <v>95</v>
      </c>
      <c r="AI152" s="1" t="s">
        <v>95</v>
      </c>
      <c r="AJ152" s="1">
        <v>4.24</v>
      </c>
      <c r="AK152" s="8">
        <v>135322281270</v>
      </c>
      <c r="AL152" s="1">
        <v>0.95199999999999996</v>
      </c>
      <c r="AM152" s="1">
        <v>6.4000000000000001E-2</v>
      </c>
      <c r="AN152" s="1" t="s">
        <v>64</v>
      </c>
      <c r="AO152" s="1" t="s">
        <v>10527</v>
      </c>
      <c r="AP152" s="1" t="s">
        <v>61</v>
      </c>
      <c r="AQ152" s="1" t="s">
        <v>58</v>
      </c>
      <c r="AR152" s="1">
        <v>64.82071243</v>
      </c>
      <c r="AS152" s="1">
        <v>0.15621755100000001</v>
      </c>
      <c r="AT152" s="1" t="s">
        <v>78</v>
      </c>
      <c r="AU152" s="1">
        <v>4.8971499999999999</v>
      </c>
    </row>
    <row r="153" spans="1:47" x14ac:dyDescent="0.2">
      <c r="A153" s="1" t="s">
        <v>10528</v>
      </c>
      <c r="B153" s="1">
        <v>8</v>
      </c>
      <c r="C153" s="1" t="s">
        <v>64</v>
      </c>
      <c r="D153" s="1" t="s">
        <v>45</v>
      </c>
      <c r="E153" s="1">
        <v>1.7239999999999998E-2</v>
      </c>
      <c r="F153" s="1">
        <v>0</v>
      </c>
      <c r="G153" s="1">
        <v>9.3170000000000006E-3</v>
      </c>
      <c r="H153" s="1">
        <v>0</v>
      </c>
      <c r="I153" s="1">
        <v>3.3329999999999999E-2</v>
      </c>
      <c r="J153" s="1">
        <v>1.111E-2</v>
      </c>
      <c r="K153" s="1" t="s">
        <v>47</v>
      </c>
      <c r="L153" s="1" t="s">
        <v>48</v>
      </c>
      <c r="M153" s="1" t="s">
        <v>10529</v>
      </c>
      <c r="N153" s="1" t="s">
        <v>10530</v>
      </c>
      <c r="O153" s="1" t="s">
        <v>51</v>
      </c>
      <c r="P153" s="1" t="s">
        <v>10531</v>
      </c>
      <c r="Q153" s="1">
        <v>6.424E-4</v>
      </c>
      <c r="R153" s="1">
        <v>3.9936099999999999E-4</v>
      </c>
      <c r="S153" s="1">
        <v>0.99960099999999996</v>
      </c>
      <c r="T153" s="1" t="s">
        <v>74</v>
      </c>
      <c r="U153" s="1">
        <v>0</v>
      </c>
      <c r="V153" s="1">
        <v>1.99681E-4</v>
      </c>
      <c r="W153" s="1" t="s">
        <v>58</v>
      </c>
      <c r="X153" s="1" t="s">
        <v>58</v>
      </c>
      <c r="Y153" s="1" t="s">
        <v>58</v>
      </c>
      <c r="Z153" s="1" t="s">
        <v>58</v>
      </c>
      <c r="AA153" s="1" t="s">
        <v>58</v>
      </c>
      <c r="AB153" s="1" t="s">
        <v>58</v>
      </c>
      <c r="AC153" s="1" t="s">
        <v>93</v>
      </c>
      <c r="AD153" s="1" t="s">
        <v>89</v>
      </c>
      <c r="AE153" s="1">
        <v>4.7E-2</v>
      </c>
      <c r="AF153" s="1">
        <v>3.73</v>
      </c>
      <c r="AG153" s="1" t="s">
        <v>10532</v>
      </c>
      <c r="AH153" s="1" t="s">
        <v>95</v>
      </c>
      <c r="AI153" s="1" t="s">
        <v>95</v>
      </c>
      <c r="AJ153" s="1">
        <v>5.83</v>
      </c>
      <c r="AK153" s="1">
        <v>315</v>
      </c>
      <c r="AL153" s="1">
        <v>18.68</v>
      </c>
      <c r="AM153" s="1">
        <v>0.93500000000000005</v>
      </c>
      <c r="AN153" s="1" t="s">
        <v>64</v>
      </c>
      <c r="AO153" s="1" t="s">
        <v>10533</v>
      </c>
      <c r="AP153" s="1" t="s">
        <v>61</v>
      </c>
      <c r="AQ153" s="7">
        <v>0.46800000000000003</v>
      </c>
      <c r="AR153" s="1">
        <v>29.311158290000002</v>
      </c>
      <c r="AS153" s="1">
        <v>-0.35629987899999999</v>
      </c>
      <c r="AT153" s="1" t="s">
        <v>58</v>
      </c>
      <c r="AU153" s="1">
        <v>4.8075599999999996</v>
      </c>
    </row>
    <row r="154" spans="1:47" x14ac:dyDescent="0.2">
      <c r="A154" s="1" t="s">
        <v>10744</v>
      </c>
      <c r="B154" s="1">
        <v>10</v>
      </c>
      <c r="C154" s="1" t="s">
        <v>45</v>
      </c>
      <c r="D154" s="1" t="s">
        <v>46</v>
      </c>
      <c r="E154" s="1">
        <v>1.7239999999999998E-2</v>
      </c>
      <c r="F154" s="1">
        <v>3.2680000000000001E-3</v>
      </c>
      <c r="G154" s="1">
        <v>9.3170000000000006E-3</v>
      </c>
      <c r="H154" s="1">
        <v>0</v>
      </c>
      <c r="I154" s="1">
        <v>3.3329999999999999E-2</v>
      </c>
      <c r="J154" s="1">
        <v>1.111E-2</v>
      </c>
      <c r="K154" s="1" t="s">
        <v>371</v>
      </c>
      <c r="L154" s="1" t="s">
        <v>48</v>
      </c>
      <c r="M154" s="1" t="s">
        <v>4458</v>
      </c>
      <c r="N154" s="1" t="s">
        <v>4459</v>
      </c>
      <c r="O154" s="1" t="s">
        <v>51</v>
      </c>
      <c r="P154" s="1" t="s">
        <v>10745</v>
      </c>
      <c r="Q154" s="1">
        <v>1.106E-3</v>
      </c>
      <c r="R154" s="1">
        <v>3.9936099999999999E-4</v>
      </c>
      <c r="S154" s="1">
        <v>0.99960099999999996</v>
      </c>
      <c r="T154" s="1" t="s">
        <v>74</v>
      </c>
      <c r="U154" s="1">
        <v>0</v>
      </c>
      <c r="V154" s="1">
        <v>1.99681E-4</v>
      </c>
      <c r="W154" s="1" t="s">
        <v>58</v>
      </c>
      <c r="X154" s="1" t="s">
        <v>58</v>
      </c>
      <c r="Y154" s="1" t="s">
        <v>58</v>
      </c>
      <c r="Z154" s="1" t="s">
        <v>58</v>
      </c>
      <c r="AA154" s="1" t="s">
        <v>58</v>
      </c>
      <c r="AB154" s="1" t="s">
        <v>58</v>
      </c>
      <c r="AC154" s="1" t="s">
        <v>58</v>
      </c>
      <c r="AD154" s="1" t="s">
        <v>156</v>
      </c>
      <c r="AE154" s="1">
        <v>0.995</v>
      </c>
      <c r="AF154" s="1">
        <v>5.45</v>
      </c>
      <c r="AG154" s="1" t="s">
        <v>4460</v>
      </c>
      <c r="AH154" s="1" t="s">
        <v>127</v>
      </c>
      <c r="AI154" s="1" t="s">
        <v>62</v>
      </c>
      <c r="AJ154" s="1">
        <v>5.45</v>
      </c>
      <c r="AK154" s="8">
        <v>36110</v>
      </c>
      <c r="AL154" s="1">
        <v>23.4</v>
      </c>
      <c r="AM154" s="1">
        <v>1.048</v>
      </c>
      <c r="AN154" s="1" t="s">
        <v>64</v>
      </c>
      <c r="AO154" s="1" t="s">
        <v>4461</v>
      </c>
      <c r="AP154" s="1" t="s">
        <v>58</v>
      </c>
      <c r="AQ154" s="1" t="s">
        <v>58</v>
      </c>
      <c r="AR154" s="1" t="s">
        <v>58</v>
      </c>
      <c r="AS154" s="1" t="s">
        <v>58</v>
      </c>
      <c r="AT154" s="1" t="s">
        <v>58</v>
      </c>
      <c r="AU154" s="1">
        <v>5.3850800000000003</v>
      </c>
    </row>
    <row r="155" spans="1:47" x14ac:dyDescent="0.2">
      <c r="A155" s="1" t="s">
        <v>10747</v>
      </c>
      <c r="B155" s="1">
        <v>10</v>
      </c>
      <c r="C155" s="1" t="s">
        <v>64</v>
      </c>
      <c r="D155" s="1" t="s">
        <v>45</v>
      </c>
      <c r="E155" s="1">
        <v>1.7239999999999998E-2</v>
      </c>
      <c r="F155" s="1">
        <v>0</v>
      </c>
      <c r="G155" s="1">
        <v>9.3170000000000006E-3</v>
      </c>
      <c r="H155" s="1">
        <v>3.8310000000000002E-3</v>
      </c>
      <c r="I155" s="1">
        <v>3.3329999999999999E-2</v>
      </c>
      <c r="J155" s="1">
        <v>2.222E-2</v>
      </c>
      <c r="K155" s="1" t="s">
        <v>47</v>
      </c>
      <c r="L155" s="1" t="s">
        <v>48</v>
      </c>
      <c r="M155" s="1" t="s">
        <v>10748</v>
      </c>
      <c r="N155" s="1" t="s">
        <v>10749</v>
      </c>
      <c r="O155" s="1" t="s">
        <v>51</v>
      </c>
      <c r="P155" s="1" t="s">
        <v>941</v>
      </c>
      <c r="Q155" s="1">
        <v>1.2999999999999999E-2</v>
      </c>
      <c r="R155" s="1">
        <v>4.3530399999999997E-2</v>
      </c>
      <c r="S155" s="1">
        <v>0.95647000000000004</v>
      </c>
      <c r="T155" s="1" t="s">
        <v>10750</v>
      </c>
      <c r="U155" s="1">
        <v>0</v>
      </c>
      <c r="V155" s="1">
        <v>2.1765199999999998E-2</v>
      </c>
      <c r="W155" s="1" t="s">
        <v>58</v>
      </c>
      <c r="X155" s="1" t="s">
        <v>58</v>
      </c>
      <c r="Y155" s="1" t="s">
        <v>58</v>
      </c>
      <c r="Z155" s="1" t="s">
        <v>58</v>
      </c>
      <c r="AA155" s="1" t="s">
        <v>58</v>
      </c>
      <c r="AB155" s="1">
        <v>1</v>
      </c>
      <c r="AC155" s="1" t="s">
        <v>61</v>
      </c>
      <c r="AD155" s="1" t="s">
        <v>94</v>
      </c>
      <c r="AE155" s="1">
        <v>0</v>
      </c>
      <c r="AF155" s="1">
        <v>-0.39300000000000002</v>
      </c>
      <c r="AG155" s="1" t="s">
        <v>10751</v>
      </c>
      <c r="AH155" s="1" t="s">
        <v>95</v>
      </c>
      <c r="AI155" s="1" t="s">
        <v>95</v>
      </c>
      <c r="AJ155" s="1">
        <v>2.0499999999999998</v>
      </c>
      <c r="AK155" s="8">
        <v>275268269</v>
      </c>
      <c r="AL155" s="1">
        <v>15.42</v>
      </c>
      <c r="AM155" s="1">
        <v>0.56999999999999995</v>
      </c>
      <c r="AN155" s="1" t="s">
        <v>10752</v>
      </c>
      <c r="AO155" s="1" t="s">
        <v>58</v>
      </c>
      <c r="AP155" s="1" t="s">
        <v>58</v>
      </c>
      <c r="AQ155" s="7">
        <v>0.91800000000000004</v>
      </c>
      <c r="AR155" s="1">
        <v>66.247935830000003</v>
      </c>
      <c r="AS155" s="1">
        <v>0.183723206</v>
      </c>
      <c r="AT155" s="1" t="s">
        <v>58</v>
      </c>
      <c r="AU155" s="1">
        <v>7.8064499999999999</v>
      </c>
    </row>
    <row r="156" spans="1:47" x14ac:dyDescent="0.2">
      <c r="A156" s="1" t="s">
        <v>10753</v>
      </c>
      <c r="B156" s="1">
        <v>10</v>
      </c>
      <c r="C156" s="1" t="s">
        <v>64</v>
      </c>
      <c r="D156" s="1" t="s">
        <v>46</v>
      </c>
      <c r="E156" s="1">
        <v>1.7239999999999998E-2</v>
      </c>
      <c r="F156" s="1">
        <v>0</v>
      </c>
      <c r="G156" s="1">
        <v>9.3170000000000006E-3</v>
      </c>
      <c r="H156" s="1">
        <v>0</v>
      </c>
      <c r="I156" s="1">
        <v>3.3329999999999999E-2</v>
      </c>
      <c r="J156" s="1">
        <v>1.111E-2</v>
      </c>
      <c r="K156" s="1" t="s">
        <v>214</v>
      </c>
      <c r="L156" s="1" t="s">
        <v>215</v>
      </c>
      <c r="M156" s="1" t="s">
        <v>10754</v>
      </c>
      <c r="N156" s="1" t="s">
        <v>10755</v>
      </c>
      <c r="O156" s="1" t="s">
        <v>51</v>
      </c>
      <c r="P156" s="1" t="s">
        <v>10756</v>
      </c>
      <c r="Q156" s="7">
        <v>8.2360000000000004E-6</v>
      </c>
      <c r="R156" s="1" t="s">
        <v>58</v>
      </c>
      <c r="S156" s="1" t="s">
        <v>58</v>
      </c>
      <c r="T156" s="1" t="s">
        <v>58</v>
      </c>
      <c r="U156" s="1" t="s">
        <v>58</v>
      </c>
      <c r="V156" s="1" t="s">
        <v>58</v>
      </c>
      <c r="W156" s="1" t="s">
        <v>58</v>
      </c>
      <c r="X156" s="1" t="s">
        <v>58</v>
      </c>
      <c r="Y156" s="1" t="s">
        <v>58</v>
      </c>
      <c r="Z156" s="1" t="s">
        <v>58</v>
      </c>
      <c r="AA156" s="1" t="s">
        <v>58</v>
      </c>
      <c r="AB156" s="1" t="s">
        <v>58</v>
      </c>
      <c r="AC156" s="1" t="s">
        <v>58</v>
      </c>
      <c r="AD156" s="1" t="s">
        <v>6106</v>
      </c>
      <c r="AE156" s="1">
        <v>0.46700000000000003</v>
      </c>
      <c r="AF156" s="1">
        <v>5.46</v>
      </c>
      <c r="AG156" s="1" t="s">
        <v>58</v>
      </c>
      <c r="AH156" s="1" t="s">
        <v>58</v>
      </c>
      <c r="AI156" s="1" t="s">
        <v>58</v>
      </c>
      <c r="AJ156" s="1">
        <v>5.46</v>
      </c>
      <c r="AK156" s="1" t="s">
        <v>58</v>
      </c>
      <c r="AL156" s="1">
        <v>48</v>
      </c>
      <c r="AM156" s="1">
        <v>1.048</v>
      </c>
      <c r="AN156" s="1" t="s">
        <v>58</v>
      </c>
      <c r="AO156" s="1" t="s">
        <v>10757</v>
      </c>
      <c r="AP156" s="1" t="s">
        <v>77</v>
      </c>
      <c r="AQ156" s="7">
        <v>6.1999999999999998E-3</v>
      </c>
      <c r="AR156" s="1">
        <v>96.054493980000004</v>
      </c>
      <c r="AS156" s="1">
        <v>1.6277689390000001</v>
      </c>
      <c r="AT156" s="1" t="s">
        <v>78</v>
      </c>
      <c r="AU156" s="1">
        <v>9.1002899999999993</v>
      </c>
    </row>
    <row r="157" spans="1:47" x14ac:dyDescent="0.2">
      <c r="A157" s="1" t="s">
        <v>10908</v>
      </c>
      <c r="B157" s="1">
        <v>11</v>
      </c>
      <c r="C157" s="1" t="s">
        <v>45</v>
      </c>
      <c r="D157" s="1" t="s">
        <v>46</v>
      </c>
      <c r="E157" s="1">
        <v>1.7239999999999998E-2</v>
      </c>
      <c r="F157" s="1">
        <v>0</v>
      </c>
      <c r="G157" s="1">
        <v>9.3170000000000006E-3</v>
      </c>
      <c r="H157" s="1">
        <v>0</v>
      </c>
      <c r="I157" s="1">
        <v>3.3329999999999999E-2</v>
      </c>
      <c r="J157" s="1">
        <v>1.111E-2</v>
      </c>
      <c r="K157" s="1" t="s">
        <v>47</v>
      </c>
      <c r="L157" s="1" t="s">
        <v>48</v>
      </c>
      <c r="M157" s="1" t="s">
        <v>10909</v>
      </c>
      <c r="N157" s="1" t="s">
        <v>10910</v>
      </c>
      <c r="O157" s="1" t="s">
        <v>51</v>
      </c>
      <c r="P157" s="1" t="s">
        <v>10911</v>
      </c>
      <c r="Q157" s="1" t="s">
        <v>58</v>
      </c>
      <c r="R157" s="1" t="s">
        <v>58</v>
      </c>
      <c r="S157" s="1" t="s">
        <v>58</v>
      </c>
      <c r="T157" s="1" t="s">
        <v>58</v>
      </c>
      <c r="U157" s="1" t="s">
        <v>58</v>
      </c>
      <c r="V157" s="1" t="s">
        <v>58</v>
      </c>
      <c r="W157" s="1" t="s">
        <v>58</v>
      </c>
      <c r="X157" s="1" t="s">
        <v>58</v>
      </c>
      <c r="Y157" s="1" t="s">
        <v>58</v>
      </c>
      <c r="Z157" s="1" t="s">
        <v>58</v>
      </c>
      <c r="AA157" s="1" t="s">
        <v>58</v>
      </c>
      <c r="AB157" s="1" t="s">
        <v>58</v>
      </c>
      <c r="AC157" s="1" t="s">
        <v>93</v>
      </c>
      <c r="AD157" s="1" t="s">
        <v>61</v>
      </c>
      <c r="AE157" s="1">
        <v>0.99299999999999999</v>
      </c>
      <c r="AF157" s="1">
        <v>0.86399999999999999</v>
      </c>
      <c r="AG157" s="1" t="s">
        <v>58</v>
      </c>
      <c r="AH157" s="1" t="s">
        <v>58</v>
      </c>
      <c r="AI157" s="1" t="s">
        <v>58</v>
      </c>
      <c r="AJ157" s="1">
        <v>6.17</v>
      </c>
      <c r="AK157" s="1" t="s">
        <v>58</v>
      </c>
      <c r="AL157" s="1">
        <v>11.65</v>
      </c>
      <c r="AM157" s="1">
        <v>0.127</v>
      </c>
      <c r="AN157" s="1" t="s">
        <v>62</v>
      </c>
      <c r="AO157" s="1" t="s">
        <v>10912</v>
      </c>
      <c r="AP157" s="1" t="s">
        <v>77</v>
      </c>
      <c r="AQ157" s="7">
        <v>0.5</v>
      </c>
      <c r="AR157" s="1">
        <v>98.077376740000005</v>
      </c>
      <c r="AS157" s="1">
        <v>2.1772977390000001</v>
      </c>
      <c r="AT157" s="1" t="s">
        <v>58</v>
      </c>
      <c r="AU157" s="1">
        <v>18.830839999999998</v>
      </c>
    </row>
    <row r="158" spans="1:47" x14ac:dyDescent="0.2">
      <c r="A158" s="1" t="s">
        <v>10994</v>
      </c>
      <c r="B158" s="1">
        <v>12</v>
      </c>
      <c r="C158" s="1" t="s">
        <v>64</v>
      </c>
      <c r="D158" s="1" t="s">
        <v>45</v>
      </c>
      <c r="E158" s="1">
        <v>1.7239999999999998E-2</v>
      </c>
      <c r="F158" s="1">
        <v>6.5360000000000001E-3</v>
      </c>
      <c r="G158" s="1">
        <v>9.3170000000000006E-3</v>
      </c>
      <c r="H158" s="1">
        <v>3.8310000000000002E-3</v>
      </c>
      <c r="I158" s="1">
        <v>3.3329999999999999E-2</v>
      </c>
      <c r="J158" s="1">
        <v>1.111E-2</v>
      </c>
      <c r="K158" s="1" t="s">
        <v>47</v>
      </c>
      <c r="L158" s="1" t="s">
        <v>48</v>
      </c>
      <c r="M158" s="1" t="s">
        <v>10995</v>
      </c>
      <c r="N158" s="1" t="s">
        <v>10996</v>
      </c>
      <c r="O158" s="1" t="s">
        <v>51</v>
      </c>
      <c r="P158" s="1" t="s">
        <v>10670</v>
      </c>
      <c r="Q158" s="1">
        <v>6.8800000000000003E-4</v>
      </c>
      <c r="R158" s="1">
        <v>7.9872199999999997E-4</v>
      </c>
      <c r="S158" s="1">
        <v>0.99920100000000001</v>
      </c>
      <c r="T158" s="1" t="s">
        <v>110</v>
      </c>
      <c r="U158" s="1">
        <v>0</v>
      </c>
      <c r="V158" s="1">
        <v>3.9936099999999999E-4</v>
      </c>
      <c r="W158" s="1" t="s">
        <v>58</v>
      </c>
      <c r="X158" s="1" t="s">
        <v>58</v>
      </c>
      <c r="Y158" s="1" t="s">
        <v>58</v>
      </c>
      <c r="Z158" s="1" t="s">
        <v>58</v>
      </c>
      <c r="AA158" s="1" t="s">
        <v>58</v>
      </c>
      <c r="AB158" s="1" t="s">
        <v>58</v>
      </c>
      <c r="AC158" s="1" t="s">
        <v>61</v>
      </c>
      <c r="AD158" s="1" t="s">
        <v>61</v>
      </c>
      <c r="AE158" s="1">
        <v>0.218</v>
      </c>
      <c r="AF158" s="1">
        <v>1.78</v>
      </c>
      <c r="AG158" s="1" t="s">
        <v>58</v>
      </c>
      <c r="AH158" s="1" t="s">
        <v>58</v>
      </c>
      <c r="AI158" s="1" t="s">
        <v>58</v>
      </c>
      <c r="AJ158" s="1">
        <v>5.56</v>
      </c>
      <c r="AK158" s="1" t="s">
        <v>58</v>
      </c>
      <c r="AL158" s="1">
        <v>2E-3</v>
      </c>
      <c r="AM158" s="1">
        <v>0.125</v>
      </c>
      <c r="AN158" s="1" t="s">
        <v>64</v>
      </c>
      <c r="AO158" s="1" t="s">
        <v>10997</v>
      </c>
      <c r="AP158" s="1" t="s">
        <v>58</v>
      </c>
      <c r="AQ158" s="1" t="s">
        <v>58</v>
      </c>
      <c r="AR158" s="1">
        <v>98.655343239999993</v>
      </c>
      <c r="AS158" s="1">
        <v>2.5063017090000002</v>
      </c>
      <c r="AT158" s="1" t="s">
        <v>58</v>
      </c>
      <c r="AU158" s="1">
        <v>5.0663600000000004</v>
      </c>
    </row>
    <row r="159" spans="1:47" x14ac:dyDescent="0.2">
      <c r="A159" s="1" t="s">
        <v>11123</v>
      </c>
      <c r="B159" s="1">
        <v>14</v>
      </c>
      <c r="C159" s="1" t="s">
        <v>64</v>
      </c>
      <c r="D159" s="1" t="s">
        <v>45</v>
      </c>
      <c r="E159" s="1">
        <v>1.7239999999999998E-2</v>
      </c>
      <c r="F159" s="1">
        <v>3.2680000000000001E-3</v>
      </c>
      <c r="G159" s="1">
        <v>9.3170000000000006E-3</v>
      </c>
      <c r="H159" s="1">
        <v>0</v>
      </c>
      <c r="I159" s="1">
        <v>3.3329999999999999E-2</v>
      </c>
      <c r="J159" s="1">
        <v>1.111E-2</v>
      </c>
      <c r="K159" s="1" t="s">
        <v>47</v>
      </c>
      <c r="L159" s="1" t="s">
        <v>48</v>
      </c>
      <c r="M159" s="1" t="s">
        <v>11124</v>
      </c>
      <c r="N159" s="1" t="s">
        <v>11125</v>
      </c>
      <c r="O159" s="1" t="s">
        <v>51</v>
      </c>
      <c r="P159" s="1" t="s">
        <v>11126</v>
      </c>
      <c r="Q159" s="7">
        <v>8.2369999999999999E-5</v>
      </c>
      <c r="R159" s="1" t="s">
        <v>58</v>
      </c>
      <c r="S159" s="1" t="s">
        <v>58</v>
      </c>
      <c r="T159" s="1" t="s">
        <v>58</v>
      </c>
      <c r="U159" s="1" t="s">
        <v>58</v>
      </c>
      <c r="V159" s="1" t="s">
        <v>58</v>
      </c>
      <c r="W159" s="1" t="s">
        <v>58</v>
      </c>
      <c r="X159" s="1" t="s">
        <v>58</v>
      </c>
      <c r="Y159" s="1" t="s">
        <v>58</v>
      </c>
      <c r="Z159" s="1" t="s">
        <v>58</v>
      </c>
      <c r="AA159" s="1" t="s">
        <v>58</v>
      </c>
      <c r="AB159" s="1" t="s">
        <v>58</v>
      </c>
      <c r="AC159" s="1" t="s">
        <v>93</v>
      </c>
      <c r="AD159" s="1" t="s">
        <v>147</v>
      </c>
      <c r="AE159" s="1">
        <v>0.32900000000000001</v>
      </c>
      <c r="AF159" s="1">
        <v>4.37</v>
      </c>
      <c r="AG159" s="1" t="s">
        <v>11127</v>
      </c>
      <c r="AH159" s="1" t="s">
        <v>95</v>
      </c>
      <c r="AI159" s="1" t="s">
        <v>62</v>
      </c>
      <c r="AJ159" s="1">
        <v>4.37</v>
      </c>
      <c r="AK159" s="1">
        <v>257</v>
      </c>
      <c r="AL159" s="1">
        <v>22.5</v>
      </c>
      <c r="AM159" s="1">
        <v>0.93500000000000005</v>
      </c>
      <c r="AN159" s="1" t="s">
        <v>1851</v>
      </c>
      <c r="AO159" s="1" t="s">
        <v>11128</v>
      </c>
      <c r="AP159" s="1" t="s">
        <v>61</v>
      </c>
      <c r="AQ159" s="7">
        <v>0.97199999999999998</v>
      </c>
      <c r="AR159" s="1">
        <v>37.662184480000001</v>
      </c>
      <c r="AS159" s="1">
        <v>-0.21856543</v>
      </c>
      <c r="AT159" s="1" t="s">
        <v>58</v>
      </c>
      <c r="AU159" s="1">
        <v>13.223750000000001</v>
      </c>
    </row>
    <row r="160" spans="1:47" x14ac:dyDescent="0.2">
      <c r="A160" s="1" t="s">
        <v>11136</v>
      </c>
      <c r="B160" s="1">
        <v>14</v>
      </c>
      <c r="C160" s="1" t="s">
        <v>45</v>
      </c>
      <c r="D160" s="1" t="s">
        <v>64</v>
      </c>
      <c r="E160" s="1">
        <v>1.7239999999999998E-2</v>
      </c>
      <c r="F160" s="1">
        <v>0</v>
      </c>
      <c r="G160" s="1">
        <v>9.3170000000000006E-3</v>
      </c>
      <c r="H160" s="1">
        <v>0</v>
      </c>
      <c r="I160" s="1">
        <v>3.3329999999999999E-2</v>
      </c>
      <c r="J160" s="1">
        <v>1.111E-2</v>
      </c>
      <c r="K160" s="1" t="s">
        <v>2765</v>
      </c>
      <c r="L160" s="1" t="s">
        <v>215</v>
      </c>
      <c r="M160" s="1" t="s">
        <v>11137</v>
      </c>
      <c r="N160" s="1" t="s">
        <v>11138</v>
      </c>
      <c r="O160" s="1" t="s">
        <v>51</v>
      </c>
      <c r="P160" s="1" t="s">
        <v>11139</v>
      </c>
      <c r="Q160" s="1" t="s">
        <v>58</v>
      </c>
      <c r="R160" s="1" t="s">
        <v>58</v>
      </c>
      <c r="S160" s="1" t="s">
        <v>58</v>
      </c>
      <c r="T160" s="1" t="s">
        <v>58</v>
      </c>
      <c r="U160" s="1" t="s">
        <v>58</v>
      </c>
      <c r="V160" s="1" t="s">
        <v>58</v>
      </c>
      <c r="W160" s="1" t="s">
        <v>58</v>
      </c>
      <c r="X160" s="1" t="s">
        <v>58</v>
      </c>
      <c r="Y160" s="1" t="s">
        <v>58</v>
      </c>
      <c r="Z160" s="1" t="s">
        <v>58</v>
      </c>
      <c r="AA160" s="1" t="s">
        <v>58</v>
      </c>
      <c r="AB160" s="1">
        <v>1</v>
      </c>
      <c r="AC160" s="1" t="s">
        <v>58</v>
      </c>
      <c r="AD160" s="1" t="s">
        <v>156</v>
      </c>
      <c r="AE160" s="1">
        <v>0.94699999999999995</v>
      </c>
      <c r="AF160" s="1">
        <v>5.98</v>
      </c>
      <c r="AG160" s="1" t="s">
        <v>58</v>
      </c>
      <c r="AH160" s="1" t="s">
        <v>58</v>
      </c>
      <c r="AI160" s="1" t="s">
        <v>58</v>
      </c>
      <c r="AJ160" s="1">
        <v>5.98</v>
      </c>
      <c r="AK160" s="1" t="s">
        <v>58</v>
      </c>
      <c r="AL160" s="1">
        <v>25.2</v>
      </c>
      <c r="AM160" s="1">
        <v>1.0609999999999999</v>
      </c>
      <c r="AN160" s="1" t="s">
        <v>58</v>
      </c>
      <c r="AO160" s="1" t="s">
        <v>11140</v>
      </c>
      <c r="AP160" s="1" t="s">
        <v>58</v>
      </c>
      <c r="AQ160" s="7">
        <v>0.89200000000000002</v>
      </c>
      <c r="AR160" s="1">
        <v>33.592828500000003</v>
      </c>
      <c r="AS160" s="1">
        <v>-0.27408741800000003</v>
      </c>
      <c r="AT160" s="1" t="s">
        <v>78</v>
      </c>
      <c r="AU160" s="1">
        <v>10.09609</v>
      </c>
    </row>
    <row r="161" spans="1:47" x14ac:dyDescent="0.2">
      <c r="A161" s="1" t="s">
        <v>11188</v>
      </c>
      <c r="B161" s="1">
        <v>15</v>
      </c>
      <c r="C161" s="1" t="s">
        <v>45</v>
      </c>
      <c r="D161" s="1" t="s">
        <v>64</v>
      </c>
      <c r="E161" s="1">
        <v>1.7239999999999998E-2</v>
      </c>
      <c r="F161" s="1">
        <v>3.2680000000000001E-3</v>
      </c>
      <c r="G161" s="1">
        <v>9.3170000000000006E-3</v>
      </c>
      <c r="H161" s="1">
        <v>0</v>
      </c>
      <c r="I161" s="1">
        <v>3.3329999999999999E-2</v>
      </c>
      <c r="J161" s="1">
        <v>1.111E-2</v>
      </c>
      <c r="K161" s="1" t="s">
        <v>47</v>
      </c>
      <c r="L161" s="1" t="s">
        <v>48</v>
      </c>
      <c r="M161" s="1" t="s">
        <v>11189</v>
      </c>
      <c r="N161" s="1" t="s">
        <v>11190</v>
      </c>
      <c r="O161" s="1" t="s">
        <v>51</v>
      </c>
      <c r="P161" s="1" t="s">
        <v>11191</v>
      </c>
      <c r="Q161" s="1" t="s">
        <v>58</v>
      </c>
      <c r="R161" s="1" t="s">
        <v>58</v>
      </c>
      <c r="S161" s="1" t="s">
        <v>58</v>
      </c>
      <c r="T161" s="1" t="s">
        <v>58</v>
      </c>
      <c r="U161" s="1" t="s">
        <v>58</v>
      </c>
      <c r="V161" s="1" t="s">
        <v>58</v>
      </c>
      <c r="W161" s="1" t="s">
        <v>58</v>
      </c>
      <c r="X161" s="1" t="s">
        <v>58</v>
      </c>
      <c r="Y161" s="1" t="s">
        <v>58</v>
      </c>
      <c r="Z161" s="1" t="s">
        <v>58</v>
      </c>
      <c r="AA161" s="1" t="s">
        <v>58</v>
      </c>
      <c r="AB161" s="1" t="s">
        <v>58</v>
      </c>
      <c r="AC161" s="1" t="s">
        <v>60</v>
      </c>
      <c r="AD161" s="1" t="s">
        <v>583</v>
      </c>
      <c r="AE161" s="1">
        <v>0.997</v>
      </c>
      <c r="AF161" s="1">
        <v>5.89</v>
      </c>
      <c r="AG161" s="1" t="s">
        <v>11192</v>
      </c>
      <c r="AH161" s="1" t="s">
        <v>95</v>
      </c>
      <c r="AI161" s="1" t="s">
        <v>844</v>
      </c>
      <c r="AJ161" s="1">
        <v>5.89</v>
      </c>
      <c r="AK161" s="8">
        <v>156169241205</v>
      </c>
      <c r="AL161" s="1">
        <v>17.11</v>
      </c>
      <c r="AM161" s="1">
        <v>0.96399999999999997</v>
      </c>
      <c r="AN161" s="1" t="s">
        <v>64</v>
      </c>
      <c r="AO161" s="1" t="s">
        <v>11193</v>
      </c>
      <c r="AP161" s="1" t="s">
        <v>58</v>
      </c>
      <c r="AQ161" s="1" t="s">
        <v>58</v>
      </c>
      <c r="AR161" s="1">
        <v>23.03609342</v>
      </c>
      <c r="AS161" s="1">
        <v>-0.47199290500000002</v>
      </c>
      <c r="AT161" s="1" t="s">
        <v>58</v>
      </c>
      <c r="AU161" s="1">
        <v>0.90856999999999999</v>
      </c>
    </row>
    <row r="162" spans="1:47" x14ac:dyDescent="0.2">
      <c r="A162" s="1" t="s">
        <v>11266</v>
      </c>
      <c r="B162" s="1">
        <v>16</v>
      </c>
      <c r="C162" s="1" t="s">
        <v>70</v>
      </c>
      <c r="D162" s="1" t="s">
        <v>64</v>
      </c>
      <c r="E162" s="1">
        <v>1.7239999999999998E-2</v>
      </c>
      <c r="F162" s="1">
        <v>6.5360000000000001E-3</v>
      </c>
      <c r="G162" s="1">
        <v>9.3170000000000006E-3</v>
      </c>
      <c r="H162" s="1">
        <v>1.916E-3</v>
      </c>
      <c r="I162" s="1">
        <v>3.3329999999999999E-2</v>
      </c>
      <c r="J162" s="1">
        <v>2.222E-2</v>
      </c>
      <c r="K162" s="1" t="s">
        <v>371</v>
      </c>
      <c r="L162" s="1" t="s">
        <v>48</v>
      </c>
      <c r="M162" s="1" t="s">
        <v>6515</v>
      </c>
      <c r="N162" s="1" t="s">
        <v>6516</v>
      </c>
      <c r="O162" s="1" t="s">
        <v>51</v>
      </c>
      <c r="P162" s="1" t="s">
        <v>11267</v>
      </c>
      <c r="Q162" s="1">
        <v>2.232E-3</v>
      </c>
      <c r="R162" s="1">
        <v>1.5974400000000001E-3</v>
      </c>
      <c r="S162" s="1">
        <v>0.99840300000000004</v>
      </c>
      <c r="T162" s="1" t="s">
        <v>59</v>
      </c>
      <c r="U162" s="1">
        <v>0</v>
      </c>
      <c r="V162" s="1">
        <v>7.9872199999999997E-4</v>
      </c>
      <c r="W162" s="1" t="s">
        <v>11268</v>
      </c>
      <c r="X162" s="1" t="s">
        <v>11269</v>
      </c>
      <c r="Y162" s="1" t="s">
        <v>11270</v>
      </c>
      <c r="Z162" s="1" t="s">
        <v>11271</v>
      </c>
      <c r="AA162" s="1" t="s">
        <v>58</v>
      </c>
      <c r="AB162" s="1" t="s">
        <v>58</v>
      </c>
      <c r="AC162" s="1" t="s">
        <v>185</v>
      </c>
      <c r="AD162" s="1" t="s">
        <v>156</v>
      </c>
      <c r="AE162" s="1">
        <v>0.997</v>
      </c>
      <c r="AF162" s="1">
        <v>4.97</v>
      </c>
      <c r="AG162" s="1" t="s">
        <v>6523</v>
      </c>
      <c r="AH162" s="1" t="s">
        <v>62</v>
      </c>
      <c r="AI162" s="1" t="s">
        <v>62</v>
      </c>
      <c r="AJ162" s="1">
        <v>4.97</v>
      </c>
      <c r="AK162" s="8">
        <v>292354292</v>
      </c>
      <c r="AL162" s="1">
        <v>31</v>
      </c>
      <c r="AM162" s="1">
        <v>0.96399999999999997</v>
      </c>
      <c r="AN162" s="1" t="s">
        <v>62</v>
      </c>
      <c r="AO162" s="1" t="s">
        <v>6524</v>
      </c>
      <c r="AP162" s="1" t="s">
        <v>77</v>
      </c>
      <c r="AQ162" s="7">
        <v>2.7400000000000001E-2</v>
      </c>
      <c r="AR162" s="1">
        <v>3.7096013210000001</v>
      </c>
      <c r="AS162" s="1">
        <v>-1.477690451</v>
      </c>
      <c r="AT162" s="1" t="s">
        <v>58</v>
      </c>
      <c r="AU162" s="1">
        <v>2.97844</v>
      </c>
    </row>
    <row r="163" spans="1:47" x14ac:dyDescent="0.2">
      <c r="A163" s="1" t="s">
        <v>11322</v>
      </c>
      <c r="B163" s="1">
        <v>16</v>
      </c>
      <c r="C163" s="1" t="s">
        <v>64</v>
      </c>
      <c r="D163" s="1" t="s">
        <v>45</v>
      </c>
      <c r="E163" s="1">
        <v>1.7239999999999998E-2</v>
      </c>
      <c r="F163" s="1">
        <v>0</v>
      </c>
      <c r="G163" s="1">
        <v>9.3170000000000006E-3</v>
      </c>
      <c r="H163" s="1">
        <v>0</v>
      </c>
      <c r="I163" s="1">
        <v>3.3329999999999999E-2</v>
      </c>
      <c r="J163" s="1">
        <v>2.222E-2</v>
      </c>
      <c r="K163" s="1" t="s">
        <v>47</v>
      </c>
      <c r="L163" s="1" t="s">
        <v>48</v>
      </c>
      <c r="M163" s="1" t="s">
        <v>6822</v>
      </c>
      <c r="N163" s="1" t="s">
        <v>6823</v>
      </c>
      <c r="O163" s="1" t="s">
        <v>51</v>
      </c>
      <c r="P163" s="1" t="s">
        <v>11323</v>
      </c>
      <c r="Q163" s="1" t="s">
        <v>58</v>
      </c>
      <c r="R163" s="1" t="s">
        <v>58</v>
      </c>
      <c r="S163" s="1" t="s">
        <v>58</v>
      </c>
      <c r="T163" s="1" t="s">
        <v>58</v>
      </c>
      <c r="U163" s="1" t="s">
        <v>58</v>
      </c>
      <c r="V163" s="1" t="s">
        <v>58</v>
      </c>
      <c r="W163" s="1" t="s">
        <v>58</v>
      </c>
      <c r="X163" s="1" t="s">
        <v>58</v>
      </c>
      <c r="Y163" s="1" t="s">
        <v>58</v>
      </c>
      <c r="Z163" s="1" t="s">
        <v>58</v>
      </c>
      <c r="AA163" s="1" t="s">
        <v>58</v>
      </c>
      <c r="AB163" s="1" t="s">
        <v>58</v>
      </c>
      <c r="AC163" s="1" t="s">
        <v>60</v>
      </c>
      <c r="AD163" s="1" t="s">
        <v>61</v>
      </c>
      <c r="AE163" s="1">
        <v>1E-3</v>
      </c>
      <c r="AF163" s="1">
        <v>3.4</v>
      </c>
      <c r="AG163" s="1" t="s">
        <v>6824</v>
      </c>
      <c r="AH163" s="1" t="s">
        <v>95</v>
      </c>
      <c r="AI163" s="1" t="s">
        <v>95</v>
      </c>
      <c r="AJ163" s="1">
        <v>4.43</v>
      </c>
      <c r="AK163" s="1">
        <v>766</v>
      </c>
      <c r="AL163" s="1">
        <v>7.4429999999999996</v>
      </c>
      <c r="AM163" s="1">
        <v>0.93500000000000005</v>
      </c>
      <c r="AN163" s="1" t="s">
        <v>64</v>
      </c>
      <c r="AO163" s="1" t="s">
        <v>6825</v>
      </c>
      <c r="AP163" s="1" t="s">
        <v>58</v>
      </c>
      <c r="AQ163" s="1" t="s">
        <v>58</v>
      </c>
      <c r="AR163" s="1">
        <v>99.598962020000002</v>
      </c>
      <c r="AS163" s="1">
        <v>3.7473729539999998</v>
      </c>
      <c r="AT163" s="1" t="s">
        <v>78</v>
      </c>
      <c r="AU163" s="1">
        <v>21.123470000000001</v>
      </c>
    </row>
    <row r="164" spans="1:47" x14ac:dyDescent="0.2">
      <c r="A164" s="1" t="s">
        <v>11324</v>
      </c>
      <c r="B164" s="1">
        <v>16</v>
      </c>
      <c r="C164" s="1" t="s">
        <v>70</v>
      </c>
      <c r="D164" s="1" t="s">
        <v>45</v>
      </c>
      <c r="E164" s="1">
        <v>1.7239999999999998E-2</v>
      </c>
      <c r="F164" s="1">
        <v>0</v>
      </c>
      <c r="G164" s="1">
        <v>9.3170000000000006E-3</v>
      </c>
      <c r="H164" s="1">
        <v>0</v>
      </c>
      <c r="I164" s="1">
        <v>3.3329999999999999E-2</v>
      </c>
      <c r="J164" s="1">
        <v>2.222E-2</v>
      </c>
      <c r="K164" s="1" t="s">
        <v>47</v>
      </c>
      <c r="L164" s="1" t="s">
        <v>48</v>
      </c>
      <c r="M164" s="1" t="s">
        <v>6822</v>
      </c>
      <c r="N164" s="1" t="s">
        <v>6823</v>
      </c>
      <c r="O164" s="1" t="s">
        <v>51</v>
      </c>
      <c r="P164" s="1" t="s">
        <v>11325</v>
      </c>
      <c r="Q164" s="1" t="s">
        <v>58</v>
      </c>
      <c r="R164" s="1" t="s">
        <v>58</v>
      </c>
      <c r="S164" s="1" t="s">
        <v>58</v>
      </c>
      <c r="T164" s="1" t="s">
        <v>58</v>
      </c>
      <c r="U164" s="1" t="s">
        <v>58</v>
      </c>
      <c r="V164" s="1" t="s">
        <v>58</v>
      </c>
      <c r="W164" s="1" t="s">
        <v>58</v>
      </c>
      <c r="X164" s="1" t="s">
        <v>58</v>
      </c>
      <c r="Y164" s="1" t="s">
        <v>58</v>
      </c>
      <c r="Z164" s="1" t="s">
        <v>58</v>
      </c>
      <c r="AA164" s="1" t="s">
        <v>58</v>
      </c>
      <c r="AB164" s="1" t="s">
        <v>58</v>
      </c>
      <c r="AC164" s="1" t="s">
        <v>93</v>
      </c>
      <c r="AD164" s="1" t="s">
        <v>61</v>
      </c>
      <c r="AE164" s="1">
        <v>0.42499999999999999</v>
      </c>
      <c r="AF164" s="1">
        <v>2.4</v>
      </c>
      <c r="AG164" s="1" t="s">
        <v>6824</v>
      </c>
      <c r="AH164" s="1" t="s">
        <v>95</v>
      </c>
      <c r="AI164" s="1" t="s">
        <v>95</v>
      </c>
      <c r="AJ164" s="1">
        <v>4.4000000000000004</v>
      </c>
      <c r="AK164" s="1">
        <v>198</v>
      </c>
      <c r="AL164" s="1">
        <v>9.6950000000000003</v>
      </c>
      <c r="AM164" s="1">
        <v>2.4E-2</v>
      </c>
      <c r="AN164" s="1" t="s">
        <v>64</v>
      </c>
      <c r="AO164" s="1" t="s">
        <v>6825</v>
      </c>
      <c r="AP164" s="1" t="s">
        <v>58</v>
      </c>
      <c r="AQ164" s="1" t="s">
        <v>58</v>
      </c>
      <c r="AR164" s="1">
        <v>99.598962020000002</v>
      </c>
      <c r="AS164" s="1">
        <v>3.7473729539999998</v>
      </c>
      <c r="AT164" s="1" t="s">
        <v>78</v>
      </c>
      <c r="AU164" s="1">
        <v>21.123470000000001</v>
      </c>
    </row>
    <row r="165" spans="1:47" x14ac:dyDescent="0.2">
      <c r="A165" s="1" t="s">
        <v>11326</v>
      </c>
      <c r="B165" s="1">
        <v>16</v>
      </c>
      <c r="C165" s="1" t="s">
        <v>45</v>
      </c>
      <c r="D165" s="1" t="s">
        <v>64</v>
      </c>
      <c r="E165" s="1">
        <v>1.7239999999999998E-2</v>
      </c>
      <c r="F165" s="1">
        <v>0</v>
      </c>
      <c r="G165" s="1">
        <v>9.3170000000000006E-3</v>
      </c>
      <c r="H165" s="1">
        <v>0</v>
      </c>
      <c r="I165" s="1">
        <v>3.3329999999999999E-2</v>
      </c>
      <c r="J165" s="1">
        <v>2.222E-2</v>
      </c>
      <c r="K165" s="1" t="s">
        <v>237</v>
      </c>
      <c r="L165" s="1" t="s">
        <v>215</v>
      </c>
      <c r="M165" s="1" t="s">
        <v>11327</v>
      </c>
      <c r="N165" s="1" t="s">
        <v>11328</v>
      </c>
      <c r="O165" s="1" t="s">
        <v>51</v>
      </c>
      <c r="P165" s="1" t="s">
        <v>238</v>
      </c>
      <c r="Q165" s="7">
        <v>2.482E-5</v>
      </c>
      <c r="R165" s="1" t="s">
        <v>58</v>
      </c>
      <c r="S165" s="1" t="s">
        <v>58</v>
      </c>
      <c r="T165" s="1" t="s">
        <v>58</v>
      </c>
      <c r="U165" s="1" t="s">
        <v>58</v>
      </c>
      <c r="V165" s="1" t="s">
        <v>58</v>
      </c>
      <c r="W165" s="1" t="s">
        <v>58</v>
      </c>
      <c r="X165" s="1" t="s">
        <v>58</v>
      </c>
      <c r="Y165" s="1" t="s">
        <v>58</v>
      </c>
      <c r="Z165" s="1" t="s">
        <v>58</v>
      </c>
      <c r="AA165" s="1" t="s">
        <v>58</v>
      </c>
      <c r="AB165" s="1" t="s">
        <v>58</v>
      </c>
      <c r="AC165" s="1" t="s">
        <v>58</v>
      </c>
      <c r="AD165" s="1" t="s">
        <v>234</v>
      </c>
      <c r="AE165" s="1">
        <v>0.13500000000000001</v>
      </c>
      <c r="AF165" s="1">
        <v>1.39</v>
      </c>
      <c r="AG165" s="1" t="s">
        <v>11329</v>
      </c>
      <c r="AH165" s="1" t="s">
        <v>95</v>
      </c>
      <c r="AI165" s="1" t="s">
        <v>127</v>
      </c>
      <c r="AJ165" s="1">
        <v>1.39</v>
      </c>
      <c r="AK165" s="1">
        <v>1</v>
      </c>
      <c r="AL165" s="1">
        <v>21.4</v>
      </c>
      <c r="AM165" s="1">
        <v>0.621</v>
      </c>
      <c r="AN165" s="1" t="s">
        <v>62</v>
      </c>
      <c r="AO165" s="1" t="s">
        <v>58</v>
      </c>
      <c r="AP165" s="1" t="s">
        <v>58</v>
      </c>
      <c r="AQ165" s="7">
        <v>0.90800000000000003</v>
      </c>
      <c r="AR165" s="1">
        <v>97.416843600000007</v>
      </c>
      <c r="AS165" s="1">
        <v>1.910792163</v>
      </c>
      <c r="AT165" s="1" t="s">
        <v>58</v>
      </c>
      <c r="AU165" s="1">
        <v>13.05001</v>
      </c>
    </row>
    <row r="166" spans="1:47" x14ac:dyDescent="0.2">
      <c r="A166" s="1" t="s">
        <v>11444</v>
      </c>
      <c r="B166" s="1">
        <v>17</v>
      </c>
      <c r="C166" s="1" t="s">
        <v>70</v>
      </c>
      <c r="D166" s="1" t="s">
        <v>46</v>
      </c>
      <c r="E166" s="1">
        <v>1.7239999999999998E-2</v>
      </c>
      <c r="F166" s="1">
        <v>3.2680000000000001E-3</v>
      </c>
      <c r="G166" s="1">
        <v>9.3170000000000006E-3</v>
      </c>
      <c r="H166" s="1">
        <v>0</v>
      </c>
      <c r="I166" s="1">
        <v>3.3329999999999999E-2</v>
      </c>
      <c r="J166" s="1">
        <v>2.222E-2</v>
      </c>
      <c r="K166" s="1" t="s">
        <v>47</v>
      </c>
      <c r="L166" s="1" t="s">
        <v>48</v>
      </c>
      <c r="M166" s="1" t="s">
        <v>11445</v>
      </c>
      <c r="N166" s="1" t="s">
        <v>11446</v>
      </c>
      <c r="O166" s="1" t="s">
        <v>51</v>
      </c>
      <c r="P166" s="1" t="s">
        <v>11447</v>
      </c>
      <c r="Q166" s="1">
        <v>1.7000000000000001E-2</v>
      </c>
      <c r="R166" s="1">
        <v>6.5095799999999995E-2</v>
      </c>
      <c r="S166" s="1">
        <v>0.93210899999999997</v>
      </c>
      <c r="T166" s="1" t="s">
        <v>11448</v>
      </c>
      <c r="U166" s="1">
        <v>2.7955300000000001E-3</v>
      </c>
      <c r="V166" s="1">
        <v>3.53435E-2</v>
      </c>
      <c r="W166" s="1" t="s">
        <v>58</v>
      </c>
      <c r="X166" s="1" t="s">
        <v>58</v>
      </c>
      <c r="Y166" s="1" t="s">
        <v>58</v>
      </c>
      <c r="Z166" s="1" t="s">
        <v>58</v>
      </c>
      <c r="AA166" s="1" t="s">
        <v>58</v>
      </c>
      <c r="AB166" s="1">
        <v>1</v>
      </c>
      <c r="AC166" s="1" t="s">
        <v>93</v>
      </c>
      <c r="AD166" s="1" t="s">
        <v>127</v>
      </c>
      <c r="AE166" s="1">
        <v>0.67900000000000005</v>
      </c>
      <c r="AF166" s="1">
        <v>5.03</v>
      </c>
      <c r="AG166" s="1" t="s">
        <v>11449</v>
      </c>
      <c r="AH166" s="1" t="s">
        <v>62</v>
      </c>
      <c r="AI166" s="1" t="s">
        <v>62</v>
      </c>
      <c r="AJ166" s="1">
        <v>5.03</v>
      </c>
      <c r="AK166" s="1">
        <v>554</v>
      </c>
      <c r="AL166" s="1">
        <v>27.6</v>
      </c>
      <c r="AM166" s="1">
        <v>1.048</v>
      </c>
      <c r="AN166" s="1" t="s">
        <v>62</v>
      </c>
      <c r="AO166" s="1" t="s">
        <v>11450</v>
      </c>
      <c r="AP166" s="1" t="s">
        <v>58</v>
      </c>
      <c r="AQ166" s="7">
        <v>0.20300000000000001</v>
      </c>
      <c r="AR166" s="1">
        <v>98.832271759999998</v>
      </c>
      <c r="AS166" s="1">
        <v>2.6495899970000001</v>
      </c>
      <c r="AT166" s="1" t="s">
        <v>58</v>
      </c>
      <c r="AU166" s="1">
        <v>13.712009999999999</v>
      </c>
    </row>
    <row r="167" spans="1:47" x14ac:dyDescent="0.2">
      <c r="A167" s="1" t="s">
        <v>11525</v>
      </c>
      <c r="B167" s="1">
        <v>19</v>
      </c>
      <c r="C167" s="1" t="s">
        <v>11526</v>
      </c>
      <c r="D167" s="1" t="s">
        <v>64</v>
      </c>
      <c r="E167" s="1">
        <v>1.7239999999999998E-2</v>
      </c>
      <c r="F167" s="1">
        <v>0</v>
      </c>
      <c r="G167" s="1">
        <v>9.3170000000000006E-3</v>
      </c>
      <c r="H167" s="1">
        <v>1.916E-3</v>
      </c>
      <c r="I167" s="1">
        <v>3.3329999999999999E-2</v>
      </c>
      <c r="J167" s="1">
        <v>2.222E-2</v>
      </c>
      <c r="K167" s="1" t="s">
        <v>774</v>
      </c>
      <c r="L167" s="1" t="s">
        <v>48</v>
      </c>
      <c r="M167" s="1" t="s">
        <v>7474</v>
      </c>
      <c r="N167" s="1" t="s">
        <v>7475</v>
      </c>
      <c r="O167" s="1" t="s">
        <v>51</v>
      </c>
      <c r="P167" s="1" t="s">
        <v>11527</v>
      </c>
      <c r="Q167" s="1">
        <v>6.7299999999999999E-4</v>
      </c>
      <c r="R167" s="1" t="s">
        <v>58</v>
      </c>
      <c r="S167" s="1" t="s">
        <v>58</v>
      </c>
      <c r="T167" s="1" t="s">
        <v>58</v>
      </c>
      <c r="U167" s="1" t="s">
        <v>58</v>
      </c>
      <c r="V167" s="1" t="s">
        <v>58</v>
      </c>
      <c r="W167" s="1" t="s">
        <v>58</v>
      </c>
      <c r="X167" s="1" t="s">
        <v>58</v>
      </c>
      <c r="Y167" s="1" t="s">
        <v>58</v>
      </c>
      <c r="Z167" s="1" t="s">
        <v>58</v>
      </c>
      <c r="AA167" s="1" t="s">
        <v>58</v>
      </c>
      <c r="AB167" s="1" t="s">
        <v>58</v>
      </c>
      <c r="AC167" s="1" t="s">
        <v>58</v>
      </c>
      <c r="AD167" s="1" t="s">
        <v>58</v>
      </c>
      <c r="AE167" s="1" t="s">
        <v>58</v>
      </c>
      <c r="AF167" s="1" t="s">
        <v>58</v>
      </c>
      <c r="AG167" s="1" t="s">
        <v>58</v>
      </c>
      <c r="AH167" s="1" t="s">
        <v>58</v>
      </c>
      <c r="AI167" s="1" t="s">
        <v>58</v>
      </c>
      <c r="AJ167" s="1" t="s">
        <v>58</v>
      </c>
      <c r="AK167" s="1" t="s">
        <v>58</v>
      </c>
      <c r="AL167" s="1" t="s">
        <v>58</v>
      </c>
      <c r="AM167" s="1" t="s">
        <v>58</v>
      </c>
      <c r="AN167" s="1" t="s">
        <v>58</v>
      </c>
      <c r="AO167" s="1" t="s">
        <v>7477</v>
      </c>
      <c r="AP167" s="1" t="s">
        <v>58</v>
      </c>
      <c r="AQ167" s="7">
        <v>0.29699999999999999</v>
      </c>
      <c r="AR167" s="1">
        <v>4.5352677520000002</v>
      </c>
      <c r="AS167" s="1">
        <v>-1.357871407</v>
      </c>
      <c r="AT167" s="1" t="s">
        <v>58</v>
      </c>
      <c r="AU167" s="1">
        <v>16.732759999999999</v>
      </c>
    </row>
    <row r="168" spans="1:47" x14ac:dyDescent="0.2">
      <c r="A168" s="1" t="s">
        <v>11566</v>
      </c>
      <c r="B168" s="1">
        <v>19</v>
      </c>
      <c r="C168" s="1" t="s">
        <v>46</v>
      </c>
      <c r="D168" s="1" t="s">
        <v>70</v>
      </c>
      <c r="E168" s="1">
        <v>1.7239999999999998E-2</v>
      </c>
      <c r="F168" s="1">
        <v>6.5360000000000001E-3</v>
      </c>
      <c r="G168" s="1">
        <v>9.3170000000000006E-3</v>
      </c>
      <c r="H168" s="1">
        <v>0</v>
      </c>
      <c r="I168" s="1">
        <v>3.3329999999999999E-2</v>
      </c>
      <c r="J168" s="1">
        <v>1.111E-2</v>
      </c>
      <c r="K168" s="1" t="s">
        <v>47</v>
      </c>
      <c r="L168" s="1" t="s">
        <v>48</v>
      </c>
      <c r="M168" s="1" t="s">
        <v>7654</v>
      </c>
      <c r="N168" s="1" t="s">
        <v>7655</v>
      </c>
      <c r="O168" s="1" t="s">
        <v>51</v>
      </c>
      <c r="P168" s="1" t="s">
        <v>11567</v>
      </c>
      <c r="Q168" s="1" t="s">
        <v>58</v>
      </c>
      <c r="R168" s="1" t="s">
        <v>58</v>
      </c>
      <c r="S168" s="1" t="s">
        <v>58</v>
      </c>
      <c r="T168" s="1" t="s">
        <v>58</v>
      </c>
      <c r="U168" s="1" t="s">
        <v>58</v>
      </c>
      <c r="V168" s="1" t="s">
        <v>58</v>
      </c>
      <c r="W168" s="1" t="s">
        <v>58</v>
      </c>
      <c r="X168" s="1" t="s">
        <v>58</v>
      </c>
      <c r="Y168" s="1" t="s">
        <v>58</v>
      </c>
      <c r="Z168" s="1" t="s">
        <v>58</v>
      </c>
      <c r="AA168" s="1" t="s">
        <v>58</v>
      </c>
      <c r="AB168" s="1" t="s">
        <v>58</v>
      </c>
      <c r="AC168" s="1" t="s">
        <v>60</v>
      </c>
      <c r="AD168" s="1" t="s">
        <v>132</v>
      </c>
      <c r="AE168" s="1">
        <v>0</v>
      </c>
      <c r="AF168" s="1">
        <v>-8.6300000000000008</v>
      </c>
      <c r="AG168" s="1" t="s">
        <v>58</v>
      </c>
      <c r="AH168" s="1" t="s">
        <v>95</v>
      </c>
      <c r="AI168" s="1" t="s">
        <v>95</v>
      </c>
      <c r="AJ168" s="1">
        <v>4.3099999999999996</v>
      </c>
      <c r="AK168" s="1">
        <v>336</v>
      </c>
      <c r="AL168" s="1">
        <v>1E-3</v>
      </c>
      <c r="AM168" s="1">
        <v>-2.37</v>
      </c>
      <c r="AN168" s="1" t="s">
        <v>64</v>
      </c>
      <c r="AO168" s="1" t="s">
        <v>7662</v>
      </c>
      <c r="AP168" s="1" t="s">
        <v>58</v>
      </c>
      <c r="AQ168" s="7">
        <v>0.52300000000000002</v>
      </c>
      <c r="AR168" s="1">
        <v>97.664543519999995</v>
      </c>
      <c r="AS168" s="1">
        <v>1.997187788</v>
      </c>
      <c r="AT168" s="1" t="s">
        <v>58</v>
      </c>
      <c r="AU168" s="1">
        <v>9.3856300000000008</v>
      </c>
    </row>
    <row r="169" spans="1:47" x14ac:dyDescent="0.2">
      <c r="A169" s="1" t="s">
        <v>10631</v>
      </c>
      <c r="B169" s="1">
        <v>9</v>
      </c>
      <c r="C169" s="1" t="s">
        <v>70</v>
      </c>
      <c r="D169" s="1" t="s">
        <v>46</v>
      </c>
      <c r="E169" s="1">
        <v>1.7239999999999998E-2</v>
      </c>
      <c r="F169" s="1">
        <v>0</v>
      </c>
      <c r="G169" s="1">
        <v>6.3689999999999997E-3</v>
      </c>
      <c r="H169" s="1">
        <v>0</v>
      </c>
      <c r="I169" s="1">
        <v>3.3329999999999999E-2</v>
      </c>
      <c r="J169" s="1">
        <v>2.3259999999999999E-2</v>
      </c>
      <c r="K169" s="1" t="s">
        <v>47</v>
      </c>
      <c r="L169" s="1" t="s">
        <v>48</v>
      </c>
      <c r="M169" s="1" t="s">
        <v>10632</v>
      </c>
      <c r="N169" s="1" t="s">
        <v>10633</v>
      </c>
      <c r="O169" s="1" t="s">
        <v>51</v>
      </c>
      <c r="P169" s="1" t="s">
        <v>1181</v>
      </c>
      <c r="Q169" s="1" t="s">
        <v>58</v>
      </c>
      <c r="R169" s="1" t="s">
        <v>58</v>
      </c>
      <c r="S169" s="1" t="s">
        <v>58</v>
      </c>
      <c r="T169" s="1" t="s">
        <v>58</v>
      </c>
      <c r="U169" s="1" t="s">
        <v>58</v>
      </c>
      <c r="V169" s="1" t="s">
        <v>58</v>
      </c>
      <c r="W169" s="1" t="s">
        <v>58</v>
      </c>
      <c r="X169" s="1" t="s">
        <v>58</v>
      </c>
      <c r="Y169" s="1" t="s">
        <v>58</v>
      </c>
      <c r="Z169" s="1" t="s">
        <v>58</v>
      </c>
      <c r="AA169" s="1" t="s">
        <v>58</v>
      </c>
      <c r="AB169" s="1" t="s">
        <v>58</v>
      </c>
      <c r="AC169" s="1" t="s">
        <v>58</v>
      </c>
      <c r="AD169" s="1" t="s">
        <v>58</v>
      </c>
      <c r="AE169" s="1" t="s">
        <v>58</v>
      </c>
      <c r="AF169" s="1" t="s">
        <v>58</v>
      </c>
      <c r="AG169" s="1" t="s">
        <v>58</v>
      </c>
      <c r="AH169" s="1" t="s">
        <v>58</v>
      </c>
      <c r="AI169" s="1" t="s">
        <v>58</v>
      </c>
      <c r="AJ169" s="1" t="s">
        <v>58</v>
      </c>
      <c r="AK169" s="1" t="s">
        <v>58</v>
      </c>
      <c r="AL169" s="1" t="s">
        <v>58</v>
      </c>
      <c r="AM169" s="1" t="s">
        <v>58</v>
      </c>
      <c r="AN169" s="1" t="s">
        <v>58</v>
      </c>
      <c r="AO169" s="1" t="s">
        <v>58</v>
      </c>
      <c r="AP169" s="1" t="s">
        <v>58</v>
      </c>
      <c r="AQ169" s="1" t="s">
        <v>58</v>
      </c>
      <c r="AR169" s="1" t="s">
        <v>58</v>
      </c>
      <c r="AS169" s="1" t="s">
        <v>58</v>
      </c>
      <c r="AT169" s="1" t="s">
        <v>58</v>
      </c>
      <c r="AU169" s="1" t="s">
        <v>58</v>
      </c>
    </row>
    <row r="170" spans="1:47" x14ac:dyDescent="0.2">
      <c r="A170" s="1" t="s">
        <v>9457</v>
      </c>
      <c r="B170" s="1">
        <v>1</v>
      </c>
      <c r="C170" s="1" t="s">
        <v>46</v>
      </c>
      <c r="D170" s="1" t="s">
        <v>70</v>
      </c>
      <c r="E170" s="1">
        <v>1.7239999999999998E-2</v>
      </c>
      <c r="F170" s="1">
        <v>0</v>
      </c>
      <c r="G170" s="1">
        <v>6.2110000000000004E-3</v>
      </c>
      <c r="H170" s="1">
        <v>0</v>
      </c>
      <c r="I170" s="1">
        <v>3.3329999999999999E-2</v>
      </c>
      <c r="J170" s="1">
        <v>1.111E-2</v>
      </c>
      <c r="K170" s="1" t="s">
        <v>47</v>
      </c>
      <c r="L170" s="1" t="s">
        <v>48</v>
      </c>
      <c r="M170" s="1" t="s">
        <v>9453</v>
      </c>
      <c r="N170" s="1" t="s">
        <v>9454</v>
      </c>
      <c r="O170" s="1" t="s">
        <v>51</v>
      </c>
      <c r="P170" s="1" t="s">
        <v>9458</v>
      </c>
      <c r="Q170" s="1">
        <v>2.7E-2</v>
      </c>
      <c r="R170" s="1">
        <v>0.121006</v>
      </c>
      <c r="S170" s="1">
        <v>0.84904199999999996</v>
      </c>
      <c r="T170" s="1" t="s">
        <v>9459</v>
      </c>
      <c r="U170" s="1">
        <v>2.9952099999999999E-2</v>
      </c>
      <c r="V170" s="1">
        <v>9.0455300000000002E-2</v>
      </c>
      <c r="W170" s="1" t="s">
        <v>58</v>
      </c>
      <c r="X170" s="1" t="s">
        <v>58</v>
      </c>
      <c r="Y170" s="1" t="s">
        <v>58</v>
      </c>
      <c r="Z170" s="1" t="s">
        <v>58</v>
      </c>
      <c r="AA170" s="1" t="s">
        <v>58</v>
      </c>
      <c r="AB170" s="1" t="s">
        <v>58</v>
      </c>
      <c r="AC170" s="1" t="s">
        <v>93</v>
      </c>
      <c r="AD170" s="1" t="s">
        <v>1093</v>
      </c>
      <c r="AE170" s="1">
        <v>0.998</v>
      </c>
      <c r="AF170" s="1">
        <v>4.93</v>
      </c>
      <c r="AG170" s="1" t="s">
        <v>9460</v>
      </c>
      <c r="AH170" s="1" t="s">
        <v>127</v>
      </c>
      <c r="AI170" s="1" t="s">
        <v>62</v>
      </c>
      <c r="AJ170" s="1">
        <v>6.05</v>
      </c>
      <c r="AK170" s="8">
        <v>368367</v>
      </c>
      <c r="AL170" s="1">
        <v>24.3</v>
      </c>
      <c r="AM170" s="1">
        <v>0.24399999999999999</v>
      </c>
      <c r="AN170" s="1" t="s">
        <v>64</v>
      </c>
      <c r="AO170" s="1" t="s">
        <v>9456</v>
      </c>
      <c r="AP170" s="1" t="s">
        <v>58</v>
      </c>
      <c r="AQ170" s="7">
        <v>0.41199999999999998</v>
      </c>
      <c r="AR170" s="1">
        <v>94.603680109999999</v>
      </c>
      <c r="AS170" s="1">
        <v>1.379742765</v>
      </c>
      <c r="AT170" s="1" t="s">
        <v>58</v>
      </c>
      <c r="AU170" s="1">
        <v>7.5489199999999999</v>
      </c>
    </row>
    <row r="171" spans="1:47" x14ac:dyDescent="0.2">
      <c r="A171" s="1" t="s">
        <v>9462</v>
      </c>
      <c r="B171" s="1">
        <v>1</v>
      </c>
      <c r="C171" s="1" t="s">
        <v>64</v>
      </c>
      <c r="D171" s="1" t="s">
        <v>45</v>
      </c>
      <c r="E171" s="1">
        <v>1.7239999999999998E-2</v>
      </c>
      <c r="F171" s="1">
        <v>0</v>
      </c>
      <c r="G171" s="1">
        <v>6.2110000000000004E-3</v>
      </c>
      <c r="H171" s="1">
        <v>0</v>
      </c>
      <c r="I171" s="1">
        <v>3.3329999999999999E-2</v>
      </c>
      <c r="J171" s="1">
        <v>1.111E-2</v>
      </c>
      <c r="K171" s="1" t="s">
        <v>47</v>
      </c>
      <c r="L171" s="1" t="s">
        <v>48</v>
      </c>
      <c r="M171" s="1" t="s">
        <v>9463</v>
      </c>
      <c r="N171" s="1" t="s">
        <v>9464</v>
      </c>
      <c r="O171" s="1" t="s">
        <v>51</v>
      </c>
      <c r="P171" s="1" t="s">
        <v>9465</v>
      </c>
      <c r="Q171" s="1">
        <v>9.2910000000000006E-3</v>
      </c>
      <c r="R171" s="1">
        <v>5.1118200000000003E-2</v>
      </c>
      <c r="S171" s="1">
        <v>0.94528800000000002</v>
      </c>
      <c r="T171" s="1" t="s">
        <v>9466</v>
      </c>
      <c r="U171" s="1">
        <v>3.5942499999999998E-3</v>
      </c>
      <c r="V171" s="1">
        <v>2.9153399999999999E-2</v>
      </c>
      <c r="W171" s="1" t="s">
        <v>58</v>
      </c>
      <c r="X171" s="1" t="s">
        <v>58</v>
      </c>
      <c r="Y171" s="1" t="s">
        <v>58</v>
      </c>
      <c r="Z171" s="1" t="s">
        <v>58</v>
      </c>
      <c r="AA171" s="1" t="s">
        <v>58</v>
      </c>
      <c r="AB171" s="1" t="s">
        <v>58</v>
      </c>
      <c r="AC171" s="1" t="s">
        <v>60</v>
      </c>
      <c r="AD171" s="1" t="s">
        <v>156</v>
      </c>
      <c r="AE171" s="1">
        <v>1</v>
      </c>
      <c r="AF171" s="1">
        <v>5.17</v>
      </c>
      <c r="AG171" s="1" t="s">
        <v>9467</v>
      </c>
      <c r="AH171" s="1" t="s">
        <v>95</v>
      </c>
      <c r="AI171" s="1" t="s">
        <v>95</v>
      </c>
      <c r="AJ171" s="1">
        <v>5.17</v>
      </c>
      <c r="AK171" s="1">
        <v>495</v>
      </c>
      <c r="AL171" s="1">
        <v>10.11</v>
      </c>
      <c r="AM171" s="1">
        <v>0.91900000000000004</v>
      </c>
      <c r="AN171" s="1" t="s">
        <v>1089</v>
      </c>
      <c r="AO171" s="1" t="s">
        <v>9468</v>
      </c>
      <c r="AP171" s="1" t="s">
        <v>58</v>
      </c>
      <c r="AQ171" s="7">
        <v>0.22600000000000001</v>
      </c>
      <c r="AR171" s="1">
        <v>10.031847129999999</v>
      </c>
      <c r="AS171" s="1">
        <v>-0.90929027500000004</v>
      </c>
      <c r="AT171" s="1" t="s">
        <v>58</v>
      </c>
      <c r="AU171" s="1">
        <v>3.8219599999999998</v>
      </c>
    </row>
    <row r="172" spans="1:47" x14ac:dyDescent="0.2">
      <c r="A172" s="1" t="s">
        <v>9471</v>
      </c>
      <c r="B172" s="1">
        <v>1</v>
      </c>
      <c r="C172" s="1" t="s">
        <v>70</v>
      </c>
      <c r="D172" s="1" t="s">
        <v>64</v>
      </c>
      <c r="E172" s="1">
        <v>1.7239999999999998E-2</v>
      </c>
      <c r="F172" s="1">
        <v>0</v>
      </c>
      <c r="G172" s="1">
        <v>6.2110000000000004E-3</v>
      </c>
      <c r="H172" s="1">
        <v>0</v>
      </c>
      <c r="I172" s="1">
        <v>3.3329999999999999E-2</v>
      </c>
      <c r="J172" s="1">
        <v>1.111E-2</v>
      </c>
      <c r="K172" s="1" t="s">
        <v>47</v>
      </c>
      <c r="L172" s="1" t="s">
        <v>48</v>
      </c>
      <c r="M172" s="1" t="s">
        <v>9472</v>
      </c>
      <c r="N172" s="1" t="s">
        <v>9473</v>
      </c>
      <c r="O172" s="1" t="s">
        <v>51</v>
      </c>
      <c r="P172" s="1" t="s">
        <v>3132</v>
      </c>
      <c r="Q172" s="1">
        <v>1.1529999999999999E-3</v>
      </c>
      <c r="R172" s="1">
        <v>1.19808E-2</v>
      </c>
      <c r="S172" s="1">
        <v>0.98801899999999998</v>
      </c>
      <c r="T172" s="1" t="s">
        <v>9474</v>
      </c>
      <c r="U172" s="1">
        <v>0</v>
      </c>
      <c r="V172" s="1">
        <v>5.9904199999999998E-3</v>
      </c>
      <c r="W172" s="1" t="s">
        <v>58</v>
      </c>
      <c r="X172" s="1" t="s">
        <v>58</v>
      </c>
      <c r="Y172" s="1" t="s">
        <v>58</v>
      </c>
      <c r="Z172" s="1" t="s">
        <v>58</v>
      </c>
      <c r="AA172" s="1" t="s">
        <v>58</v>
      </c>
      <c r="AB172" s="1" t="s">
        <v>58</v>
      </c>
      <c r="AC172" s="1" t="s">
        <v>93</v>
      </c>
      <c r="AD172" s="1" t="s">
        <v>132</v>
      </c>
      <c r="AE172" s="1">
        <v>1E-3</v>
      </c>
      <c r="AF172" s="1">
        <v>2.1</v>
      </c>
      <c r="AG172" s="1" t="s">
        <v>9475</v>
      </c>
      <c r="AH172" s="1" t="s">
        <v>127</v>
      </c>
      <c r="AI172" s="1" t="s">
        <v>127</v>
      </c>
      <c r="AJ172" s="1">
        <v>2.1</v>
      </c>
      <c r="AK172" s="8">
        <v>73114</v>
      </c>
      <c r="AL172" s="1">
        <v>20.5</v>
      </c>
      <c r="AM172" s="1">
        <v>0.36799999999999999</v>
      </c>
      <c r="AN172" s="1" t="s">
        <v>62</v>
      </c>
      <c r="AO172" s="1" t="s">
        <v>9476</v>
      </c>
      <c r="AP172" s="1" t="s">
        <v>58</v>
      </c>
      <c r="AQ172" s="7">
        <v>0.86299999999999999</v>
      </c>
      <c r="AR172" s="1">
        <v>89.437367300000005</v>
      </c>
      <c r="AS172" s="1">
        <v>0.90580802199999999</v>
      </c>
      <c r="AT172" s="1" t="s">
        <v>58</v>
      </c>
      <c r="AU172" s="1">
        <v>4.6202100000000002</v>
      </c>
    </row>
    <row r="173" spans="1:47" x14ac:dyDescent="0.2">
      <c r="A173" s="1" t="s">
        <v>9483</v>
      </c>
      <c r="B173" s="1">
        <v>1</v>
      </c>
      <c r="C173" s="1" t="s">
        <v>70</v>
      </c>
      <c r="D173" s="1" t="s">
        <v>46</v>
      </c>
      <c r="E173" s="1">
        <v>1.7239999999999998E-2</v>
      </c>
      <c r="F173" s="1">
        <v>0</v>
      </c>
      <c r="G173" s="1">
        <v>6.2110000000000004E-3</v>
      </c>
      <c r="H173" s="1">
        <v>0</v>
      </c>
      <c r="I173" s="1">
        <v>3.3329999999999999E-2</v>
      </c>
      <c r="J173" s="1">
        <v>1.111E-2</v>
      </c>
      <c r="K173" s="1" t="s">
        <v>47</v>
      </c>
      <c r="L173" s="1" t="s">
        <v>48</v>
      </c>
      <c r="M173" s="1" t="s">
        <v>9484</v>
      </c>
      <c r="N173" s="1" t="s">
        <v>9485</v>
      </c>
      <c r="O173" s="1" t="s">
        <v>51</v>
      </c>
      <c r="P173" s="1" t="s">
        <v>9486</v>
      </c>
      <c r="Q173" s="1">
        <v>1.178E-3</v>
      </c>
      <c r="R173" s="1">
        <v>1.11821E-2</v>
      </c>
      <c r="S173" s="1">
        <v>0.98841900000000005</v>
      </c>
      <c r="T173" s="1" t="s">
        <v>9487</v>
      </c>
      <c r="U173" s="1">
        <v>3.9936099999999999E-4</v>
      </c>
      <c r="V173" s="1">
        <v>5.9904199999999998E-3</v>
      </c>
      <c r="W173" s="1" t="s">
        <v>58</v>
      </c>
      <c r="X173" s="1" t="s">
        <v>58</v>
      </c>
      <c r="Y173" s="1" t="s">
        <v>58</v>
      </c>
      <c r="Z173" s="1" t="s">
        <v>58</v>
      </c>
      <c r="AA173" s="1" t="s">
        <v>58</v>
      </c>
      <c r="AB173" s="1" t="s">
        <v>58</v>
      </c>
      <c r="AC173" s="1" t="s">
        <v>61</v>
      </c>
      <c r="AD173" s="1" t="s">
        <v>61</v>
      </c>
      <c r="AE173" s="1">
        <v>0</v>
      </c>
      <c r="AF173" s="1">
        <v>1.1599999999999999</v>
      </c>
      <c r="AG173" s="1" t="s">
        <v>9488</v>
      </c>
      <c r="AH173" s="1" t="s">
        <v>95</v>
      </c>
      <c r="AI173" s="1" t="s">
        <v>95</v>
      </c>
      <c r="AJ173" s="1">
        <v>4.26</v>
      </c>
      <c r="AK173" s="8">
        <v>603667</v>
      </c>
      <c r="AL173" s="1">
        <v>1.0029999999999999</v>
      </c>
      <c r="AM173" s="1">
        <v>-0.313</v>
      </c>
      <c r="AN173" s="1" t="s">
        <v>64</v>
      </c>
      <c r="AO173" s="1" t="s">
        <v>9489</v>
      </c>
      <c r="AP173" s="1" t="s">
        <v>58</v>
      </c>
      <c r="AQ173" s="7">
        <v>0.92200000000000004</v>
      </c>
      <c r="AR173" s="1">
        <v>96.030903510000002</v>
      </c>
      <c r="AS173" s="1">
        <v>1.624117298</v>
      </c>
      <c r="AT173" s="1" t="s">
        <v>58</v>
      </c>
      <c r="AU173" s="1">
        <v>9.9862500000000001</v>
      </c>
    </row>
    <row r="174" spans="1:47" x14ac:dyDescent="0.2">
      <c r="A174" s="1" t="s">
        <v>9490</v>
      </c>
      <c r="B174" s="1">
        <v>1</v>
      </c>
      <c r="C174" s="1" t="s">
        <v>45</v>
      </c>
      <c r="D174" s="1" t="s">
        <v>46</v>
      </c>
      <c r="E174" s="1">
        <v>1.7239999999999998E-2</v>
      </c>
      <c r="F174" s="1">
        <v>0</v>
      </c>
      <c r="G174" s="1">
        <v>6.2110000000000004E-3</v>
      </c>
      <c r="H174" s="1">
        <v>0</v>
      </c>
      <c r="I174" s="1">
        <v>3.3329999999999999E-2</v>
      </c>
      <c r="J174" s="1">
        <v>1.111E-2</v>
      </c>
      <c r="K174" s="1" t="s">
        <v>47</v>
      </c>
      <c r="L174" s="1" t="s">
        <v>48</v>
      </c>
      <c r="M174" s="1" t="s">
        <v>9484</v>
      </c>
      <c r="N174" s="1" t="s">
        <v>9485</v>
      </c>
      <c r="O174" s="1" t="s">
        <v>51</v>
      </c>
      <c r="P174" s="1" t="s">
        <v>9491</v>
      </c>
      <c r="Q174" s="1">
        <v>7.4869999999999997E-3</v>
      </c>
      <c r="R174" s="1">
        <v>4.5926500000000002E-2</v>
      </c>
      <c r="S174" s="1">
        <v>0.95247599999999999</v>
      </c>
      <c r="T174" s="1" t="s">
        <v>9492</v>
      </c>
      <c r="U174" s="1">
        <v>1.5974400000000001E-3</v>
      </c>
      <c r="V174" s="1">
        <v>2.4560700000000001E-2</v>
      </c>
      <c r="W174" s="1" t="s">
        <v>58</v>
      </c>
      <c r="X174" s="1" t="s">
        <v>58</v>
      </c>
      <c r="Y174" s="1" t="s">
        <v>58</v>
      </c>
      <c r="Z174" s="1" t="s">
        <v>58</v>
      </c>
      <c r="AA174" s="1" t="s">
        <v>58</v>
      </c>
      <c r="AB174" s="1" t="s">
        <v>58</v>
      </c>
      <c r="AC174" s="1" t="s">
        <v>61</v>
      </c>
      <c r="AD174" s="1" t="s">
        <v>61</v>
      </c>
      <c r="AE174" s="1">
        <v>0</v>
      </c>
      <c r="AF174" s="1">
        <v>-1.36</v>
      </c>
      <c r="AG174" s="1" t="s">
        <v>9488</v>
      </c>
      <c r="AH174" s="1" t="s">
        <v>573</v>
      </c>
      <c r="AI174" s="1" t="s">
        <v>573</v>
      </c>
      <c r="AJ174" s="1">
        <v>4.6500000000000004</v>
      </c>
      <c r="AK174" s="8">
        <v>585649</v>
      </c>
      <c r="AL174" s="1">
        <v>0.52800000000000002</v>
      </c>
      <c r="AM174" s="1">
        <v>-0.96199999999999997</v>
      </c>
      <c r="AN174" s="1" t="s">
        <v>62</v>
      </c>
      <c r="AO174" s="1" t="s">
        <v>9489</v>
      </c>
      <c r="AP174" s="1" t="s">
        <v>58</v>
      </c>
      <c r="AQ174" s="7">
        <v>0.92200000000000004</v>
      </c>
      <c r="AR174" s="1">
        <v>96.030903510000002</v>
      </c>
      <c r="AS174" s="1">
        <v>1.624117298</v>
      </c>
      <c r="AT174" s="1" t="s">
        <v>58</v>
      </c>
      <c r="AU174" s="1">
        <v>9.9862500000000001</v>
      </c>
    </row>
    <row r="175" spans="1:47" x14ac:dyDescent="0.2">
      <c r="A175" s="1" t="s">
        <v>9493</v>
      </c>
      <c r="B175" s="1">
        <v>1</v>
      </c>
      <c r="C175" s="1" t="s">
        <v>45</v>
      </c>
      <c r="D175" s="1" t="s">
        <v>64</v>
      </c>
      <c r="E175" s="1">
        <v>1.7239999999999998E-2</v>
      </c>
      <c r="F175" s="1">
        <v>0</v>
      </c>
      <c r="G175" s="1">
        <v>6.2110000000000004E-3</v>
      </c>
      <c r="H175" s="1">
        <v>0</v>
      </c>
      <c r="I175" s="1">
        <v>3.3329999999999999E-2</v>
      </c>
      <c r="J175" s="1">
        <v>1.111E-2</v>
      </c>
      <c r="K175" s="1" t="s">
        <v>47</v>
      </c>
      <c r="L175" s="1" t="s">
        <v>48</v>
      </c>
      <c r="M175" s="1" t="s">
        <v>9494</v>
      </c>
      <c r="N175" s="1" t="s">
        <v>9495</v>
      </c>
      <c r="O175" s="1" t="s">
        <v>51</v>
      </c>
      <c r="P175" s="1" t="s">
        <v>1557</v>
      </c>
      <c r="Q175" s="1">
        <v>0.99</v>
      </c>
      <c r="R175" s="1">
        <v>5.7907300000000002E-2</v>
      </c>
      <c r="S175" s="1">
        <v>3.1948900000000001E-3</v>
      </c>
      <c r="T175" s="8">
        <v>82351</v>
      </c>
      <c r="U175" s="1">
        <v>0.93889800000000001</v>
      </c>
      <c r="V175" s="1">
        <v>0.96785100000000002</v>
      </c>
      <c r="W175" s="1" t="s">
        <v>58</v>
      </c>
      <c r="X175" s="1" t="s">
        <v>58</v>
      </c>
      <c r="Y175" s="1" t="s">
        <v>58</v>
      </c>
      <c r="Z175" s="1" t="s">
        <v>58</v>
      </c>
      <c r="AA175" s="1" t="s">
        <v>58</v>
      </c>
      <c r="AB175" s="1" t="s">
        <v>58</v>
      </c>
      <c r="AC175" s="1" t="s">
        <v>61</v>
      </c>
      <c r="AD175" s="1" t="s">
        <v>1093</v>
      </c>
      <c r="AE175" s="1">
        <v>0.999</v>
      </c>
      <c r="AF175" s="1">
        <v>4.72</v>
      </c>
      <c r="AG175" s="1" t="s">
        <v>9496</v>
      </c>
      <c r="AH175" s="1" t="s">
        <v>95</v>
      </c>
      <c r="AI175" s="1" t="s">
        <v>95</v>
      </c>
      <c r="AJ175" s="1">
        <v>5.84</v>
      </c>
      <c r="AK175" s="1" t="s">
        <v>9497</v>
      </c>
      <c r="AL175" s="1">
        <v>14.51</v>
      </c>
      <c r="AM175" s="1">
        <v>0.154</v>
      </c>
      <c r="AN175" s="1" t="s">
        <v>1089</v>
      </c>
      <c r="AO175" s="1" t="s">
        <v>9498</v>
      </c>
      <c r="AP175" s="1" t="s">
        <v>58</v>
      </c>
      <c r="AQ175" s="7">
        <v>0.91900000000000004</v>
      </c>
      <c r="AR175" s="1">
        <v>84.554140129999993</v>
      </c>
      <c r="AS175" s="1">
        <v>0.66328527400000004</v>
      </c>
      <c r="AT175" s="1" t="s">
        <v>58</v>
      </c>
      <c r="AU175" s="1">
        <v>4.7118900000000004</v>
      </c>
    </row>
    <row r="176" spans="1:47" x14ac:dyDescent="0.2">
      <c r="A176" s="1" t="s">
        <v>9516</v>
      </c>
      <c r="B176" s="1">
        <v>1</v>
      </c>
      <c r="C176" s="1" t="s">
        <v>64</v>
      </c>
      <c r="D176" s="1" t="s">
        <v>70</v>
      </c>
      <c r="E176" s="1">
        <v>1.7239999999999998E-2</v>
      </c>
      <c r="F176" s="1">
        <v>0</v>
      </c>
      <c r="G176" s="1">
        <v>6.2110000000000004E-3</v>
      </c>
      <c r="H176" s="1">
        <v>0</v>
      </c>
      <c r="I176" s="1">
        <v>3.3329999999999999E-2</v>
      </c>
      <c r="J176" s="1">
        <v>1.111E-2</v>
      </c>
      <c r="K176" s="1" t="s">
        <v>47</v>
      </c>
      <c r="L176" s="1" t="s">
        <v>48</v>
      </c>
      <c r="M176" s="1" t="s">
        <v>9517</v>
      </c>
      <c r="N176" s="1" t="s">
        <v>9518</v>
      </c>
      <c r="O176" s="1" t="s">
        <v>51</v>
      </c>
      <c r="P176" s="1" t="s">
        <v>9519</v>
      </c>
      <c r="Q176" s="1" t="s">
        <v>58</v>
      </c>
      <c r="R176" s="1" t="s">
        <v>58</v>
      </c>
      <c r="S176" s="1" t="s">
        <v>58</v>
      </c>
      <c r="T176" s="1" t="s">
        <v>58</v>
      </c>
      <c r="U176" s="1" t="s">
        <v>58</v>
      </c>
      <c r="V176" s="1" t="s">
        <v>58</v>
      </c>
      <c r="W176" s="1" t="s">
        <v>58</v>
      </c>
      <c r="X176" s="1" t="s">
        <v>58</v>
      </c>
      <c r="Y176" s="1" t="s">
        <v>58</v>
      </c>
      <c r="Z176" s="1" t="s">
        <v>58</v>
      </c>
      <c r="AA176" s="1" t="s">
        <v>58</v>
      </c>
      <c r="AB176" s="1" t="s">
        <v>58</v>
      </c>
      <c r="AC176" s="1" t="s">
        <v>58</v>
      </c>
      <c r="AD176" s="1" t="s">
        <v>58</v>
      </c>
      <c r="AE176" s="1">
        <v>1</v>
      </c>
      <c r="AF176" s="1">
        <v>5.17</v>
      </c>
      <c r="AG176" s="1" t="s">
        <v>58</v>
      </c>
      <c r="AH176" s="1" t="s">
        <v>58</v>
      </c>
      <c r="AI176" s="1" t="s">
        <v>58</v>
      </c>
      <c r="AJ176" s="1">
        <v>5.17</v>
      </c>
      <c r="AK176" s="1" t="s">
        <v>58</v>
      </c>
      <c r="AL176" s="1" t="s">
        <v>58</v>
      </c>
      <c r="AM176" s="1">
        <v>1.1950000000000001</v>
      </c>
      <c r="AN176" s="1" t="s">
        <v>58</v>
      </c>
      <c r="AO176" s="1" t="s">
        <v>9520</v>
      </c>
      <c r="AP176" s="1" t="s">
        <v>61</v>
      </c>
      <c r="AQ176" s="7">
        <v>0.46800000000000003</v>
      </c>
      <c r="AR176" s="1">
        <v>60.314932769999999</v>
      </c>
      <c r="AS176" s="1">
        <v>8.4621746999999997E-2</v>
      </c>
      <c r="AT176" s="1" t="s">
        <v>58</v>
      </c>
      <c r="AU176" s="1">
        <v>2.0922200000000002</v>
      </c>
    </row>
    <row r="177" spans="1:47" x14ac:dyDescent="0.2">
      <c r="A177" s="1" t="s">
        <v>9516</v>
      </c>
      <c r="B177" s="1">
        <v>1</v>
      </c>
      <c r="C177" s="1" t="s">
        <v>64</v>
      </c>
      <c r="D177" s="1" t="s">
        <v>70</v>
      </c>
      <c r="E177" s="1">
        <v>1.7239999999999998E-2</v>
      </c>
      <c r="F177" s="1">
        <v>0</v>
      </c>
      <c r="G177" s="1">
        <v>6.2110000000000004E-3</v>
      </c>
      <c r="H177" s="1">
        <v>0</v>
      </c>
      <c r="I177" s="1">
        <v>3.3329999999999999E-2</v>
      </c>
      <c r="J177" s="1">
        <v>1.111E-2</v>
      </c>
      <c r="K177" s="1" t="s">
        <v>489</v>
      </c>
      <c r="L177" s="1" t="s">
        <v>215</v>
      </c>
      <c r="M177" s="1" t="s">
        <v>9517</v>
      </c>
      <c r="N177" s="1" t="s">
        <v>9518</v>
      </c>
      <c r="O177" s="1" t="s">
        <v>313</v>
      </c>
      <c r="P177" s="1" t="s">
        <v>9519</v>
      </c>
      <c r="Q177" s="1" t="s">
        <v>58</v>
      </c>
      <c r="R177" s="1" t="s">
        <v>58</v>
      </c>
      <c r="S177" s="1" t="s">
        <v>58</v>
      </c>
      <c r="T177" s="1" t="s">
        <v>58</v>
      </c>
      <c r="U177" s="1" t="s">
        <v>58</v>
      </c>
      <c r="V177" s="1" t="s">
        <v>58</v>
      </c>
      <c r="W177" s="1" t="s">
        <v>58</v>
      </c>
      <c r="X177" s="1" t="s">
        <v>58</v>
      </c>
      <c r="Y177" s="1" t="s">
        <v>58</v>
      </c>
      <c r="Z177" s="1" t="s">
        <v>58</v>
      </c>
      <c r="AA177" s="1" t="s">
        <v>58</v>
      </c>
      <c r="AB177" s="1" t="s">
        <v>58</v>
      </c>
      <c r="AC177" s="1" t="s">
        <v>58</v>
      </c>
      <c r="AD177" s="1" t="s">
        <v>58</v>
      </c>
      <c r="AE177" s="1">
        <v>1</v>
      </c>
      <c r="AF177" s="1">
        <v>5.17</v>
      </c>
      <c r="AG177" s="1" t="s">
        <v>58</v>
      </c>
      <c r="AH177" s="1" t="s">
        <v>58</v>
      </c>
      <c r="AI177" s="1" t="s">
        <v>58</v>
      </c>
      <c r="AJ177" s="1">
        <v>5.17</v>
      </c>
      <c r="AK177" s="1" t="s">
        <v>58</v>
      </c>
      <c r="AL177" s="1" t="s">
        <v>58</v>
      </c>
      <c r="AM177" s="1">
        <v>1.1950000000000001</v>
      </c>
      <c r="AN177" s="1" t="s">
        <v>58</v>
      </c>
      <c r="AO177" s="1" t="s">
        <v>9520</v>
      </c>
      <c r="AP177" s="1" t="s">
        <v>61</v>
      </c>
      <c r="AQ177" s="7">
        <v>0.46800000000000003</v>
      </c>
      <c r="AR177" s="1">
        <v>60.314932769999999</v>
      </c>
      <c r="AS177" s="1">
        <v>8.4621746999999997E-2</v>
      </c>
      <c r="AT177" s="1" t="s">
        <v>58</v>
      </c>
      <c r="AU177" s="1">
        <v>2.0922200000000002</v>
      </c>
    </row>
    <row r="178" spans="1:47" x14ac:dyDescent="0.2">
      <c r="A178" s="1" t="s">
        <v>9553</v>
      </c>
      <c r="B178" s="1">
        <v>1</v>
      </c>
      <c r="C178" s="1" t="s">
        <v>64</v>
      </c>
      <c r="D178" s="1" t="s">
        <v>45</v>
      </c>
      <c r="E178" s="1">
        <v>1.7239999999999998E-2</v>
      </c>
      <c r="F178" s="1">
        <v>0</v>
      </c>
      <c r="G178" s="1">
        <v>6.2110000000000004E-3</v>
      </c>
      <c r="H178" s="1">
        <v>3.8310000000000002E-3</v>
      </c>
      <c r="I178" s="1">
        <v>3.3329999999999999E-2</v>
      </c>
      <c r="J178" s="1">
        <v>1.111E-2</v>
      </c>
      <c r="K178" s="1" t="s">
        <v>47</v>
      </c>
      <c r="L178" s="1" t="s">
        <v>48</v>
      </c>
      <c r="M178" s="1" t="s">
        <v>9554</v>
      </c>
      <c r="N178" s="1" t="s">
        <v>9555</v>
      </c>
      <c r="O178" s="1" t="s">
        <v>51</v>
      </c>
      <c r="P178" s="1" t="s">
        <v>9556</v>
      </c>
      <c r="Q178" s="1">
        <v>2.1410000000000001E-3</v>
      </c>
      <c r="R178" s="1">
        <v>2.7955300000000001E-3</v>
      </c>
      <c r="S178" s="1">
        <v>0.99720399999999998</v>
      </c>
      <c r="T178" s="1" t="s">
        <v>443</v>
      </c>
      <c r="U178" s="1">
        <v>0</v>
      </c>
      <c r="V178" s="1">
        <v>1.3977600000000001E-3</v>
      </c>
      <c r="W178" s="1" t="s">
        <v>58</v>
      </c>
      <c r="X178" s="1" t="s">
        <v>58</v>
      </c>
      <c r="Y178" s="1" t="s">
        <v>58</v>
      </c>
      <c r="Z178" s="1" t="s">
        <v>58</v>
      </c>
      <c r="AA178" s="1" t="s">
        <v>58</v>
      </c>
      <c r="AB178" s="1" t="s">
        <v>58</v>
      </c>
      <c r="AC178" s="1" t="s">
        <v>60</v>
      </c>
      <c r="AD178" s="1" t="s">
        <v>132</v>
      </c>
      <c r="AE178" s="1">
        <v>0.51600000000000001</v>
      </c>
      <c r="AF178" s="1">
        <v>-0.76500000000000001</v>
      </c>
      <c r="AG178" s="1" t="s">
        <v>9557</v>
      </c>
      <c r="AH178" s="1" t="s">
        <v>95</v>
      </c>
      <c r="AI178" s="1" t="s">
        <v>95</v>
      </c>
      <c r="AJ178" s="1">
        <v>5.45</v>
      </c>
      <c r="AK178" s="1">
        <v>921</v>
      </c>
      <c r="AL178" s="1">
        <v>4.0110000000000001</v>
      </c>
      <c r="AM178" s="1">
        <v>-1.0900000000000001</v>
      </c>
      <c r="AN178" s="1" t="s">
        <v>64</v>
      </c>
      <c r="AO178" s="1" t="s">
        <v>9558</v>
      </c>
      <c r="AP178" s="1" t="s">
        <v>61</v>
      </c>
      <c r="AQ178" s="7">
        <v>0.30499999999999999</v>
      </c>
      <c r="AR178" s="1">
        <v>45.570889360000002</v>
      </c>
      <c r="AS178" s="1">
        <v>-0.108334733</v>
      </c>
      <c r="AT178" s="1" t="s">
        <v>58</v>
      </c>
      <c r="AU178" s="1">
        <v>3.4570799999999999</v>
      </c>
    </row>
    <row r="179" spans="1:47" x14ac:dyDescent="0.2">
      <c r="A179" s="1" t="s">
        <v>9574</v>
      </c>
      <c r="B179" s="1">
        <v>1</v>
      </c>
      <c r="C179" s="1" t="s">
        <v>45</v>
      </c>
      <c r="D179" s="1" t="s">
        <v>64</v>
      </c>
      <c r="E179" s="1">
        <v>1.7239999999999998E-2</v>
      </c>
      <c r="F179" s="1">
        <v>9.8040000000000002E-3</v>
      </c>
      <c r="G179" s="1">
        <v>6.2110000000000004E-3</v>
      </c>
      <c r="H179" s="1">
        <v>0</v>
      </c>
      <c r="I179" s="1">
        <v>3.3329999999999999E-2</v>
      </c>
      <c r="J179" s="1">
        <v>1.111E-2</v>
      </c>
      <c r="K179" s="1" t="s">
        <v>47</v>
      </c>
      <c r="L179" s="1" t="s">
        <v>48</v>
      </c>
      <c r="M179" s="1" t="s">
        <v>693</v>
      </c>
      <c r="N179" s="1" t="s">
        <v>694</v>
      </c>
      <c r="O179" s="1" t="s">
        <v>51</v>
      </c>
      <c r="P179" s="1" t="s">
        <v>9575</v>
      </c>
      <c r="Q179" s="1">
        <v>2.4240000000000001E-4</v>
      </c>
      <c r="R179" s="1">
        <v>3.9936099999999999E-4</v>
      </c>
      <c r="S179" s="1">
        <v>0.99960099999999996</v>
      </c>
      <c r="T179" s="1" t="s">
        <v>74</v>
      </c>
      <c r="U179" s="1">
        <v>0</v>
      </c>
      <c r="V179" s="1">
        <v>1.99681E-4</v>
      </c>
      <c r="W179" s="1" t="s">
        <v>58</v>
      </c>
      <c r="X179" s="1" t="s">
        <v>58</v>
      </c>
      <c r="Y179" s="1" t="s">
        <v>58</v>
      </c>
      <c r="Z179" s="1" t="s">
        <v>58</v>
      </c>
      <c r="AA179" s="1" t="s">
        <v>58</v>
      </c>
      <c r="AB179" s="1" t="s">
        <v>58</v>
      </c>
      <c r="AC179" s="1" t="s">
        <v>58</v>
      </c>
      <c r="AD179" s="1" t="s">
        <v>132</v>
      </c>
      <c r="AE179" s="1">
        <v>0.90200000000000002</v>
      </c>
      <c r="AF179" s="1">
        <v>0.97399999999999998</v>
      </c>
      <c r="AG179" s="1" t="s">
        <v>58</v>
      </c>
      <c r="AH179" s="1" t="s">
        <v>58</v>
      </c>
      <c r="AI179" s="1" t="s">
        <v>58</v>
      </c>
      <c r="AJ179" s="1">
        <v>3.62</v>
      </c>
      <c r="AK179" s="1" t="s">
        <v>58</v>
      </c>
      <c r="AL179" s="1">
        <v>22.2</v>
      </c>
      <c r="AM179" s="1">
        <v>0.91300000000000003</v>
      </c>
      <c r="AN179" s="1" t="s">
        <v>62</v>
      </c>
      <c r="AO179" s="1" t="s">
        <v>696</v>
      </c>
      <c r="AP179" s="1" t="s">
        <v>58</v>
      </c>
      <c r="AQ179" s="7">
        <v>0.157</v>
      </c>
      <c r="AR179" s="1">
        <v>99.876150039999999</v>
      </c>
      <c r="AS179" s="1">
        <v>6.4870630309999999</v>
      </c>
      <c r="AT179" s="1" t="s">
        <v>58</v>
      </c>
      <c r="AU179" s="1">
        <v>23.828389999999999</v>
      </c>
    </row>
    <row r="180" spans="1:47" x14ac:dyDescent="0.2">
      <c r="A180" s="1" t="s">
        <v>9581</v>
      </c>
      <c r="B180" s="1">
        <v>1</v>
      </c>
      <c r="C180" s="1" t="s">
        <v>64</v>
      </c>
      <c r="D180" s="1" t="s">
        <v>45</v>
      </c>
      <c r="E180" s="1">
        <v>1.7239999999999998E-2</v>
      </c>
      <c r="F180" s="1">
        <v>3.2680000000000001E-3</v>
      </c>
      <c r="G180" s="1">
        <v>6.2110000000000004E-3</v>
      </c>
      <c r="H180" s="1">
        <v>0</v>
      </c>
      <c r="I180" s="1">
        <v>3.3329999999999999E-2</v>
      </c>
      <c r="J180" s="1">
        <v>1.111E-2</v>
      </c>
      <c r="K180" s="1" t="s">
        <v>47</v>
      </c>
      <c r="L180" s="1" t="s">
        <v>48</v>
      </c>
      <c r="M180" s="1" t="s">
        <v>9582</v>
      </c>
      <c r="N180" s="1" t="s">
        <v>9583</v>
      </c>
      <c r="O180" s="1" t="s">
        <v>51</v>
      </c>
      <c r="P180" s="1" t="s">
        <v>8328</v>
      </c>
      <c r="Q180" s="1" t="s">
        <v>58</v>
      </c>
      <c r="R180" s="1" t="s">
        <v>58</v>
      </c>
      <c r="S180" s="1" t="s">
        <v>58</v>
      </c>
      <c r="T180" s="1" t="s">
        <v>58</v>
      </c>
      <c r="U180" s="1" t="s">
        <v>58</v>
      </c>
      <c r="V180" s="1" t="s">
        <v>58</v>
      </c>
      <c r="W180" s="1" t="s">
        <v>58</v>
      </c>
      <c r="X180" s="1" t="s">
        <v>58</v>
      </c>
      <c r="Y180" s="1" t="s">
        <v>58</v>
      </c>
      <c r="Z180" s="1" t="s">
        <v>58</v>
      </c>
      <c r="AA180" s="1" t="s">
        <v>58</v>
      </c>
      <c r="AB180" s="1" t="s">
        <v>58</v>
      </c>
      <c r="AC180" s="1" t="s">
        <v>60</v>
      </c>
      <c r="AD180" s="1" t="s">
        <v>61</v>
      </c>
      <c r="AE180" s="1">
        <v>1E-3</v>
      </c>
      <c r="AF180" s="1">
        <v>2.97</v>
      </c>
      <c r="AG180" s="1" t="s">
        <v>9584</v>
      </c>
      <c r="AH180" s="1" t="s">
        <v>95</v>
      </c>
      <c r="AI180" s="1" t="s">
        <v>127</v>
      </c>
      <c r="AJ180" s="1">
        <v>4.87</v>
      </c>
      <c r="AK180" s="1">
        <v>48</v>
      </c>
      <c r="AL180" s="1">
        <v>10.58</v>
      </c>
      <c r="AM180" s="1">
        <v>6.7000000000000004E-2</v>
      </c>
      <c r="AN180" s="1" t="s">
        <v>1089</v>
      </c>
      <c r="AO180" s="1" t="s">
        <v>58</v>
      </c>
      <c r="AP180" s="1" t="s">
        <v>58</v>
      </c>
      <c r="AQ180" s="1" t="s">
        <v>58</v>
      </c>
      <c r="AR180" s="1" t="s">
        <v>58</v>
      </c>
      <c r="AS180" s="1" t="s">
        <v>58</v>
      </c>
      <c r="AT180" s="1" t="s">
        <v>58</v>
      </c>
      <c r="AU180" s="1" t="s">
        <v>58</v>
      </c>
    </row>
    <row r="181" spans="1:47" x14ac:dyDescent="0.2">
      <c r="A181" s="1" t="s">
        <v>9590</v>
      </c>
      <c r="B181" s="1">
        <v>1</v>
      </c>
      <c r="C181" s="1" t="s">
        <v>64</v>
      </c>
      <c r="D181" s="1" t="s">
        <v>45</v>
      </c>
      <c r="E181" s="1">
        <v>1.7239999999999998E-2</v>
      </c>
      <c r="F181" s="1">
        <v>3.2680000000000001E-3</v>
      </c>
      <c r="G181" s="1">
        <v>6.2110000000000004E-3</v>
      </c>
      <c r="H181" s="1">
        <v>1.916E-3</v>
      </c>
      <c r="I181" s="1">
        <v>3.3329999999999999E-2</v>
      </c>
      <c r="J181" s="1">
        <v>1.111E-2</v>
      </c>
      <c r="K181" s="1" t="s">
        <v>371</v>
      </c>
      <c r="L181" s="1" t="s">
        <v>48</v>
      </c>
      <c r="M181" s="1" t="s">
        <v>9588</v>
      </c>
      <c r="N181" s="1" t="s">
        <v>9589</v>
      </c>
      <c r="O181" s="1" t="s">
        <v>51</v>
      </c>
      <c r="P181" s="1" t="s">
        <v>9591</v>
      </c>
      <c r="Q181" s="1">
        <v>4.9419999999999998E-4</v>
      </c>
      <c r="R181" s="1">
        <v>7.9872199999999997E-4</v>
      </c>
      <c r="S181" s="1">
        <v>0.99920100000000001</v>
      </c>
      <c r="T181" s="1" t="s">
        <v>110</v>
      </c>
      <c r="U181" s="1">
        <v>0</v>
      </c>
      <c r="V181" s="1">
        <v>3.9936099999999999E-4</v>
      </c>
      <c r="W181" s="1" t="s">
        <v>58</v>
      </c>
      <c r="X181" s="1" t="s">
        <v>58</v>
      </c>
      <c r="Y181" s="1" t="s">
        <v>58</v>
      </c>
      <c r="Z181" s="1" t="s">
        <v>58</v>
      </c>
      <c r="AA181" s="1" t="s">
        <v>58</v>
      </c>
      <c r="AB181" s="1" t="s">
        <v>58</v>
      </c>
      <c r="AC181" s="1" t="s">
        <v>61</v>
      </c>
      <c r="AD181" s="1" t="s">
        <v>94</v>
      </c>
      <c r="AE181" s="1">
        <v>0.995</v>
      </c>
      <c r="AF181" s="1">
        <v>1.55</v>
      </c>
      <c r="AG181" s="1" t="s">
        <v>9592</v>
      </c>
      <c r="AH181" s="1" t="s">
        <v>127</v>
      </c>
      <c r="AI181" s="1" t="s">
        <v>62</v>
      </c>
      <c r="AJ181" s="1">
        <v>4.74</v>
      </c>
      <c r="AK181" s="8">
        <v>94210041063</v>
      </c>
      <c r="AL181" s="1">
        <v>32</v>
      </c>
      <c r="AM181" s="1">
        <v>-8.0000000000000002E-3</v>
      </c>
      <c r="AN181" s="1" t="s">
        <v>62</v>
      </c>
      <c r="AO181" s="1" t="s">
        <v>58</v>
      </c>
      <c r="AP181" s="1" t="s">
        <v>58</v>
      </c>
      <c r="AQ181" s="1" t="s">
        <v>58</v>
      </c>
      <c r="AR181" s="1" t="s">
        <v>58</v>
      </c>
      <c r="AS181" s="1" t="s">
        <v>58</v>
      </c>
      <c r="AT181" s="1" t="s">
        <v>58</v>
      </c>
      <c r="AU181" s="1" t="s">
        <v>58</v>
      </c>
    </row>
    <row r="182" spans="1:47" x14ac:dyDescent="0.2">
      <c r="A182" s="1" t="s">
        <v>9604</v>
      </c>
      <c r="B182" s="1">
        <v>1</v>
      </c>
      <c r="C182" s="1" t="s">
        <v>64</v>
      </c>
      <c r="D182" s="1" t="s">
        <v>45</v>
      </c>
      <c r="E182" s="1">
        <v>1.7239999999999998E-2</v>
      </c>
      <c r="F182" s="1">
        <v>6.5360000000000001E-3</v>
      </c>
      <c r="G182" s="1">
        <v>6.2110000000000004E-3</v>
      </c>
      <c r="H182" s="1">
        <v>0</v>
      </c>
      <c r="I182" s="1">
        <v>3.3329999999999999E-2</v>
      </c>
      <c r="J182" s="1">
        <v>1.111E-2</v>
      </c>
      <c r="K182" s="1" t="s">
        <v>47</v>
      </c>
      <c r="L182" s="1" t="s">
        <v>48</v>
      </c>
      <c r="M182" s="1" t="s">
        <v>9605</v>
      </c>
      <c r="N182" s="1" t="s">
        <v>9606</v>
      </c>
      <c r="O182" s="1" t="s">
        <v>51</v>
      </c>
      <c r="P182" s="1" t="s">
        <v>9465</v>
      </c>
      <c r="Q182" s="1">
        <v>2.7999999999999998E-4</v>
      </c>
      <c r="R182" s="1">
        <v>3.9936099999999999E-4</v>
      </c>
      <c r="S182" s="1">
        <v>0.99960099999999996</v>
      </c>
      <c r="T182" s="1" t="s">
        <v>74</v>
      </c>
      <c r="U182" s="1">
        <v>0</v>
      </c>
      <c r="V182" s="1">
        <v>1.99681E-4</v>
      </c>
      <c r="W182" s="1" t="s">
        <v>58</v>
      </c>
      <c r="X182" s="1" t="s">
        <v>58</v>
      </c>
      <c r="Y182" s="1" t="s">
        <v>58</v>
      </c>
      <c r="Z182" s="1" t="s">
        <v>58</v>
      </c>
      <c r="AA182" s="1" t="s">
        <v>58</v>
      </c>
      <c r="AB182" s="1" t="s">
        <v>58</v>
      </c>
      <c r="AC182" s="1" t="s">
        <v>93</v>
      </c>
      <c r="AD182" s="1" t="s">
        <v>67</v>
      </c>
      <c r="AE182" s="1">
        <v>0.995</v>
      </c>
      <c r="AF182" s="1">
        <v>4.8499999999999996</v>
      </c>
      <c r="AG182" s="1" t="s">
        <v>9607</v>
      </c>
      <c r="AH182" s="1" t="s">
        <v>62</v>
      </c>
      <c r="AI182" s="1" t="s">
        <v>62</v>
      </c>
      <c r="AJ182" s="1">
        <v>5.82</v>
      </c>
      <c r="AK182" s="8">
        <v>495488</v>
      </c>
      <c r="AL182" s="1">
        <v>35</v>
      </c>
      <c r="AM182" s="1">
        <v>0.93500000000000005</v>
      </c>
      <c r="AN182" s="1" t="s">
        <v>62</v>
      </c>
      <c r="AO182" s="1" t="s">
        <v>9608</v>
      </c>
      <c r="AP182" s="1" t="s">
        <v>58</v>
      </c>
      <c r="AQ182" s="7">
        <v>0.98399999999999999</v>
      </c>
      <c r="AR182" s="1">
        <v>80.337343709999999</v>
      </c>
      <c r="AS182" s="1">
        <v>0.51623825700000003</v>
      </c>
      <c r="AT182" s="1" t="s">
        <v>58</v>
      </c>
      <c r="AU182" s="1">
        <v>5.6013900000000003</v>
      </c>
    </row>
    <row r="183" spans="1:47" x14ac:dyDescent="0.2">
      <c r="A183" s="1" t="s">
        <v>9632</v>
      </c>
      <c r="B183" s="1">
        <v>1</v>
      </c>
      <c r="C183" s="1" t="s">
        <v>70</v>
      </c>
      <c r="D183" s="1" t="s">
        <v>46</v>
      </c>
      <c r="E183" s="1">
        <v>1.7239999999999998E-2</v>
      </c>
      <c r="F183" s="1">
        <v>0</v>
      </c>
      <c r="G183" s="1">
        <v>6.2110000000000004E-3</v>
      </c>
      <c r="H183" s="1">
        <v>1.916E-3</v>
      </c>
      <c r="I183" s="1">
        <v>3.3329999999999999E-2</v>
      </c>
      <c r="J183" s="1">
        <v>1.111E-2</v>
      </c>
      <c r="K183" s="1" t="s">
        <v>47</v>
      </c>
      <c r="L183" s="1" t="s">
        <v>48</v>
      </c>
      <c r="M183" s="1" t="s">
        <v>9633</v>
      </c>
      <c r="N183" s="1" t="s">
        <v>9634</v>
      </c>
      <c r="O183" s="1" t="s">
        <v>51</v>
      </c>
      <c r="P183" s="1" t="s">
        <v>9635</v>
      </c>
      <c r="Q183" s="1">
        <v>1.8619999999999999E-3</v>
      </c>
      <c r="R183" s="1">
        <v>3.5942499999999998E-3</v>
      </c>
      <c r="S183" s="1">
        <v>0.99640600000000001</v>
      </c>
      <c r="T183" s="1" t="s">
        <v>653</v>
      </c>
      <c r="U183" s="1">
        <v>0</v>
      </c>
      <c r="V183" s="1">
        <v>1.7971199999999999E-3</v>
      </c>
      <c r="W183" s="1" t="s">
        <v>58</v>
      </c>
      <c r="X183" s="1" t="s">
        <v>58</v>
      </c>
      <c r="Y183" s="1" t="s">
        <v>58</v>
      </c>
      <c r="Z183" s="1" t="s">
        <v>58</v>
      </c>
      <c r="AA183" s="1" t="s">
        <v>58</v>
      </c>
      <c r="AB183" s="1" t="s">
        <v>58</v>
      </c>
      <c r="AC183" s="1" t="s">
        <v>60</v>
      </c>
      <c r="AD183" s="1" t="s">
        <v>67</v>
      </c>
      <c r="AE183" s="1">
        <v>1</v>
      </c>
      <c r="AF183" s="1">
        <v>2.48</v>
      </c>
      <c r="AG183" s="1" t="s">
        <v>9636</v>
      </c>
      <c r="AH183" s="1" t="s">
        <v>363</v>
      </c>
      <c r="AI183" s="1" t="s">
        <v>62</v>
      </c>
      <c r="AJ183" s="1">
        <v>4.47</v>
      </c>
      <c r="AK183" s="1">
        <v>69</v>
      </c>
      <c r="AL183" s="1">
        <v>25.2</v>
      </c>
      <c r="AM183" s="1">
        <v>1.038</v>
      </c>
      <c r="AN183" s="1" t="s">
        <v>62</v>
      </c>
      <c r="AO183" s="1" t="s">
        <v>9637</v>
      </c>
      <c r="AP183" s="1" t="s">
        <v>58</v>
      </c>
      <c r="AQ183" s="7">
        <v>0.753</v>
      </c>
      <c r="AR183" s="1">
        <v>91.755130930000007</v>
      </c>
      <c r="AS183" s="1">
        <v>1.078370636</v>
      </c>
      <c r="AT183" s="1" t="s">
        <v>58</v>
      </c>
      <c r="AU183" s="1">
        <v>13.925990000000001</v>
      </c>
    </row>
    <row r="184" spans="1:47" x14ac:dyDescent="0.2">
      <c r="A184" s="1" t="s">
        <v>9697</v>
      </c>
      <c r="B184" s="1">
        <v>2</v>
      </c>
      <c r="C184" s="1" t="s">
        <v>46</v>
      </c>
      <c r="D184" s="1" t="s">
        <v>45</v>
      </c>
      <c r="E184" s="1">
        <v>1.7239999999999998E-2</v>
      </c>
      <c r="F184" s="1">
        <v>0</v>
      </c>
      <c r="G184" s="1">
        <v>6.2110000000000004E-3</v>
      </c>
      <c r="H184" s="1">
        <v>1.916E-3</v>
      </c>
      <c r="I184" s="1">
        <v>3.3329999999999999E-2</v>
      </c>
      <c r="J184" s="1">
        <v>2.222E-2</v>
      </c>
      <c r="K184" s="1" t="s">
        <v>47</v>
      </c>
      <c r="L184" s="1" t="s">
        <v>48</v>
      </c>
      <c r="M184" s="1" t="s">
        <v>1295</v>
      </c>
      <c r="N184" s="1" t="s">
        <v>1296</v>
      </c>
      <c r="O184" s="1" t="s">
        <v>51</v>
      </c>
      <c r="P184" s="1" t="s">
        <v>9698</v>
      </c>
      <c r="Q184" s="7">
        <v>1.6560000000000001E-5</v>
      </c>
      <c r="R184" s="1" t="s">
        <v>58</v>
      </c>
      <c r="S184" s="1" t="s">
        <v>58</v>
      </c>
      <c r="T184" s="1" t="s">
        <v>58</v>
      </c>
      <c r="U184" s="1" t="s">
        <v>58</v>
      </c>
      <c r="V184" s="1" t="s">
        <v>58</v>
      </c>
      <c r="W184" s="1" t="s">
        <v>58</v>
      </c>
      <c r="X184" s="1" t="s">
        <v>58</v>
      </c>
      <c r="Y184" s="1" t="s">
        <v>58</v>
      </c>
      <c r="Z184" s="1" t="s">
        <v>58</v>
      </c>
      <c r="AA184" s="1" t="s">
        <v>58</v>
      </c>
      <c r="AB184" s="1" t="s">
        <v>58</v>
      </c>
      <c r="AC184" s="1" t="s">
        <v>58</v>
      </c>
      <c r="AD184" s="1" t="s">
        <v>6558</v>
      </c>
      <c r="AE184" s="1">
        <v>0.998</v>
      </c>
      <c r="AF184" s="1">
        <v>3.35</v>
      </c>
      <c r="AG184" s="1" t="s">
        <v>1302</v>
      </c>
      <c r="AH184" s="1" t="s">
        <v>95</v>
      </c>
      <c r="AI184" s="1" t="s">
        <v>95</v>
      </c>
      <c r="AJ184" s="1">
        <v>5.58</v>
      </c>
      <c r="AK184" s="1">
        <v>8800</v>
      </c>
      <c r="AL184" s="1">
        <v>16.22</v>
      </c>
      <c r="AM184" s="1">
        <v>0.85199999999999998</v>
      </c>
      <c r="AN184" s="1" t="s">
        <v>3679</v>
      </c>
      <c r="AO184" s="1" t="s">
        <v>1297</v>
      </c>
      <c r="AP184" s="1" t="s">
        <v>972</v>
      </c>
      <c r="AQ184" s="1" t="s">
        <v>9248</v>
      </c>
      <c r="AR184" s="1" t="s">
        <v>1298</v>
      </c>
      <c r="AS184" s="1" t="s">
        <v>1299</v>
      </c>
      <c r="AT184" s="1" t="s">
        <v>488</v>
      </c>
      <c r="AU184" s="1" t="s">
        <v>1300</v>
      </c>
    </row>
    <row r="185" spans="1:47" x14ac:dyDescent="0.2">
      <c r="A185" s="1" t="s">
        <v>9697</v>
      </c>
      <c r="B185" s="1">
        <v>2</v>
      </c>
      <c r="C185" s="1" t="s">
        <v>46</v>
      </c>
      <c r="D185" s="1" t="s">
        <v>45</v>
      </c>
      <c r="E185" s="1">
        <v>1.7239999999999998E-2</v>
      </c>
      <c r="F185" s="1">
        <v>0</v>
      </c>
      <c r="G185" s="1">
        <v>6.2110000000000004E-3</v>
      </c>
      <c r="H185" s="1">
        <v>1.916E-3</v>
      </c>
      <c r="I185" s="1">
        <v>3.3329999999999999E-2</v>
      </c>
      <c r="J185" s="1">
        <v>2.222E-2</v>
      </c>
      <c r="K185" s="1" t="s">
        <v>47</v>
      </c>
      <c r="L185" s="1" t="s">
        <v>48</v>
      </c>
      <c r="M185" s="1" t="s">
        <v>1295</v>
      </c>
      <c r="N185" s="1" t="s">
        <v>1301</v>
      </c>
      <c r="O185" s="1" t="s">
        <v>51</v>
      </c>
      <c r="P185" s="1" t="s">
        <v>9699</v>
      </c>
      <c r="Q185" s="7">
        <v>1.6560000000000001E-5</v>
      </c>
      <c r="R185" s="1" t="s">
        <v>58</v>
      </c>
      <c r="S185" s="1" t="s">
        <v>58</v>
      </c>
      <c r="T185" s="1" t="s">
        <v>58</v>
      </c>
      <c r="U185" s="1" t="s">
        <v>58</v>
      </c>
      <c r="V185" s="1" t="s">
        <v>58</v>
      </c>
      <c r="W185" s="1" t="s">
        <v>58</v>
      </c>
      <c r="X185" s="1" t="s">
        <v>58</v>
      </c>
      <c r="Y185" s="1" t="s">
        <v>58</v>
      </c>
      <c r="Z185" s="1" t="s">
        <v>58</v>
      </c>
      <c r="AA185" s="1" t="s">
        <v>58</v>
      </c>
      <c r="AB185" s="1" t="s">
        <v>58</v>
      </c>
      <c r="AC185" s="1" t="s">
        <v>58</v>
      </c>
      <c r="AD185" s="1" t="s">
        <v>6558</v>
      </c>
      <c r="AE185" s="1">
        <v>0.998</v>
      </c>
      <c r="AF185" s="1">
        <v>3.35</v>
      </c>
      <c r="AG185" s="1" t="s">
        <v>1302</v>
      </c>
      <c r="AH185" s="1" t="s">
        <v>95</v>
      </c>
      <c r="AI185" s="1" t="s">
        <v>95</v>
      </c>
      <c r="AJ185" s="1">
        <v>5.58</v>
      </c>
      <c r="AK185" s="1">
        <v>8800</v>
      </c>
      <c r="AL185" s="1">
        <v>16.22</v>
      </c>
      <c r="AM185" s="1">
        <v>0.85199999999999998</v>
      </c>
      <c r="AN185" s="1" t="s">
        <v>3679</v>
      </c>
      <c r="AO185" s="1" t="s">
        <v>1297</v>
      </c>
      <c r="AP185" s="1" t="s">
        <v>972</v>
      </c>
      <c r="AQ185" s="1" t="s">
        <v>9248</v>
      </c>
      <c r="AR185" s="1" t="s">
        <v>1298</v>
      </c>
      <c r="AS185" s="1" t="s">
        <v>1299</v>
      </c>
      <c r="AT185" s="1" t="s">
        <v>488</v>
      </c>
      <c r="AU185" s="1" t="s">
        <v>1300</v>
      </c>
    </row>
    <row r="186" spans="1:47" x14ac:dyDescent="0.2">
      <c r="A186" s="1" t="s">
        <v>9739</v>
      </c>
      <c r="B186" s="1">
        <v>2</v>
      </c>
      <c r="C186" s="1" t="s">
        <v>64</v>
      </c>
      <c r="D186" s="1" t="s">
        <v>45</v>
      </c>
      <c r="E186" s="1">
        <v>1.7239999999999998E-2</v>
      </c>
      <c r="F186" s="1">
        <v>6.5360000000000001E-3</v>
      </c>
      <c r="G186" s="1">
        <v>6.2110000000000004E-3</v>
      </c>
      <c r="H186" s="1">
        <v>1.916E-3</v>
      </c>
      <c r="I186" s="1">
        <v>3.3329999999999999E-2</v>
      </c>
      <c r="J186" s="1">
        <v>1.111E-2</v>
      </c>
      <c r="K186" s="1" t="s">
        <v>47</v>
      </c>
      <c r="L186" s="1" t="s">
        <v>48</v>
      </c>
      <c r="M186" s="1" t="s">
        <v>9740</v>
      </c>
      <c r="N186" s="1" t="s">
        <v>9741</v>
      </c>
      <c r="O186" s="1" t="s">
        <v>51</v>
      </c>
      <c r="P186" s="1" t="s">
        <v>9742</v>
      </c>
      <c r="Q186" s="1">
        <v>1.7999999999999999E-2</v>
      </c>
      <c r="R186" s="1">
        <v>9.8642199999999999E-2</v>
      </c>
      <c r="S186" s="1">
        <v>0.88099000000000005</v>
      </c>
      <c r="T186" s="1" t="s">
        <v>9743</v>
      </c>
      <c r="U186" s="1">
        <v>2.0367400000000001E-2</v>
      </c>
      <c r="V186" s="1">
        <v>6.96885E-2</v>
      </c>
      <c r="W186" s="1" t="s">
        <v>58</v>
      </c>
      <c r="X186" s="1" t="s">
        <v>58</v>
      </c>
      <c r="Y186" s="1" t="s">
        <v>58</v>
      </c>
      <c r="Z186" s="1" t="s">
        <v>58</v>
      </c>
      <c r="AA186" s="1" t="s">
        <v>58</v>
      </c>
      <c r="AB186" s="1" t="s">
        <v>58</v>
      </c>
      <c r="AC186" s="1" t="s">
        <v>60</v>
      </c>
      <c r="AD186" s="1" t="s">
        <v>9744</v>
      </c>
      <c r="AE186" s="1">
        <v>4.0000000000000001E-3</v>
      </c>
      <c r="AF186" s="1">
        <v>2</v>
      </c>
      <c r="AG186" s="1" t="s">
        <v>9745</v>
      </c>
      <c r="AH186" s="1" t="s">
        <v>95</v>
      </c>
      <c r="AI186" s="1" t="s">
        <v>9746</v>
      </c>
      <c r="AJ186" s="1">
        <v>4.8600000000000003</v>
      </c>
      <c r="AK186" s="8">
        <v>1.1245130742345101E+17</v>
      </c>
      <c r="AL186" s="1">
        <v>5.6000000000000001E-2</v>
      </c>
      <c r="AM186" s="1">
        <v>0.84799999999999998</v>
      </c>
      <c r="AN186" s="1" t="s">
        <v>64</v>
      </c>
      <c r="AO186" s="1" t="s">
        <v>9747</v>
      </c>
      <c r="AP186" s="1" t="s">
        <v>77</v>
      </c>
      <c r="AQ186" s="7">
        <v>0.80800000000000005</v>
      </c>
      <c r="AR186" s="1">
        <v>79.623732009999998</v>
      </c>
      <c r="AS186" s="1">
        <v>0.494191824</v>
      </c>
      <c r="AT186" s="1" t="s">
        <v>78</v>
      </c>
      <c r="AU186" s="1">
        <v>5.0763499999999997</v>
      </c>
    </row>
    <row r="187" spans="1:47" x14ac:dyDescent="0.2">
      <c r="A187" s="1" t="s">
        <v>9815</v>
      </c>
      <c r="B187" s="1">
        <v>3</v>
      </c>
      <c r="C187" s="1" t="s">
        <v>70</v>
      </c>
      <c r="D187" s="1" t="s">
        <v>46</v>
      </c>
      <c r="E187" s="1">
        <v>1.7239999999999998E-2</v>
      </c>
      <c r="F187" s="1">
        <v>0</v>
      </c>
      <c r="G187" s="1">
        <v>6.2110000000000004E-3</v>
      </c>
      <c r="H187" s="1">
        <v>0</v>
      </c>
      <c r="I187" s="1">
        <v>3.3329999999999999E-2</v>
      </c>
      <c r="J187" s="1">
        <v>1.111E-2</v>
      </c>
      <c r="K187" s="1" t="s">
        <v>489</v>
      </c>
      <c r="L187" s="1" t="s">
        <v>215</v>
      </c>
      <c r="M187" s="1" t="s">
        <v>9816</v>
      </c>
      <c r="N187" s="1" t="s">
        <v>9817</v>
      </c>
      <c r="O187" s="1" t="s">
        <v>313</v>
      </c>
      <c r="P187" s="1" t="s">
        <v>658</v>
      </c>
      <c r="Q187" s="1" t="s">
        <v>58</v>
      </c>
      <c r="R187" s="1" t="s">
        <v>58</v>
      </c>
      <c r="S187" s="1" t="s">
        <v>58</v>
      </c>
      <c r="T187" s="1" t="s">
        <v>58</v>
      </c>
      <c r="U187" s="1" t="s">
        <v>58</v>
      </c>
      <c r="V187" s="1" t="s">
        <v>58</v>
      </c>
      <c r="W187" s="1" t="s">
        <v>58</v>
      </c>
      <c r="X187" s="1" t="s">
        <v>58</v>
      </c>
      <c r="Y187" s="1" t="s">
        <v>58</v>
      </c>
      <c r="Z187" s="1" t="s">
        <v>58</v>
      </c>
      <c r="AA187" s="1" t="s">
        <v>58</v>
      </c>
      <c r="AB187" s="1" t="s">
        <v>58</v>
      </c>
      <c r="AC187" s="1" t="s">
        <v>60</v>
      </c>
      <c r="AD187" s="1" t="s">
        <v>94</v>
      </c>
      <c r="AE187" s="1">
        <v>0.78200000000000003</v>
      </c>
      <c r="AF187" s="1">
        <v>3.95</v>
      </c>
      <c r="AG187" s="1" t="s">
        <v>9818</v>
      </c>
      <c r="AH187" s="1" t="s">
        <v>95</v>
      </c>
      <c r="AI187" s="1" t="s">
        <v>95</v>
      </c>
      <c r="AJ187" s="1">
        <v>5.84</v>
      </c>
      <c r="AK187" s="1">
        <v>348</v>
      </c>
      <c r="AL187" s="1">
        <v>15.73</v>
      </c>
      <c r="AM187" s="1">
        <v>0.127</v>
      </c>
      <c r="AN187" s="1" t="s">
        <v>64</v>
      </c>
      <c r="AO187" s="1" t="s">
        <v>9819</v>
      </c>
      <c r="AP187" s="1" t="s">
        <v>61</v>
      </c>
      <c r="AQ187" s="7">
        <v>0.77400000000000002</v>
      </c>
      <c r="AR187" s="1">
        <v>24.192026420000001</v>
      </c>
      <c r="AS187" s="1">
        <v>-0.44812534500000001</v>
      </c>
      <c r="AT187" s="1" t="s">
        <v>58</v>
      </c>
      <c r="AU187" s="1">
        <v>1.3386800000000001</v>
      </c>
    </row>
    <row r="188" spans="1:47" x14ac:dyDescent="0.2">
      <c r="A188" s="1" t="s">
        <v>9815</v>
      </c>
      <c r="B188" s="1">
        <v>3</v>
      </c>
      <c r="C188" s="1" t="s">
        <v>70</v>
      </c>
      <c r="D188" s="1" t="s">
        <v>46</v>
      </c>
      <c r="E188" s="1">
        <v>1.7239999999999998E-2</v>
      </c>
      <c r="F188" s="1">
        <v>0</v>
      </c>
      <c r="G188" s="1">
        <v>6.2110000000000004E-3</v>
      </c>
      <c r="H188" s="1">
        <v>0</v>
      </c>
      <c r="I188" s="1">
        <v>3.3329999999999999E-2</v>
      </c>
      <c r="J188" s="1">
        <v>1.111E-2</v>
      </c>
      <c r="K188" s="1" t="s">
        <v>47</v>
      </c>
      <c r="L188" s="1" t="s">
        <v>48</v>
      </c>
      <c r="M188" s="1" t="s">
        <v>9816</v>
      </c>
      <c r="N188" s="1" t="s">
        <v>9817</v>
      </c>
      <c r="O188" s="1" t="s">
        <v>51</v>
      </c>
      <c r="P188" s="1" t="s">
        <v>658</v>
      </c>
      <c r="Q188" s="1" t="s">
        <v>58</v>
      </c>
      <c r="R188" s="1" t="s">
        <v>58</v>
      </c>
      <c r="S188" s="1" t="s">
        <v>58</v>
      </c>
      <c r="T188" s="1" t="s">
        <v>58</v>
      </c>
      <c r="U188" s="1" t="s">
        <v>58</v>
      </c>
      <c r="V188" s="1" t="s">
        <v>58</v>
      </c>
      <c r="W188" s="1" t="s">
        <v>58</v>
      </c>
      <c r="X188" s="1" t="s">
        <v>58</v>
      </c>
      <c r="Y188" s="1" t="s">
        <v>58</v>
      </c>
      <c r="Z188" s="1" t="s">
        <v>58</v>
      </c>
      <c r="AA188" s="1" t="s">
        <v>58</v>
      </c>
      <c r="AB188" s="1" t="s">
        <v>58</v>
      </c>
      <c r="AC188" s="1" t="s">
        <v>60</v>
      </c>
      <c r="AD188" s="1" t="s">
        <v>94</v>
      </c>
      <c r="AE188" s="1">
        <v>0.78200000000000003</v>
      </c>
      <c r="AF188" s="1">
        <v>3.95</v>
      </c>
      <c r="AG188" s="1" t="s">
        <v>9818</v>
      </c>
      <c r="AH188" s="1" t="s">
        <v>95</v>
      </c>
      <c r="AI188" s="1" t="s">
        <v>95</v>
      </c>
      <c r="AJ188" s="1">
        <v>5.84</v>
      </c>
      <c r="AK188" s="1">
        <v>348</v>
      </c>
      <c r="AL188" s="1">
        <v>15.73</v>
      </c>
      <c r="AM188" s="1">
        <v>0.127</v>
      </c>
      <c r="AN188" s="1" t="s">
        <v>64</v>
      </c>
      <c r="AO188" s="1" t="s">
        <v>9819</v>
      </c>
      <c r="AP188" s="1" t="s">
        <v>61</v>
      </c>
      <c r="AQ188" s="7">
        <v>0.77400000000000002</v>
      </c>
      <c r="AR188" s="1">
        <v>24.192026420000001</v>
      </c>
      <c r="AS188" s="1">
        <v>-0.44812534500000001</v>
      </c>
      <c r="AT188" s="1" t="s">
        <v>58</v>
      </c>
      <c r="AU188" s="1">
        <v>1.3386800000000001</v>
      </c>
    </row>
    <row r="189" spans="1:47" x14ac:dyDescent="0.2">
      <c r="A189" s="1" t="s">
        <v>9836</v>
      </c>
      <c r="B189" s="1">
        <v>3</v>
      </c>
      <c r="C189" s="1" t="s">
        <v>46</v>
      </c>
      <c r="D189" s="1" t="s">
        <v>45</v>
      </c>
      <c r="E189" s="1">
        <v>1.7239999999999998E-2</v>
      </c>
      <c r="F189" s="1">
        <v>0</v>
      </c>
      <c r="G189" s="1">
        <v>6.2110000000000004E-3</v>
      </c>
      <c r="H189" s="1">
        <v>0</v>
      </c>
      <c r="I189" s="1">
        <v>3.3329999999999999E-2</v>
      </c>
      <c r="J189" s="1">
        <v>1.111E-2</v>
      </c>
      <c r="K189" s="1" t="s">
        <v>47</v>
      </c>
      <c r="L189" s="1" t="s">
        <v>48</v>
      </c>
      <c r="M189" s="1" t="s">
        <v>9837</v>
      </c>
      <c r="N189" s="1" t="s">
        <v>9838</v>
      </c>
      <c r="O189" s="1" t="s">
        <v>51</v>
      </c>
      <c r="P189" s="1" t="s">
        <v>9839</v>
      </c>
      <c r="Q189" s="1">
        <v>1.0300000000000001E-3</v>
      </c>
      <c r="R189" s="1">
        <v>1.5974400000000001E-3</v>
      </c>
      <c r="S189" s="1">
        <v>0.99840300000000004</v>
      </c>
      <c r="T189" s="1" t="s">
        <v>59</v>
      </c>
      <c r="U189" s="1">
        <v>0</v>
      </c>
      <c r="V189" s="1">
        <v>7.9872199999999997E-4</v>
      </c>
      <c r="W189" s="1" t="s">
        <v>58</v>
      </c>
      <c r="X189" s="1" t="s">
        <v>58</v>
      </c>
      <c r="Y189" s="1" t="s">
        <v>58</v>
      </c>
      <c r="Z189" s="1" t="s">
        <v>58</v>
      </c>
      <c r="AA189" s="1" t="s">
        <v>58</v>
      </c>
      <c r="AB189" s="1" t="s">
        <v>58</v>
      </c>
      <c r="AC189" s="1" t="s">
        <v>93</v>
      </c>
      <c r="AD189" s="1" t="s">
        <v>61</v>
      </c>
      <c r="AE189" s="1">
        <v>0.123</v>
      </c>
      <c r="AF189" s="1">
        <v>-3.62</v>
      </c>
      <c r="AG189" s="1" t="s">
        <v>9840</v>
      </c>
      <c r="AH189" s="1" t="s">
        <v>62</v>
      </c>
      <c r="AI189" s="1" t="s">
        <v>62</v>
      </c>
      <c r="AJ189" s="1">
        <v>3.03</v>
      </c>
      <c r="AK189" s="1">
        <v>50</v>
      </c>
      <c r="AL189" s="1">
        <v>22.7</v>
      </c>
      <c r="AM189" s="1">
        <v>2.3E-2</v>
      </c>
      <c r="AN189" s="1" t="s">
        <v>309</v>
      </c>
      <c r="AO189" s="1" t="s">
        <v>9841</v>
      </c>
      <c r="AP189" s="1" t="s">
        <v>58</v>
      </c>
      <c r="AQ189" s="1" t="s">
        <v>58</v>
      </c>
      <c r="AR189" s="1" t="s">
        <v>9842</v>
      </c>
      <c r="AS189" s="1" t="s">
        <v>9843</v>
      </c>
      <c r="AT189" s="1" t="s">
        <v>58</v>
      </c>
      <c r="AU189" s="1" t="s">
        <v>9844</v>
      </c>
    </row>
    <row r="190" spans="1:47" x14ac:dyDescent="0.2">
      <c r="A190" s="1" t="s">
        <v>9845</v>
      </c>
      <c r="B190" s="1">
        <v>3</v>
      </c>
      <c r="C190" s="1" t="s">
        <v>46</v>
      </c>
      <c r="D190" s="1" t="s">
        <v>45</v>
      </c>
      <c r="E190" s="1">
        <v>1.7239999999999998E-2</v>
      </c>
      <c r="F190" s="1">
        <v>3.2680000000000001E-3</v>
      </c>
      <c r="G190" s="1">
        <v>6.2110000000000004E-3</v>
      </c>
      <c r="H190" s="1">
        <v>0</v>
      </c>
      <c r="I190" s="1">
        <v>3.3329999999999999E-2</v>
      </c>
      <c r="J190" s="1">
        <v>1.111E-2</v>
      </c>
      <c r="K190" s="1" t="s">
        <v>47</v>
      </c>
      <c r="L190" s="1" t="s">
        <v>48</v>
      </c>
      <c r="M190" s="1" t="s">
        <v>9846</v>
      </c>
      <c r="N190" s="1" t="s">
        <v>9847</v>
      </c>
      <c r="O190" s="1" t="s">
        <v>51</v>
      </c>
      <c r="P190" s="1" t="s">
        <v>9848</v>
      </c>
      <c r="Q190" s="1" t="s">
        <v>58</v>
      </c>
      <c r="R190" s="1" t="s">
        <v>58</v>
      </c>
      <c r="S190" s="1" t="s">
        <v>58</v>
      </c>
      <c r="T190" s="1" t="s">
        <v>58</v>
      </c>
      <c r="U190" s="1" t="s">
        <v>58</v>
      </c>
      <c r="V190" s="1" t="s">
        <v>58</v>
      </c>
      <c r="W190" s="1" t="s">
        <v>58</v>
      </c>
      <c r="X190" s="1" t="s">
        <v>58</v>
      </c>
      <c r="Y190" s="1" t="s">
        <v>58</v>
      </c>
      <c r="Z190" s="1" t="s">
        <v>58</v>
      </c>
      <c r="AA190" s="1" t="s">
        <v>58</v>
      </c>
      <c r="AB190" s="1" t="s">
        <v>58</v>
      </c>
      <c r="AC190" s="1" t="s">
        <v>93</v>
      </c>
      <c r="AD190" s="1" t="s">
        <v>102</v>
      </c>
      <c r="AE190" s="1">
        <v>0.47299999999999998</v>
      </c>
      <c r="AF190" s="1">
        <v>1.89</v>
      </c>
      <c r="AG190" s="1" t="s">
        <v>9849</v>
      </c>
      <c r="AH190" s="1" t="s">
        <v>363</v>
      </c>
      <c r="AI190" s="1" t="s">
        <v>62</v>
      </c>
      <c r="AJ190" s="1">
        <v>4.1900000000000004</v>
      </c>
      <c r="AK190" s="1">
        <v>347</v>
      </c>
      <c r="AL190" s="1">
        <v>17.68</v>
      </c>
      <c r="AM190" s="1">
        <v>0.93500000000000005</v>
      </c>
      <c r="AN190" s="1" t="s">
        <v>62</v>
      </c>
      <c r="AO190" s="1" t="s">
        <v>9850</v>
      </c>
      <c r="AP190" s="1" t="s">
        <v>58</v>
      </c>
      <c r="AQ190" s="7">
        <v>0.28899999999999998</v>
      </c>
      <c r="AR190" s="1">
        <v>4.2226940319999997</v>
      </c>
      <c r="AS190" s="1">
        <v>-1.39618256</v>
      </c>
      <c r="AT190" s="1" t="s">
        <v>58</v>
      </c>
      <c r="AU190" s="1">
        <v>2.96699</v>
      </c>
    </row>
    <row r="191" spans="1:47" x14ac:dyDescent="0.2">
      <c r="A191" s="1" t="s">
        <v>9851</v>
      </c>
      <c r="B191" s="1">
        <v>3</v>
      </c>
      <c r="C191" s="1" t="s">
        <v>70</v>
      </c>
      <c r="D191" s="1" t="s">
        <v>46</v>
      </c>
      <c r="E191" s="1">
        <v>1.7239999999999998E-2</v>
      </c>
      <c r="F191" s="1">
        <v>3.2680000000000001E-3</v>
      </c>
      <c r="G191" s="1">
        <v>6.2110000000000004E-3</v>
      </c>
      <c r="H191" s="1">
        <v>0</v>
      </c>
      <c r="I191" s="1">
        <v>3.3329999999999999E-2</v>
      </c>
      <c r="J191" s="1">
        <v>1.111E-2</v>
      </c>
      <c r="K191" s="1" t="s">
        <v>47</v>
      </c>
      <c r="L191" s="1" t="s">
        <v>48</v>
      </c>
      <c r="M191" s="1" t="s">
        <v>9846</v>
      </c>
      <c r="N191" s="1" t="s">
        <v>9847</v>
      </c>
      <c r="O191" s="1" t="s">
        <v>51</v>
      </c>
      <c r="P191" s="1" t="s">
        <v>9852</v>
      </c>
      <c r="Q191" s="7">
        <v>5.7649999999999999E-5</v>
      </c>
      <c r="R191" s="1" t="s">
        <v>58</v>
      </c>
      <c r="S191" s="1" t="s">
        <v>58</v>
      </c>
      <c r="T191" s="1" t="s">
        <v>58</v>
      </c>
      <c r="U191" s="1" t="s">
        <v>58</v>
      </c>
      <c r="V191" s="1" t="s">
        <v>58</v>
      </c>
      <c r="W191" s="1" t="s">
        <v>58</v>
      </c>
      <c r="X191" s="1" t="s">
        <v>58</v>
      </c>
      <c r="Y191" s="1" t="s">
        <v>58</v>
      </c>
      <c r="Z191" s="1" t="s">
        <v>58</v>
      </c>
      <c r="AA191" s="1" t="s">
        <v>58</v>
      </c>
      <c r="AB191" s="1">
        <v>1</v>
      </c>
      <c r="AC191" s="1" t="s">
        <v>93</v>
      </c>
      <c r="AD191" s="1" t="s">
        <v>164</v>
      </c>
      <c r="AE191" s="1">
        <v>1</v>
      </c>
      <c r="AF191" s="1">
        <v>3.76</v>
      </c>
      <c r="AG191" s="1" t="s">
        <v>9849</v>
      </c>
      <c r="AH191" s="1" t="s">
        <v>363</v>
      </c>
      <c r="AI191" s="1" t="s">
        <v>363</v>
      </c>
      <c r="AJ191" s="1">
        <v>3.76</v>
      </c>
      <c r="AK191" s="1">
        <v>453</v>
      </c>
      <c r="AL191" s="1">
        <v>26.5</v>
      </c>
      <c r="AM191" s="1">
        <v>1.048</v>
      </c>
      <c r="AN191" s="1" t="s">
        <v>62</v>
      </c>
      <c r="AO191" s="1" t="s">
        <v>9850</v>
      </c>
      <c r="AP191" s="1" t="s">
        <v>58</v>
      </c>
      <c r="AQ191" s="7">
        <v>0.28899999999999998</v>
      </c>
      <c r="AR191" s="1">
        <v>4.2226940319999997</v>
      </c>
      <c r="AS191" s="1">
        <v>-1.39618256</v>
      </c>
      <c r="AT191" s="1" t="s">
        <v>58</v>
      </c>
      <c r="AU191" s="1">
        <v>2.96699</v>
      </c>
    </row>
    <row r="192" spans="1:47" x14ac:dyDescent="0.2">
      <c r="A192" s="1" t="s">
        <v>9863</v>
      </c>
      <c r="B192" s="1">
        <v>3</v>
      </c>
      <c r="C192" s="1" t="s">
        <v>46</v>
      </c>
      <c r="D192" s="1" t="s">
        <v>70</v>
      </c>
      <c r="E192" s="1">
        <v>1.7239999999999998E-2</v>
      </c>
      <c r="F192" s="1">
        <v>6.5360000000000001E-3</v>
      </c>
      <c r="G192" s="1">
        <v>6.2110000000000004E-3</v>
      </c>
      <c r="H192" s="1">
        <v>9.5790000000000007E-3</v>
      </c>
      <c r="I192" s="1">
        <v>3.3329999999999999E-2</v>
      </c>
      <c r="J192" s="1">
        <v>1.111E-2</v>
      </c>
      <c r="K192" s="1" t="s">
        <v>47</v>
      </c>
      <c r="L192" s="1" t="s">
        <v>48</v>
      </c>
      <c r="M192" s="1" t="s">
        <v>9864</v>
      </c>
      <c r="N192" s="1" t="s">
        <v>9865</v>
      </c>
      <c r="O192" s="1" t="s">
        <v>51</v>
      </c>
      <c r="P192" s="1" t="s">
        <v>9866</v>
      </c>
      <c r="Q192" s="1">
        <v>5.0899999999999999E-3</v>
      </c>
      <c r="R192" s="1">
        <v>3.5942499999999998E-3</v>
      </c>
      <c r="S192" s="1">
        <v>0.99640600000000001</v>
      </c>
      <c r="T192" s="1" t="s">
        <v>653</v>
      </c>
      <c r="U192" s="1">
        <v>0</v>
      </c>
      <c r="V192" s="1">
        <v>1.7971199999999999E-3</v>
      </c>
      <c r="W192" s="1" t="s">
        <v>58</v>
      </c>
      <c r="X192" s="1" t="s">
        <v>58</v>
      </c>
      <c r="Y192" s="1" t="s">
        <v>58</v>
      </c>
      <c r="Z192" s="1" t="s">
        <v>58</v>
      </c>
      <c r="AA192" s="1" t="s">
        <v>58</v>
      </c>
      <c r="AB192" s="1" t="s">
        <v>58</v>
      </c>
      <c r="AC192" s="1" t="s">
        <v>93</v>
      </c>
      <c r="AD192" s="1" t="s">
        <v>156</v>
      </c>
      <c r="AE192" s="1">
        <v>0.998</v>
      </c>
      <c r="AF192" s="1">
        <v>6.08</v>
      </c>
      <c r="AG192" s="1" t="s">
        <v>9867</v>
      </c>
      <c r="AH192" s="1" t="s">
        <v>62</v>
      </c>
      <c r="AI192" s="1" t="s">
        <v>62</v>
      </c>
      <c r="AJ192" s="1">
        <v>6.08</v>
      </c>
      <c r="AK192" s="1">
        <v>196</v>
      </c>
      <c r="AL192" s="1">
        <v>29.3</v>
      </c>
      <c r="AM192" s="1">
        <v>1.194</v>
      </c>
      <c r="AN192" s="1" t="s">
        <v>62</v>
      </c>
      <c r="AO192" s="1" t="s">
        <v>9868</v>
      </c>
      <c r="AP192" s="1" t="s">
        <v>58</v>
      </c>
      <c r="AQ192" s="7">
        <v>0.35199999999999998</v>
      </c>
      <c r="AR192" s="1">
        <v>84.353621140000001</v>
      </c>
      <c r="AS192" s="1">
        <v>0.65965179699999998</v>
      </c>
      <c r="AT192" s="1" t="s">
        <v>58</v>
      </c>
      <c r="AU192" s="1">
        <v>2.0475099999999999</v>
      </c>
    </row>
    <row r="193" spans="1:47" x14ac:dyDescent="0.2">
      <c r="A193" s="1" t="s">
        <v>9891</v>
      </c>
      <c r="B193" s="1">
        <v>3</v>
      </c>
      <c r="C193" s="1" t="s">
        <v>70</v>
      </c>
      <c r="D193" s="1" t="s">
        <v>46</v>
      </c>
      <c r="E193" s="1">
        <v>1.7239999999999998E-2</v>
      </c>
      <c r="F193" s="1">
        <v>0</v>
      </c>
      <c r="G193" s="1">
        <v>6.2110000000000004E-3</v>
      </c>
      <c r="H193" s="1">
        <v>0</v>
      </c>
      <c r="I193" s="1">
        <v>3.3329999999999999E-2</v>
      </c>
      <c r="J193" s="1">
        <v>1.111E-2</v>
      </c>
      <c r="K193" s="1" t="s">
        <v>371</v>
      </c>
      <c r="L193" s="1" t="s">
        <v>48</v>
      </c>
      <c r="M193" s="1" t="s">
        <v>9892</v>
      </c>
      <c r="N193" s="1" t="s">
        <v>9893</v>
      </c>
      <c r="O193" s="1" t="s">
        <v>51</v>
      </c>
      <c r="P193" s="1" t="s">
        <v>9894</v>
      </c>
      <c r="Q193" s="7">
        <v>8.2770000000000005E-6</v>
      </c>
      <c r="R193" s="1" t="s">
        <v>58</v>
      </c>
      <c r="S193" s="1" t="s">
        <v>58</v>
      </c>
      <c r="T193" s="1" t="s">
        <v>58</v>
      </c>
      <c r="U193" s="1" t="s">
        <v>58</v>
      </c>
      <c r="V193" s="1" t="s">
        <v>58</v>
      </c>
      <c r="W193" s="1" t="s">
        <v>58</v>
      </c>
      <c r="X193" s="1" t="s">
        <v>58</v>
      </c>
      <c r="Y193" s="1" t="s">
        <v>58</v>
      </c>
      <c r="Z193" s="1" t="s">
        <v>58</v>
      </c>
      <c r="AA193" s="1" t="s">
        <v>58</v>
      </c>
      <c r="AB193" s="1">
        <v>1</v>
      </c>
      <c r="AC193" s="1" t="s">
        <v>93</v>
      </c>
      <c r="AD193" s="1" t="s">
        <v>67</v>
      </c>
      <c r="AE193" s="1">
        <v>1</v>
      </c>
      <c r="AF193" s="1">
        <v>5.74</v>
      </c>
      <c r="AG193" s="1" t="s">
        <v>9895</v>
      </c>
      <c r="AH193" s="1" t="s">
        <v>95</v>
      </c>
      <c r="AI193" s="1" t="s">
        <v>95</v>
      </c>
      <c r="AJ193" s="1">
        <v>5.74</v>
      </c>
      <c r="AK193" s="1">
        <v>48</v>
      </c>
      <c r="AL193" s="1">
        <v>19.66</v>
      </c>
      <c r="AM193" s="1">
        <v>1.048</v>
      </c>
      <c r="AN193" s="1" t="s">
        <v>4190</v>
      </c>
      <c r="AO193" s="1" t="s">
        <v>9896</v>
      </c>
      <c r="AP193" s="1" t="s">
        <v>77</v>
      </c>
      <c r="AQ193" s="1" t="s">
        <v>58</v>
      </c>
      <c r="AR193" s="1">
        <v>41.643076200000003</v>
      </c>
      <c r="AS193" s="1">
        <v>-0.16152470899999999</v>
      </c>
      <c r="AT193" s="1" t="s">
        <v>78</v>
      </c>
      <c r="AU193" s="1">
        <v>0.89463000000000004</v>
      </c>
    </row>
    <row r="194" spans="1:47" x14ac:dyDescent="0.2">
      <c r="A194" s="1" t="s">
        <v>9903</v>
      </c>
      <c r="B194" s="1">
        <v>3</v>
      </c>
      <c r="C194" s="1" t="s">
        <v>46</v>
      </c>
      <c r="D194" s="1" t="s">
        <v>70</v>
      </c>
      <c r="E194" s="1">
        <v>1.7239999999999998E-2</v>
      </c>
      <c r="F194" s="1">
        <v>9.8040000000000002E-3</v>
      </c>
      <c r="G194" s="1">
        <v>6.2110000000000004E-3</v>
      </c>
      <c r="H194" s="1">
        <v>5.7470000000000004E-3</v>
      </c>
      <c r="I194" s="1">
        <v>3.3329999999999999E-2</v>
      </c>
      <c r="J194" s="1">
        <v>1.111E-2</v>
      </c>
      <c r="K194" s="1" t="s">
        <v>47</v>
      </c>
      <c r="L194" s="1" t="s">
        <v>48</v>
      </c>
      <c r="M194" s="1" t="s">
        <v>9904</v>
      </c>
      <c r="N194" s="1" t="s">
        <v>9905</v>
      </c>
      <c r="O194" s="1" t="s">
        <v>51</v>
      </c>
      <c r="P194" s="1" t="s">
        <v>9906</v>
      </c>
      <c r="Q194" s="1">
        <v>1.977E-3</v>
      </c>
      <c r="R194" s="1">
        <v>1.9968099999999999E-3</v>
      </c>
      <c r="S194" s="1">
        <v>0.99800299999999997</v>
      </c>
      <c r="T194" s="1" t="s">
        <v>101</v>
      </c>
      <c r="U194" s="1">
        <v>0</v>
      </c>
      <c r="V194" s="1">
        <v>9.9840299999999992E-4</v>
      </c>
      <c r="W194" s="1" t="s">
        <v>9907</v>
      </c>
      <c r="X194" s="1" t="s">
        <v>9908</v>
      </c>
      <c r="Y194" s="1" t="s">
        <v>9909</v>
      </c>
      <c r="Z194" s="1" t="s">
        <v>9910</v>
      </c>
      <c r="AA194" s="1" t="s">
        <v>58</v>
      </c>
      <c r="AB194" s="1" t="s">
        <v>58</v>
      </c>
      <c r="AC194" s="1" t="s">
        <v>60</v>
      </c>
      <c r="AD194" s="1" t="s">
        <v>147</v>
      </c>
      <c r="AE194" s="1">
        <v>7.0000000000000001E-3</v>
      </c>
      <c r="AF194" s="1">
        <v>-2.97</v>
      </c>
      <c r="AG194" s="1" t="s">
        <v>9911</v>
      </c>
      <c r="AH194" s="1" t="s">
        <v>95</v>
      </c>
      <c r="AI194" s="1" t="s">
        <v>127</v>
      </c>
      <c r="AJ194" s="1">
        <v>3.87</v>
      </c>
      <c r="AK194" s="1">
        <v>501</v>
      </c>
      <c r="AL194" s="1">
        <v>1.4990000000000001</v>
      </c>
      <c r="AM194" s="1">
        <v>-0.21099999999999999</v>
      </c>
      <c r="AN194" s="1" t="s">
        <v>64</v>
      </c>
      <c r="AO194" s="1" t="s">
        <v>9912</v>
      </c>
      <c r="AP194" s="1" t="s">
        <v>77</v>
      </c>
      <c r="AQ194" s="7">
        <v>0.27</v>
      </c>
      <c r="AR194" s="1">
        <v>37.603208299999999</v>
      </c>
      <c r="AS194" s="1">
        <v>-0.22038429700000001</v>
      </c>
      <c r="AT194" s="1" t="s">
        <v>58</v>
      </c>
      <c r="AU194" s="1">
        <v>2.8507199999999999</v>
      </c>
    </row>
    <row r="195" spans="1:47" x14ac:dyDescent="0.2">
      <c r="A195" s="1" t="s">
        <v>9913</v>
      </c>
      <c r="B195" s="1">
        <v>3</v>
      </c>
      <c r="C195" s="1" t="s">
        <v>64</v>
      </c>
      <c r="D195" s="1" t="s">
        <v>45</v>
      </c>
      <c r="E195" s="1">
        <v>1.7239999999999998E-2</v>
      </c>
      <c r="F195" s="1">
        <v>0</v>
      </c>
      <c r="G195" s="1">
        <v>6.2110000000000004E-3</v>
      </c>
      <c r="H195" s="1">
        <v>0</v>
      </c>
      <c r="I195" s="1">
        <v>3.3329999999999999E-2</v>
      </c>
      <c r="J195" s="1">
        <v>1.111E-2</v>
      </c>
      <c r="K195" s="1" t="s">
        <v>47</v>
      </c>
      <c r="L195" s="1" t="s">
        <v>48</v>
      </c>
      <c r="M195" s="1" t="s">
        <v>9904</v>
      </c>
      <c r="N195" s="1" t="s">
        <v>9905</v>
      </c>
      <c r="O195" s="1" t="s">
        <v>51</v>
      </c>
      <c r="P195" s="1" t="s">
        <v>9914</v>
      </c>
      <c r="Q195" s="7">
        <v>2.4709999999999999E-5</v>
      </c>
      <c r="R195" s="1" t="s">
        <v>58</v>
      </c>
      <c r="S195" s="1" t="s">
        <v>58</v>
      </c>
      <c r="T195" s="1" t="s">
        <v>58</v>
      </c>
      <c r="U195" s="1" t="s">
        <v>58</v>
      </c>
      <c r="V195" s="1" t="s">
        <v>58</v>
      </c>
      <c r="W195" s="1" t="s">
        <v>58</v>
      </c>
      <c r="X195" s="1" t="s">
        <v>58</v>
      </c>
      <c r="Y195" s="1" t="s">
        <v>58</v>
      </c>
      <c r="Z195" s="1" t="s">
        <v>58</v>
      </c>
      <c r="AA195" s="1" t="s">
        <v>58</v>
      </c>
      <c r="AB195" s="1" t="s">
        <v>58</v>
      </c>
      <c r="AC195" s="1" t="s">
        <v>61</v>
      </c>
      <c r="AD195" s="1" t="s">
        <v>234</v>
      </c>
      <c r="AE195" s="1">
        <v>5.5E-2</v>
      </c>
      <c r="AF195" s="1">
        <v>3.39</v>
      </c>
      <c r="AG195" s="1" t="s">
        <v>9911</v>
      </c>
      <c r="AH195" s="1" t="s">
        <v>95</v>
      </c>
      <c r="AI195" s="1" t="s">
        <v>127</v>
      </c>
      <c r="AJ195" s="1">
        <v>4.29</v>
      </c>
      <c r="AK195" s="1">
        <v>90</v>
      </c>
      <c r="AL195" s="1">
        <v>23.6</v>
      </c>
      <c r="AM195" s="1">
        <v>1.7000000000000001E-2</v>
      </c>
      <c r="AN195" s="1" t="s">
        <v>64</v>
      </c>
      <c r="AO195" s="1" t="s">
        <v>9912</v>
      </c>
      <c r="AP195" s="1" t="s">
        <v>77</v>
      </c>
      <c r="AQ195" s="7">
        <v>0.27</v>
      </c>
      <c r="AR195" s="1">
        <v>37.603208299999999</v>
      </c>
      <c r="AS195" s="1">
        <v>-0.22038429700000001</v>
      </c>
      <c r="AT195" s="1" t="s">
        <v>58</v>
      </c>
      <c r="AU195" s="1">
        <v>2.8507199999999999</v>
      </c>
    </row>
    <row r="196" spans="1:47" x14ac:dyDescent="0.2">
      <c r="A196" s="1" t="s">
        <v>9920</v>
      </c>
      <c r="B196" s="1">
        <v>4</v>
      </c>
      <c r="C196" s="1" t="s">
        <v>70</v>
      </c>
      <c r="D196" s="1" t="s">
        <v>46</v>
      </c>
      <c r="E196" s="1">
        <v>1.7239999999999998E-2</v>
      </c>
      <c r="F196" s="1">
        <v>3.2680000000000001E-3</v>
      </c>
      <c r="G196" s="1">
        <v>6.2110000000000004E-3</v>
      </c>
      <c r="H196" s="1">
        <v>0</v>
      </c>
      <c r="I196" s="1">
        <v>3.3329999999999999E-2</v>
      </c>
      <c r="J196" s="1">
        <v>1.111E-2</v>
      </c>
      <c r="K196" s="1" t="s">
        <v>47</v>
      </c>
      <c r="L196" s="1" t="s">
        <v>48</v>
      </c>
      <c r="M196" s="1" t="s">
        <v>9921</v>
      </c>
      <c r="N196" s="1" t="s">
        <v>9922</v>
      </c>
      <c r="O196" s="1" t="s">
        <v>51</v>
      </c>
      <c r="P196" s="1" t="s">
        <v>9923</v>
      </c>
      <c r="Q196" s="1">
        <v>3.2679999999999997E-4</v>
      </c>
      <c r="R196" s="1" t="s">
        <v>58</v>
      </c>
      <c r="S196" s="1" t="s">
        <v>58</v>
      </c>
      <c r="T196" s="1" t="s">
        <v>58</v>
      </c>
      <c r="U196" s="1" t="s">
        <v>58</v>
      </c>
      <c r="V196" s="1" t="s">
        <v>58</v>
      </c>
      <c r="W196" s="1" t="s">
        <v>58</v>
      </c>
      <c r="X196" s="1" t="s">
        <v>58</v>
      </c>
      <c r="Y196" s="1" t="s">
        <v>58</v>
      </c>
      <c r="Z196" s="1" t="s">
        <v>58</v>
      </c>
      <c r="AA196" s="1" t="s">
        <v>58</v>
      </c>
      <c r="AB196" s="1" t="s">
        <v>58</v>
      </c>
      <c r="AC196" s="1" t="s">
        <v>58</v>
      </c>
      <c r="AD196" s="1" t="s">
        <v>58</v>
      </c>
      <c r="AE196" s="1" t="s">
        <v>58</v>
      </c>
      <c r="AF196" s="1" t="s">
        <v>58</v>
      </c>
      <c r="AG196" s="1" t="s">
        <v>58</v>
      </c>
      <c r="AH196" s="1" t="s">
        <v>58</v>
      </c>
      <c r="AI196" s="1" t="s">
        <v>58</v>
      </c>
      <c r="AJ196" s="1" t="s">
        <v>58</v>
      </c>
      <c r="AK196" s="1" t="s">
        <v>58</v>
      </c>
      <c r="AL196" s="1" t="s">
        <v>58</v>
      </c>
      <c r="AM196" s="1" t="s">
        <v>58</v>
      </c>
      <c r="AN196" s="1" t="s">
        <v>58</v>
      </c>
      <c r="AO196" s="1" t="s">
        <v>9924</v>
      </c>
      <c r="AP196" s="1" t="s">
        <v>58</v>
      </c>
      <c r="AQ196" s="1" t="s">
        <v>58</v>
      </c>
      <c r="AR196" s="1" t="s">
        <v>58</v>
      </c>
      <c r="AS196" s="1" t="s">
        <v>58</v>
      </c>
      <c r="AT196" s="1" t="s">
        <v>58</v>
      </c>
      <c r="AU196" s="1" t="s">
        <v>58</v>
      </c>
    </row>
    <row r="197" spans="1:47" x14ac:dyDescent="0.2">
      <c r="A197" s="1" t="s">
        <v>9925</v>
      </c>
      <c r="B197" s="1">
        <v>4</v>
      </c>
      <c r="C197" s="1" t="s">
        <v>46</v>
      </c>
      <c r="D197" s="1" t="s">
        <v>70</v>
      </c>
      <c r="E197" s="1">
        <v>1.7239999999999998E-2</v>
      </c>
      <c r="F197" s="1">
        <v>0</v>
      </c>
      <c r="G197" s="1">
        <v>6.2110000000000004E-3</v>
      </c>
      <c r="H197" s="1">
        <v>0</v>
      </c>
      <c r="I197" s="1">
        <v>3.3329999999999999E-2</v>
      </c>
      <c r="J197" s="1">
        <v>1.111E-2</v>
      </c>
      <c r="K197" s="1" t="s">
        <v>47</v>
      </c>
      <c r="L197" s="1" t="s">
        <v>48</v>
      </c>
      <c r="M197" s="1" t="s">
        <v>9926</v>
      </c>
      <c r="N197" s="1" t="s">
        <v>9927</v>
      </c>
      <c r="O197" s="1" t="s">
        <v>51</v>
      </c>
      <c r="P197" s="1" t="s">
        <v>9928</v>
      </c>
      <c r="Q197" s="1">
        <v>2.6360000000000001E-4</v>
      </c>
      <c r="R197" s="1">
        <v>1.19808E-3</v>
      </c>
      <c r="S197" s="1">
        <v>0.99880199999999997</v>
      </c>
      <c r="T197" s="1" t="s">
        <v>157</v>
      </c>
      <c r="U197" s="1">
        <v>0</v>
      </c>
      <c r="V197" s="1">
        <v>5.9904200000000004E-4</v>
      </c>
      <c r="W197" s="1" t="s">
        <v>58</v>
      </c>
      <c r="X197" s="1" t="s">
        <v>58</v>
      </c>
      <c r="Y197" s="1" t="s">
        <v>58</v>
      </c>
      <c r="Z197" s="1" t="s">
        <v>58</v>
      </c>
      <c r="AA197" s="1" t="s">
        <v>58</v>
      </c>
      <c r="AB197" s="1" t="s">
        <v>58</v>
      </c>
      <c r="AC197" s="1" t="s">
        <v>93</v>
      </c>
      <c r="AD197" s="1" t="s">
        <v>156</v>
      </c>
      <c r="AE197" s="1">
        <v>1</v>
      </c>
      <c r="AF197" s="1">
        <v>4.16</v>
      </c>
      <c r="AG197" s="1" t="s">
        <v>9929</v>
      </c>
      <c r="AH197" s="1" t="s">
        <v>95</v>
      </c>
      <c r="AI197" s="1" t="s">
        <v>127</v>
      </c>
      <c r="AJ197" s="1">
        <v>5.34</v>
      </c>
      <c r="AK197" s="8">
        <v>164197</v>
      </c>
      <c r="AL197" s="1">
        <v>19.59</v>
      </c>
      <c r="AM197" s="1">
        <v>1.0880000000000001</v>
      </c>
      <c r="AN197" s="1" t="s">
        <v>62</v>
      </c>
      <c r="AO197" s="1" t="s">
        <v>9930</v>
      </c>
      <c r="AP197" s="1" t="s">
        <v>58</v>
      </c>
      <c r="AQ197" s="7">
        <v>0.76</v>
      </c>
      <c r="AR197" s="1">
        <v>73.271998109999998</v>
      </c>
      <c r="AS197" s="1">
        <v>0.327131069</v>
      </c>
      <c r="AT197" s="1" t="s">
        <v>58</v>
      </c>
      <c r="AU197" s="1">
        <v>1.6279600000000001</v>
      </c>
    </row>
    <row r="198" spans="1:47" x14ac:dyDescent="0.2">
      <c r="A198" s="1" t="s">
        <v>9947</v>
      </c>
      <c r="B198" s="1">
        <v>4</v>
      </c>
      <c r="C198" s="1" t="s">
        <v>70</v>
      </c>
      <c r="D198" s="1" t="s">
        <v>46</v>
      </c>
      <c r="E198" s="1">
        <v>1.7239999999999998E-2</v>
      </c>
      <c r="F198" s="1">
        <v>6.5360000000000001E-3</v>
      </c>
      <c r="G198" s="1">
        <v>6.2110000000000004E-3</v>
      </c>
      <c r="H198" s="1">
        <v>0</v>
      </c>
      <c r="I198" s="1">
        <v>3.3329999999999999E-2</v>
      </c>
      <c r="J198" s="1">
        <v>1.111E-2</v>
      </c>
      <c r="K198" s="1" t="s">
        <v>47</v>
      </c>
      <c r="L198" s="1" t="s">
        <v>48</v>
      </c>
      <c r="M198" s="1" t="s">
        <v>9948</v>
      </c>
      <c r="N198" s="1" t="s">
        <v>9949</v>
      </c>
      <c r="O198" s="1" t="s">
        <v>51</v>
      </c>
      <c r="P198" s="1" t="s">
        <v>9950</v>
      </c>
      <c r="Q198" s="7">
        <v>1.6500000000000001E-5</v>
      </c>
      <c r="R198" s="1" t="s">
        <v>58</v>
      </c>
      <c r="S198" s="1" t="s">
        <v>58</v>
      </c>
      <c r="T198" s="1" t="s">
        <v>58</v>
      </c>
      <c r="U198" s="1" t="s">
        <v>58</v>
      </c>
      <c r="V198" s="1" t="s">
        <v>58</v>
      </c>
      <c r="W198" s="1" t="s">
        <v>58</v>
      </c>
      <c r="X198" s="1" t="s">
        <v>58</v>
      </c>
      <c r="Y198" s="1" t="s">
        <v>58</v>
      </c>
      <c r="Z198" s="1" t="s">
        <v>58</v>
      </c>
      <c r="AA198" s="1" t="s">
        <v>58</v>
      </c>
      <c r="AB198" s="1" t="s">
        <v>58</v>
      </c>
      <c r="AC198" s="1" t="s">
        <v>58</v>
      </c>
      <c r="AD198" s="1" t="s">
        <v>421</v>
      </c>
      <c r="AE198" s="1">
        <v>0</v>
      </c>
      <c r="AF198" s="1">
        <v>-2.97</v>
      </c>
      <c r="AG198" s="1" t="s">
        <v>58</v>
      </c>
      <c r="AH198" s="1" t="s">
        <v>95</v>
      </c>
      <c r="AI198" s="1" t="s">
        <v>95</v>
      </c>
      <c r="AJ198" s="1">
        <v>1.48</v>
      </c>
      <c r="AK198" s="1">
        <v>443</v>
      </c>
      <c r="AL198" s="1">
        <v>2.2530000000000001</v>
      </c>
      <c r="AM198" s="1">
        <v>-4.202</v>
      </c>
      <c r="AN198" s="1" t="s">
        <v>62</v>
      </c>
      <c r="AO198" s="1" t="s">
        <v>9951</v>
      </c>
      <c r="AP198" s="1" t="s">
        <v>58</v>
      </c>
      <c r="AQ198" s="7">
        <v>0.66700000000000004</v>
      </c>
      <c r="AR198" s="1">
        <v>6.2337815519999999</v>
      </c>
      <c r="AS198" s="1">
        <v>-1.1536387770000001</v>
      </c>
      <c r="AT198" s="1" t="s">
        <v>58</v>
      </c>
      <c r="AU198" s="1">
        <v>2.6724899999999998</v>
      </c>
    </row>
    <row r="199" spans="1:47" x14ac:dyDescent="0.2">
      <c r="A199" s="1" t="s">
        <v>9972</v>
      </c>
      <c r="B199" s="1">
        <v>4</v>
      </c>
      <c r="C199" s="1" t="s">
        <v>46</v>
      </c>
      <c r="D199" s="1" t="s">
        <v>70</v>
      </c>
      <c r="E199" s="1">
        <v>1.7239999999999998E-2</v>
      </c>
      <c r="F199" s="1">
        <v>3.2680000000000001E-3</v>
      </c>
      <c r="G199" s="1">
        <v>6.2110000000000004E-3</v>
      </c>
      <c r="H199" s="1">
        <v>0</v>
      </c>
      <c r="I199" s="1">
        <v>3.3329999999999999E-2</v>
      </c>
      <c r="J199" s="1">
        <v>1.111E-2</v>
      </c>
      <c r="K199" s="1" t="s">
        <v>47</v>
      </c>
      <c r="L199" s="1" t="s">
        <v>48</v>
      </c>
      <c r="M199" s="1" t="s">
        <v>9973</v>
      </c>
      <c r="N199" s="1" t="s">
        <v>9974</v>
      </c>
      <c r="O199" s="1" t="s">
        <v>51</v>
      </c>
      <c r="P199" s="1" t="s">
        <v>6391</v>
      </c>
      <c r="Q199" s="7">
        <v>4.9419999999999998E-5</v>
      </c>
      <c r="R199" s="1" t="s">
        <v>58</v>
      </c>
      <c r="S199" s="1" t="s">
        <v>58</v>
      </c>
      <c r="T199" s="1" t="s">
        <v>58</v>
      </c>
      <c r="U199" s="1" t="s">
        <v>58</v>
      </c>
      <c r="V199" s="1" t="s">
        <v>58</v>
      </c>
      <c r="W199" s="1" t="s">
        <v>58</v>
      </c>
      <c r="X199" s="1" t="s">
        <v>58</v>
      </c>
      <c r="Y199" s="1" t="s">
        <v>58</v>
      </c>
      <c r="Z199" s="1" t="s">
        <v>58</v>
      </c>
      <c r="AA199" s="1" t="s">
        <v>58</v>
      </c>
      <c r="AB199" s="1" t="s">
        <v>58</v>
      </c>
      <c r="AC199" s="1" t="s">
        <v>93</v>
      </c>
      <c r="AD199" s="1" t="s">
        <v>62</v>
      </c>
      <c r="AE199" s="1">
        <v>0.96299999999999997</v>
      </c>
      <c r="AF199" s="1">
        <v>4.6900000000000004</v>
      </c>
      <c r="AG199" s="1" t="s">
        <v>9975</v>
      </c>
      <c r="AH199" s="1" t="s">
        <v>127</v>
      </c>
      <c r="AI199" s="1" t="s">
        <v>127</v>
      </c>
      <c r="AJ199" s="1">
        <v>4.6900000000000004</v>
      </c>
      <c r="AK199" s="1">
        <v>78</v>
      </c>
      <c r="AL199" s="1">
        <v>26.7</v>
      </c>
      <c r="AM199" s="1">
        <v>1.0880000000000001</v>
      </c>
      <c r="AN199" s="1" t="s">
        <v>62</v>
      </c>
      <c r="AO199" s="1" t="s">
        <v>9976</v>
      </c>
      <c r="AP199" s="1" t="s">
        <v>61</v>
      </c>
      <c r="AQ199" s="7">
        <v>0.52400000000000002</v>
      </c>
      <c r="AR199" s="1">
        <v>73.271998109999998</v>
      </c>
      <c r="AS199" s="1">
        <v>0.327131069</v>
      </c>
      <c r="AT199" s="1" t="s">
        <v>58</v>
      </c>
      <c r="AU199" s="1">
        <v>11.12923</v>
      </c>
    </row>
    <row r="200" spans="1:47" x14ac:dyDescent="0.2">
      <c r="A200" s="1" t="s">
        <v>9977</v>
      </c>
      <c r="B200" s="1">
        <v>4</v>
      </c>
      <c r="C200" s="1" t="s">
        <v>64</v>
      </c>
      <c r="D200" s="1" t="s">
        <v>45</v>
      </c>
      <c r="E200" s="1">
        <v>1.7239999999999998E-2</v>
      </c>
      <c r="F200" s="1">
        <v>3.2680000000000001E-3</v>
      </c>
      <c r="G200" s="1">
        <v>6.2110000000000004E-3</v>
      </c>
      <c r="H200" s="1">
        <v>3.8310000000000002E-3</v>
      </c>
      <c r="I200" s="1">
        <v>3.3329999999999999E-2</v>
      </c>
      <c r="J200" s="1">
        <v>1.111E-2</v>
      </c>
      <c r="K200" s="1" t="s">
        <v>47</v>
      </c>
      <c r="L200" s="1" t="s">
        <v>48</v>
      </c>
      <c r="M200" s="1" t="s">
        <v>2428</v>
      </c>
      <c r="N200" s="1" t="s">
        <v>2429</v>
      </c>
      <c r="O200" s="1" t="s">
        <v>51</v>
      </c>
      <c r="P200" s="1" t="s">
        <v>7863</v>
      </c>
      <c r="Q200" s="1">
        <v>3.591E-3</v>
      </c>
      <c r="R200" s="1">
        <v>1.5974400000000001E-3</v>
      </c>
      <c r="S200" s="1">
        <v>0.99840300000000004</v>
      </c>
      <c r="T200" s="1" t="s">
        <v>59</v>
      </c>
      <c r="U200" s="1">
        <v>0</v>
      </c>
      <c r="V200" s="1">
        <v>7.9872199999999997E-4</v>
      </c>
      <c r="W200" s="1" t="s">
        <v>58</v>
      </c>
      <c r="X200" s="1" t="s">
        <v>58</v>
      </c>
      <c r="Y200" s="1" t="s">
        <v>58</v>
      </c>
      <c r="Z200" s="1" t="s">
        <v>58</v>
      </c>
      <c r="AA200" s="1" t="s">
        <v>58</v>
      </c>
      <c r="AB200" s="1" t="s">
        <v>58</v>
      </c>
      <c r="AC200" s="1" t="s">
        <v>93</v>
      </c>
      <c r="AD200" s="1" t="s">
        <v>62</v>
      </c>
      <c r="AE200" s="1">
        <v>0.95399999999999996</v>
      </c>
      <c r="AF200" s="1">
        <v>6.06</v>
      </c>
      <c r="AG200" s="1" t="s">
        <v>9978</v>
      </c>
      <c r="AH200" s="1" t="s">
        <v>62</v>
      </c>
      <c r="AI200" s="1" t="s">
        <v>62</v>
      </c>
      <c r="AJ200" s="1">
        <v>6.06</v>
      </c>
      <c r="AK200" s="8">
        <v>31207</v>
      </c>
      <c r="AL200" s="1">
        <v>23.7</v>
      </c>
      <c r="AM200" s="1">
        <v>0.93500000000000005</v>
      </c>
      <c r="AN200" s="1" t="s">
        <v>62</v>
      </c>
      <c r="AO200" s="1" t="s">
        <v>2430</v>
      </c>
      <c r="AP200" s="1" t="s">
        <v>77</v>
      </c>
      <c r="AQ200" s="7">
        <v>0.42499999999999999</v>
      </c>
      <c r="AR200" s="1">
        <v>94.733427699999993</v>
      </c>
      <c r="AS200" s="1">
        <v>1.4017697769999999</v>
      </c>
      <c r="AT200" s="1" t="s">
        <v>78</v>
      </c>
      <c r="AU200" s="1">
        <v>16.257429999999999</v>
      </c>
    </row>
    <row r="201" spans="1:47" x14ac:dyDescent="0.2">
      <c r="A201" s="1" t="s">
        <v>9979</v>
      </c>
      <c r="B201" s="1">
        <v>4</v>
      </c>
      <c r="C201" s="1" t="s">
        <v>64</v>
      </c>
      <c r="D201" s="1" t="s">
        <v>45</v>
      </c>
      <c r="E201" s="1">
        <v>1.7239999999999998E-2</v>
      </c>
      <c r="F201" s="1">
        <v>3.2680000000000001E-3</v>
      </c>
      <c r="G201" s="1">
        <v>6.2110000000000004E-3</v>
      </c>
      <c r="H201" s="1">
        <v>0</v>
      </c>
      <c r="I201" s="1">
        <v>3.3329999999999999E-2</v>
      </c>
      <c r="J201" s="1">
        <v>1.111E-2</v>
      </c>
      <c r="K201" s="1" t="s">
        <v>47</v>
      </c>
      <c r="L201" s="1" t="s">
        <v>48</v>
      </c>
      <c r="M201" s="1" t="s">
        <v>9980</v>
      </c>
      <c r="N201" s="1" t="s">
        <v>9981</v>
      </c>
      <c r="O201" s="1" t="s">
        <v>51</v>
      </c>
      <c r="P201" s="1" t="s">
        <v>9982</v>
      </c>
      <c r="Q201" s="7">
        <v>7.4369999999999994E-5</v>
      </c>
      <c r="R201" s="1" t="s">
        <v>58</v>
      </c>
      <c r="S201" s="1" t="s">
        <v>58</v>
      </c>
      <c r="T201" s="1" t="s">
        <v>58</v>
      </c>
      <c r="U201" s="1" t="s">
        <v>58</v>
      </c>
      <c r="V201" s="1" t="s">
        <v>58</v>
      </c>
      <c r="W201" s="1" t="s">
        <v>58</v>
      </c>
      <c r="X201" s="1" t="s">
        <v>58</v>
      </c>
      <c r="Y201" s="1" t="s">
        <v>58</v>
      </c>
      <c r="Z201" s="1" t="s">
        <v>58</v>
      </c>
      <c r="AA201" s="1" t="s">
        <v>58</v>
      </c>
      <c r="AB201" s="1" t="s">
        <v>58</v>
      </c>
      <c r="AC201" s="1" t="s">
        <v>93</v>
      </c>
      <c r="AD201" s="1" t="s">
        <v>62</v>
      </c>
      <c r="AE201" s="1">
        <v>0.98099999999999998</v>
      </c>
      <c r="AF201" s="1">
        <v>5.63</v>
      </c>
      <c r="AG201" s="1" t="s">
        <v>58</v>
      </c>
      <c r="AH201" s="1" t="s">
        <v>1162</v>
      </c>
      <c r="AI201" s="1" t="s">
        <v>573</v>
      </c>
      <c r="AJ201" s="1">
        <v>5.63</v>
      </c>
      <c r="AK201" s="8">
        <v>32143215</v>
      </c>
      <c r="AL201" s="1">
        <v>35</v>
      </c>
      <c r="AM201" s="1">
        <v>0.89200000000000002</v>
      </c>
      <c r="AN201" s="1" t="s">
        <v>58</v>
      </c>
      <c r="AO201" s="1" t="s">
        <v>9983</v>
      </c>
      <c r="AP201" s="1" t="s">
        <v>77</v>
      </c>
      <c r="AQ201" s="7">
        <v>0.80600000000000005</v>
      </c>
      <c r="AR201" s="1">
        <v>99.769992920000007</v>
      </c>
      <c r="AS201" s="1">
        <v>4.6462287030000002</v>
      </c>
      <c r="AT201" s="1" t="s">
        <v>78</v>
      </c>
      <c r="AU201" s="1">
        <v>19.039349999999999</v>
      </c>
    </row>
    <row r="202" spans="1:47" x14ac:dyDescent="0.2">
      <c r="A202" s="1" t="s">
        <v>9984</v>
      </c>
      <c r="B202" s="1">
        <v>4</v>
      </c>
      <c r="C202" s="1" t="s">
        <v>46</v>
      </c>
      <c r="D202" s="1" t="s">
        <v>70</v>
      </c>
      <c r="E202" s="1">
        <v>1.7239999999999998E-2</v>
      </c>
      <c r="F202" s="1">
        <v>3.2680000000000001E-3</v>
      </c>
      <c r="G202" s="1">
        <v>6.2110000000000004E-3</v>
      </c>
      <c r="H202" s="1">
        <v>1.916E-3</v>
      </c>
      <c r="I202" s="1">
        <v>3.3329999999999999E-2</v>
      </c>
      <c r="J202" s="1">
        <v>1.111E-2</v>
      </c>
      <c r="K202" s="1" t="s">
        <v>47</v>
      </c>
      <c r="L202" s="1" t="s">
        <v>48</v>
      </c>
      <c r="M202" s="1" t="s">
        <v>2434</v>
      </c>
      <c r="N202" s="1" t="s">
        <v>2435</v>
      </c>
      <c r="O202" s="1" t="s">
        <v>51</v>
      </c>
      <c r="P202" s="1" t="s">
        <v>9985</v>
      </c>
      <c r="Q202" s="1">
        <v>1.013E-3</v>
      </c>
      <c r="R202" s="1">
        <v>7.9872199999999997E-4</v>
      </c>
      <c r="S202" s="1">
        <v>0.99920100000000001</v>
      </c>
      <c r="T202" s="1" t="s">
        <v>110</v>
      </c>
      <c r="U202" s="1">
        <v>0</v>
      </c>
      <c r="V202" s="1">
        <v>3.9936099999999999E-4</v>
      </c>
      <c r="W202" s="1" t="s">
        <v>58</v>
      </c>
      <c r="X202" s="1" t="s">
        <v>58</v>
      </c>
      <c r="Y202" s="1" t="s">
        <v>58</v>
      </c>
      <c r="Z202" s="1" t="s">
        <v>58</v>
      </c>
      <c r="AA202" s="1" t="s">
        <v>58</v>
      </c>
      <c r="AB202" s="1" t="s">
        <v>58</v>
      </c>
      <c r="AC202" s="1" t="s">
        <v>93</v>
      </c>
      <c r="AD202" s="1" t="s">
        <v>156</v>
      </c>
      <c r="AE202" s="1">
        <v>0.99199999999999999</v>
      </c>
      <c r="AF202" s="1">
        <v>5.71</v>
      </c>
      <c r="AG202" s="1" t="s">
        <v>2437</v>
      </c>
      <c r="AH202" s="1" t="s">
        <v>95</v>
      </c>
      <c r="AI202" s="1" t="s">
        <v>95</v>
      </c>
      <c r="AJ202" s="1">
        <v>5.71</v>
      </c>
      <c r="AK202" s="1">
        <v>187</v>
      </c>
      <c r="AL202" s="1">
        <v>26.2</v>
      </c>
      <c r="AM202" s="1">
        <v>1.1990000000000001</v>
      </c>
      <c r="AN202" s="1" t="s">
        <v>1541</v>
      </c>
      <c r="AO202" s="1" t="s">
        <v>2438</v>
      </c>
      <c r="AP202" s="1" t="s">
        <v>58</v>
      </c>
      <c r="AQ202" s="1" t="s">
        <v>58</v>
      </c>
      <c r="AR202" s="1">
        <v>46.99221515</v>
      </c>
      <c r="AS202" s="1">
        <v>-8.9927254999999998E-2</v>
      </c>
      <c r="AT202" s="1" t="s">
        <v>58</v>
      </c>
      <c r="AU202" s="1" t="s">
        <v>58</v>
      </c>
    </row>
    <row r="203" spans="1:47" x14ac:dyDescent="0.2">
      <c r="A203" s="1" t="s">
        <v>9996</v>
      </c>
      <c r="B203" s="1">
        <v>5</v>
      </c>
      <c r="C203" s="1" t="s">
        <v>64</v>
      </c>
      <c r="D203" s="1" t="s">
        <v>45</v>
      </c>
      <c r="E203" s="1">
        <v>1.7239999999999998E-2</v>
      </c>
      <c r="F203" s="1">
        <v>0</v>
      </c>
      <c r="G203" s="1">
        <v>6.2110000000000004E-3</v>
      </c>
      <c r="H203" s="1">
        <v>0</v>
      </c>
      <c r="I203" s="1">
        <v>3.3329999999999999E-2</v>
      </c>
      <c r="J203" s="1">
        <v>1.111E-2</v>
      </c>
      <c r="K203" s="1" t="s">
        <v>47</v>
      </c>
      <c r="L203" s="1" t="s">
        <v>48</v>
      </c>
      <c r="M203" s="1" t="s">
        <v>2480</v>
      </c>
      <c r="N203" s="1" t="s">
        <v>2481</v>
      </c>
      <c r="O203" s="1" t="s">
        <v>51</v>
      </c>
      <c r="P203" s="1" t="s">
        <v>9997</v>
      </c>
      <c r="Q203" s="1" t="s">
        <v>58</v>
      </c>
      <c r="R203" s="1" t="s">
        <v>58</v>
      </c>
      <c r="S203" s="1" t="s">
        <v>58</v>
      </c>
      <c r="T203" s="1" t="s">
        <v>58</v>
      </c>
      <c r="U203" s="1" t="s">
        <v>58</v>
      </c>
      <c r="V203" s="1" t="s">
        <v>58</v>
      </c>
      <c r="W203" s="1" t="s">
        <v>58</v>
      </c>
      <c r="X203" s="1" t="s">
        <v>58</v>
      </c>
      <c r="Y203" s="1" t="s">
        <v>58</v>
      </c>
      <c r="Z203" s="1" t="s">
        <v>58</v>
      </c>
      <c r="AA203" s="1" t="s">
        <v>58</v>
      </c>
      <c r="AB203" s="1" t="s">
        <v>58</v>
      </c>
      <c r="AC203" s="1" t="s">
        <v>61</v>
      </c>
      <c r="AD203" s="1" t="s">
        <v>132</v>
      </c>
      <c r="AE203" s="1">
        <v>6.2E-2</v>
      </c>
      <c r="AF203" s="1">
        <v>4.34</v>
      </c>
      <c r="AG203" s="1" t="s">
        <v>2491</v>
      </c>
      <c r="AH203" s="1" t="s">
        <v>95</v>
      </c>
      <c r="AI203" s="1" t="s">
        <v>95</v>
      </c>
      <c r="AJ203" s="1">
        <v>6.16</v>
      </c>
      <c r="AK203" s="8">
        <v>17611759</v>
      </c>
      <c r="AL203" s="1">
        <v>3.8159999999999998</v>
      </c>
      <c r="AM203" s="1">
        <v>4.3999999999999997E-2</v>
      </c>
      <c r="AN203" s="1" t="s">
        <v>64</v>
      </c>
      <c r="AO203" s="1" t="s">
        <v>2492</v>
      </c>
      <c r="AP203" s="1" t="s">
        <v>77</v>
      </c>
      <c r="AQ203" s="7">
        <v>3.8600000000000001E-3</v>
      </c>
      <c r="AR203" s="1">
        <v>0.90233545599999998</v>
      </c>
      <c r="AS203" s="1">
        <v>-2.5235434790000002</v>
      </c>
      <c r="AT203" s="1" t="s">
        <v>78</v>
      </c>
      <c r="AU203" s="1">
        <v>4.17713</v>
      </c>
    </row>
    <row r="204" spans="1:47" x14ac:dyDescent="0.2">
      <c r="A204" s="1" t="s">
        <v>9998</v>
      </c>
      <c r="B204" s="1">
        <v>5</v>
      </c>
      <c r="C204" s="1" t="s">
        <v>45</v>
      </c>
      <c r="D204" s="1" t="s">
        <v>64</v>
      </c>
      <c r="E204" s="1">
        <v>1.7239999999999998E-2</v>
      </c>
      <c r="F204" s="1">
        <v>3.2680000000000001E-3</v>
      </c>
      <c r="G204" s="1">
        <v>6.2110000000000004E-3</v>
      </c>
      <c r="H204" s="1">
        <v>0</v>
      </c>
      <c r="I204" s="1">
        <v>3.3329999999999999E-2</v>
      </c>
      <c r="J204" s="1">
        <v>1.111E-2</v>
      </c>
      <c r="K204" s="1" t="s">
        <v>47</v>
      </c>
      <c r="L204" s="1" t="s">
        <v>48</v>
      </c>
      <c r="M204" s="1" t="s">
        <v>9999</v>
      </c>
      <c r="N204" s="1" t="s">
        <v>10000</v>
      </c>
      <c r="O204" s="1" t="s">
        <v>51</v>
      </c>
      <c r="P204" s="1" t="s">
        <v>10001</v>
      </c>
      <c r="Q204" s="7">
        <v>2.7019999999999999E-5</v>
      </c>
      <c r="R204" s="1" t="s">
        <v>58</v>
      </c>
      <c r="S204" s="1" t="s">
        <v>58</v>
      </c>
      <c r="T204" s="1" t="s">
        <v>58</v>
      </c>
      <c r="U204" s="1" t="s">
        <v>58</v>
      </c>
      <c r="V204" s="1" t="s">
        <v>58</v>
      </c>
      <c r="W204" s="1" t="s">
        <v>58</v>
      </c>
      <c r="X204" s="1" t="s">
        <v>58</v>
      </c>
      <c r="Y204" s="1" t="s">
        <v>58</v>
      </c>
      <c r="Z204" s="1" t="s">
        <v>58</v>
      </c>
      <c r="AA204" s="1" t="s">
        <v>58</v>
      </c>
      <c r="AB204" s="1" t="s">
        <v>58</v>
      </c>
      <c r="AC204" s="1" t="s">
        <v>60</v>
      </c>
      <c r="AD204" s="1" t="s">
        <v>147</v>
      </c>
      <c r="AE204" s="1">
        <v>7.9000000000000001E-2</v>
      </c>
      <c r="AF204" s="1">
        <v>4.1500000000000004</v>
      </c>
      <c r="AG204" s="1" t="s">
        <v>10002</v>
      </c>
      <c r="AH204" s="1" t="s">
        <v>95</v>
      </c>
      <c r="AI204" s="1" t="s">
        <v>95</v>
      </c>
      <c r="AJ204" s="1">
        <v>5.3</v>
      </c>
      <c r="AK204" s="1">
        <v>53</v>
      </c>
      <c r="AL204" s="1">
        <v>12.95</v>
      </c>
      <c r="AM204" s="1">
        <v>5.3999999999999999E-2</v>
      </c>
      <c r="AN204" s="1" t="s">
        <v>3294</v>
      </c>
      <c r="AO204" s="1" t="s">
        <v>10003</v>
      </c>
      <c r="AP204" s="1" t="s">
        <v>58</v>
      </c>
      <c r="AQ204" s="7">
        <v>0.28699999999999998</v>
      </c>
      <c r="AR204" s="1">
        <v>24.192026420000001</v>
      </c>
      <c r="AS204" s="1">
        <v>-0.44812534500000001</v>
      </c>
      <c r="AT204" s="1" t="s">
        <v>78</v>
      </c>
      <c r="AU204" s="1">
        <v>2.0699800000000002</v>
      </c>
    </row>
    <row r="205" spans="1:47" x14ac:dyDescent="0.2">
      <c r="A205" s="1" t="s">
        <v>10011</v>
      </c>
      <c r="B205" s="1">
        <v>5</v>
      </c>
      <c r="C205" s="1" t="s">
        <v>45</v>
      </c>
      <c r="D205" s="1" t="s">
        <v>46</v>
      </c>
      <c r="E205" s="1">
        <v>1.7239999999999998E-2</v>
      </c>
      <c r="F205" s="1">
        <v>0</v>
      </c>
      <c r="G205" s="1">
        <v>6.2110000000000004E-3</v>
      </c>
      <c r="H205" s="1">
        <v>0</v>
      </c>
      <c r="I205" s="1">
        <v>3.3329999999999999E-2</v>
      </c>
      <c r="J205" s="1">
        <v>1.111E-2</v>
      </c>
      <c r="K205" s="1" t="s">
        <v>47</v>
      </c>
      <c r="L205" s="1" t="s">
        <v>48</v>
      </c>
      <c r="M205" s="1" t="s">
        <v>10012</v>
      </c>
      <c r="N205" s="1" t="s">
        <v>10013</v>
      </c>
      <c r="O205" s="1" t="s">
        <v>51</v>
      </c>
      <c r="P205" s="1" t="s">
        <v>10014</v>
      </c>
      <c r="Q205" s="1" t="s">
        <v>58</v>
      </c>
      <c r="R205" s="1" t="s">
        <v>58</v>
      </c>
      <c r="S205" s="1" t="s">
        <v>58</v>
      </c>
      <c r="T205" s="1" t="s">
        <v>58</v>
      </c>
      <c r="U205" s="1" t="s">
        <v>58</v>
      </c>
      <c r="V205" s="1" t="s">
        <v>58</v>
      </c>
      <c r="W205" s="1" t="s">
        <v>58</v>
      </c>
      <c r="X205" s="1" t="s">
        <v>58</v>
      </c>
      <c r="Y205" s="1" t="s">
        <v>58</v>
      </c>
      <c r="Z205" s="1" t="s">
        <v>58</v>
      </c>
      <c r="AA205" s="1" t="s">
        <v>58</v>
      </c>
      <c r="AB205" s="1" t="s">
        <v>58</v>
      </c>
      <c r="AC205" s="1" t="s">
        <v>60</v>
      </c>
      <c r="AD205" s="1" t="s">
        <v>61</v>
      </c>
      <c r="AE205" s="1">
        <v>0.05</v>
      </c>
      <c r="AF205" s="1">
        <v>-4.78</v>
      </c>
      <c r="AG205" s="1" t="s">
        <v>10015</v>
      </c>
      <c r="AH205" s="1" t="s">
        <v>95</v>
      </c>
      <c r="AI205" s="1" t="s">
        <v>95</v>
      </c>
      <c r="AJ205" s="1">
        <v>4.28</v>
      </c>
      <c r="AK205" s="1">
        <v>159</v>
      </c>
      <c r="AL205" s="1">
        <v>5.0000000000000001E-3</v>
      </c>
      <c r="AM205" s="1">
        <v>3.2000000000000001E-2</v>
      </c>
      <c r="AN205" s="1" t="s">
        <v>64</v>
      </c>
      <c r="AO205" s="1" t="s">
        <v>10016</v>
      </c>
      <c r="AP205" s="1" t="s">
        <v>61</v>
      </c>
      <c r="AQ205" s="7">
        <v>0.68700000000000006</v>
      </c>
      <c r="AR205" s="1">
        <v>1.9167256429999999</v>
      </c>
      <c r="AS205" s="1">
        <v>-1.92362963</v>
      </c>
      <c r="AT205" s="1" t="s">
        <v>58</v>
      </c>
      <c r="AU205" s="1">
        <v>6.44137</v>
      </c>
    </row>
    <row r="206" spans="1:47" x14ac:dyDescent="0.2">
      <c r="A206" s="1" t="s">
        <v>10044</v>
      </c>
      <c r="B206" s="1">
        <v>5</v>
      </c>
      <c r="C206" s="1" t="s">
        <v>45</v>
      </c>
      <c r="D206" s="1" t="s">
        <v>2966</v>
      </c>
      <c r="E206" s="1">
        <v>1.7239999999999998E-2</v>
      </c>
      <c r="F206" s="1">
        <v>3.2680000000000001E-3</v>
      </c>
      <c r="G206" s="1">
        <v>6.2110000000000004E-3</v>
      </c>
      <c r="H206" s="1">
        <v>1.916E-3</v>
      </c>
      <c r="I206" s="1">
        <v>3.3329999999999999E-2</v>
      </c>
      <c r="J206" s="1">
        <v>1.111E-2</v>
      </c>
      <c r="K206" s="1" t="s">
        <v>348</v>
      </c>
      <c r="L206" s="1" t="s">
        <v>215</v>
      </c>
      <c r="M206" s="1" t="s">
        <v>10045</v>
      </c>
      <c r="N206" s="1" t="s">
        <v>10046</v>
      </c>
      <c r="O206" s="1" t="s">
        <v>51</v>
      </c>
      <c r="P206" s="1" t="s">
        <v>10047</v>
      </c>
      <c r="Q206" s="1">
        <v>1.6310000000000001E-3</v>
      </c>
      <c r="R206" s="1">
        <v>1.19808E-3</v>
      </c>
      <c r="S206" s="1">
        <v>0.99880199999999997</v>
      </c>
      <c r="T206" s="1" t="s">
        <v>157</v>
      </c>
      <c r="U206" s="1">
        <v>0</v>
      </c>
      <c r="V206" s="1">
        <v>5.9904200000000004E-4</v>
      </c>
      <c r="W206" s="1" t="s">
        <v>58</v>
      </c>
      <c r="X206" s="1" t="s">
        <v>58</v>
      </c>
      <c r="Y206" s="1" t="s">
        <v>58</v>
      </c>
      <c r="Z206" s="1" t="s">
        <v>58</v>
      </c>
      <c r="AA206" s="1" t="s">
        <v>58</v>
      </c>
      <c r="AB206" s="1" t="s">
        <v>58</v>
      </c>
      <c r="AC206" s="1" t="s">
        <v>58</v>
      </c>
      <c r="AD206" s="1" t="s">
        <v>58</v>
      </c>
      <c r="AE206" s="1" t="s">
        <v>58</v>
      </c>
      <c r="AF206" s="1" t="s">
        <v>58</v>
      </c>
      <c r="AG206" s="1" t="s">
        <v>58</v>
      </c>
      <c r="AH206" s="1" t="s">
        <v>58</v>
      </c>
      <c r="AI206" s="1" t="s">
        <v>58</v>
      </c>
      <c r="AJ206" s="1" t="s">
        <v>58</v>
      </c>
      <c r="AK206" s="1" t="s">
        <v>58</v>
      </c>
      <c r="AL206" s="1" t="s">
        <v>58</v>
      </c>
      <c r="AM206" s="1" t="s">
        <v>58</v>
      </c>
      <c r="AN206" s="1" t="s">
        <v>58</v>
      </c>
      <c r="AO206" s="1" t="s">
        <v>10048</v>
      </c>
      <c r="AP206" s="1" t="s">
        <v>129</v>
      </c>
      <c r="AQ206" s="1" t="s">
        <v>10049</v>
      </c>
      <c r="AR206" s="1" t="s">
        <v>10050</v>
      </c>
      <c r="AS206" s="1">
        <f>-0.676105878/-0.764300099/0.010992521/0.075312176/0.100999032/0.213053688/0.832189686/1.879504852</f>
        <v>31747.990970798797</v>
      </c>
      <c r="AT206" s="1" t="s">
        <v>58</v>
      </c>
      <c r="AU206" s="1" t="s">
        <v>10051</v>
      </c>
    </row>
    <row r="207" spans="1:47" x14ac:dyDescent="0.2">
      <c r="A207" s="1" t="s">
        <v>10062</v>
      </c>
      <c r="B207" s="1">
        <v>5</v>
      </c>
      <c r="C207" s="1" t="s">
        <v>64</v>
      </c>
      <c r="D207" s="1" t="s">
        <v>45</v>
      </c>
      <c r="E207" s="1">
        <v>1.7239999999999998E-2</v>
      </c>
      <c r="F207" s="1">
        <v>3.2680000000000001E-3</v>
      </c>
      <c r="G207" s="1">
        <v>6.2110000000000004E-3</v>
      </c>
      <c r="H207" s="1">
        <v>0</v>
      </c>
      <c r="I207" s="1">
        <v>3.3329999999999999E-2</v>
      </c>
      <c r="J207" s="1">
        <v>1.111E-2</v>
      </c>
      <c r="K207" s="1" t="s">
        <v>47</v>
      </c>
      <c r="L207" s="1" t="s">
        <v>48</v>
      </c>
      <c r="M207" s="1" t="s">
        <v>10063</v>
      </c>
      <c r="N207" s="1" t="s">
        <v>10064</v>
      </c>
      <c r="O207" s="1" t="s">
        <v>51</v>
      </c>
      <c r="P207" s="1" t="s">
        <v>10065</v>
      </c>
      <c r="Q207" s="1">
        <v>1.571E-4</v>
      </c>
      <c r="R207" s="1" t="s">
        <v>58</v>
      </c>
      <c r="S207" s="1" t="s">
        <v>58</v>
      </c>
      <c r="T207" s="1" t="s">
        <v>58</v>
      </c>
      <c r="U207" s="1" t="s">
        <v>58</v>
      </c>
      <c r="V207" s="1" t="s">
        <v>58</v>
      </c>
      <c r="W207" s="1" t="s">
        <v>58</v>
      </c>
      <c r="X207" s="1" t="s">
        <v>58</v>
      </c>
      <c r="Y207" s="1" t="s">
        <v>58</v>
      </c>
      <c r="Z207" s="1" t="s">
        <v>58</v>
      </c>
      <c r="AA207" s="1" t="s">
        <v>58</v>
      </c>
      <c r="AB207" s="1">
        <v>1</v>
      </c>
      <c r="AC207" s="1" t="s">
        <v>93</v>
      </c>
      <c r="AD207" s="1" t="s">
        <v>89</v>
      </c>
      <c r="AE207" s="1">
        <v>0.99199999999999999</v>
      </c>
      <c r="AF207" s="1">
        <v>5.57</v>
      </c>
      <c r="AG207" s="1" t="s">
        <v>10066</v>
      </c>
      <c r="AH207" s="1" t="s">
        <v>62</v>
      </c>
      <c r="AI207" s="1" t="s">
        <v>62</v>
      </c>
      <c r="AJ207" s="1">
        <v>5.57</v>
      </c>
      <c r="AK207" s="8">
        <v>360567573</v>
      </c>
      <c r="AL207" s="1">
        <v>34</v>
      </c>
      <c r="AM207" s="1">
        <v>0.93500000000000005</v>
      </c>
      <c r="AN207" s="1" t="s">
        <v>62</v>
      </c>
      <c r="AO207" s="1" t="s">
        <v>10067</v>
      </c>
      <c r="AP207" s="1" t="s">
        <v>61</v>
      </c>
      <c r="AQ207" s="7">
        <v>0.99199999999999999</v>
      </c>
      <c r="AR207" s="1">
        <v>6.5050719509999997</v>
      </c>
      <c r="AS207" s="1">
        <v>-1.1297726260000001</v>
      </c>
      <c r="AT207" s="1" t="s">
        <v>78</v>
      </c>
      <c r="AU207" s="1">
        <v>2.4125399999999999</v>
      </c>
    </row>
    <row r="208" spans="1:47" x14ac:dyDescent="0.2">
      <c r="A208" s="1" t="s">
        <v>10079</v>
      </c>
      <c r="B208" s="1">
        <v>5</v>
      </c>
      <c r="C208" s="1" t="s">
        <v>45</v>
      </c>
      <c r="D208" s="1" t="s">
        <v>64</v>
      </c>
      <c r="E208" s="1">
        <v>1.7239999999999998E-2</v>
      </c>
      <c r="F208" s="1">
        <v>0</v>
      </c>
      <c r="G208" s="1">
        <v>6.2110000000000004E-3</v>
      </c>
      <c r="H208" s="1">
        <v>0</v>
      </c>
      <c r="I208" s="1">
        <v>3.3329999999999999E-2</v>
      </c>
      <c r="J208" s="1">
        <v>1.111E-2</v>
      </c>
      <c r="K208" s="1" t="s">
        <v>47</v>
      </c>
      <c r="L208" s="1" t="s">
        <v>48</v>
      </c>
      <c r="M208" s="1" t="s">
        <v>10080</v>
      </c>
      <c r="N208" s="1" t="s">
        <v>10081</v>
      </c>
      <c r="O208" s="1" t="s">
        <v>51</v>
      </c>
      <c r="P208" s="1" t="s">
        <v>10082</v>
      </c>
      <c r="Q208" s="7">
        <v>3.2950000000000001E-5</v>
      </c>
      <c r="R208" s="1" t="s">
        <v>58</v>
      </c>
      <c r="S208" s="1" t="s">
        <v>58</v>
      </c>
      <c r="T208" s="1" t="s">
        <v>58</v>
      </c>
      <c r="U208" s="1" t="s">
        <v>58</v>
      </c>
      <c r="V208" s="1" t="s">
        <v>58</v>
      </c>
      <c r="W208" s="1" t="s">
        <v>58</v>
      </c>
      <c r="X208" s="1" t="s">
        <v>58</v>
      </c>
      <c r="Y208" s="1" t="s">
        <v>58</v>
      </c>
      <c r="Z208" s="1" t="s">
        <v>58</v>
      </c>
      <c r="AA208" s="1" t="s">
        <v>58</v>
      </c>
      <c r="AB208" s="1" t="s">
        <v>58</v>
      </c>
      <c r="AC208" s="1" t="s">
        <v>93</v>
      </c>
      <c r="AD208" s="1" t="s">
        <v>102</v>
      </c>
      <c r="AE208" s="1">
        <v>0.999</v>
      </c>
      <c r="AF208" s="1">
        <v>5.46</v>
      </c>
      <c r="AG208" s="1" t="s">
        <v>58</v>
      </c>
      <c r="AH208" s="1" t="s">
        <v>95</v>
      </c>
      <c r="AI208" s="1" t="s">
        <v>95</v>
      </c>
      <c r="AJ208" s="1">
        <v>5.46</v>
      </c>
      <c r="AK208" s="1">
        <v>209</v>
      </c>
      <c r="AL208" s="1">
        <v>17.07</v>
      </c>
      <c r="AM208" s="1">
        <v>1.0609999999999999</v>
      </c>
      <c r="AN208" s="1" t="s">
        <v>64</v>
      </c>
      <c r="AO208" s="1" t="s">
        <v>10083</v>
      </c>
      <c r="AP208" s="1" t="s">
        <v>77</v>
      </c>
      <c r="AQ208" s="7">
        <v>0.45200000000000001</v>
      </c>
      <c r="AR208" s="1">
        <v>89.573012500000004</v>
      </c>
      <c r="AS208" s="1">
        <v>0.91855270499999997</v>
      </c>
      <c r="AT208" s="1" t="s">
        <v>58</v>
      </c>
      <c r="AU208" s="1">
        <v>14.824389999999999</v>
      </c>
    </row>
    <row r="209" spans="1:47" x14ac:dyDescent="0.2">
      <c r="A209" s="1" t="s">
        <v>10084</v>
      </c>
      <c r="B209" s="1">
        <v>5</v>
      </c>
      <c r="C209" s="1" t="s">
        <v>46</v>
      </c>
      <c r="D209" s="1" t="s">
        <v>70</v>
      </c>
      <c r="E209" s="1">
        <v>1.7239999999999998E-2</v>
      </c>
      <c r="F209" s="1">
        <v>0</v>
      </c>
      <c r="G209" s="1">
        <v>6.2110000000000004E-3</v>
      </c>
      <c r="H209" s="1">
        <v>3.8310000000000002E-3</v>
      </c>
      <c r="I209" s="1">
        <v>3.3329999999999999E-2</v>
      </c>
      <c r="J209" s="1">
        <v>1.111E-2</v>
      </c>
      <c r="K209" s="1" t="s">
        <v>47</v>
      </c>
      <c r="L209" s="1" t="s">
        <v>48</v>
      </c>
      <c r="M209" s="1" t="s">
        <v>10085</v>
      </c>
      <c r="N209" s="1" t="s">
        <v>10086</v>
      </c>
      <c r="O209" s="1" t="s">
        <v>51</v>
      </c>
      <c r="P209" s="1" t="s">
        <v>10087</v>
      </c>
      <c r="Q209" s="1">
        <v>7.4410000000000003E-4</v>
      </c>
      <c r="R209" s="1">
        <v>2.39617E-3</v>
      </c>
      <c r="S209" s="1">
        <v>0.99760400000000005</v>
      </c>
      <c r="T209" s="1" t="s">
        <v>88</v>
      </c>
      <c r="U209" s="1">
        <v>0</v>
      </c>
      <c r="V209" s="1">
        <v>1.19808E-3</v>
      </c>
      <c r="W209" s="1" t="s">
        <v>58</v>
      </c>
      <c r="X209" s="1" t="s">
        <v>58</v>
      </c>
      <c r="Y209" s="1" t="s">
        <v>58</v>
      </c>
      <c r="Z209" s="1" t="s">
        <v>58</v>
      </c>
      <c r="AA209" s="1" t="s">
        <v>58</v>
      </c>
      <c r="AB209" s="1" t="s">
        <v>58</v>
      </c>
      <c r="AC209" s="1" t="s">
        <v>60</v>
      </c>
      <c r="AD209" s="1" t="s">
        <v>421</v>
      </c>
      <c r="AE209" s="1">
        <v>0.44600000000000001</v>
      </c>
      <c r="AF209" s="1">
        <v>4.5</v>
      </c>
      <c r="AG209" s="1" t="s">
        <v>10088</v>
      </c>
      <c r="AH209" s="1" t="s">
        <v>95</v>
      </c>
      <c r="AI209" s="1" t="s">
        <v>95</v>
      </c>
      <c r="AJ209" s="1">
        <v>5.67</v>
      </c>
      <c r="AK209" s="8">
        <v>589571</v>
      </c>
      <c r="AL209" s="1">
        <v>0.96499999999999997</v>
      </c>
      <c r="AM209" s="1">
        <v>0.11600000000000001</v>
      </c>
      <c r="AN209" s="1" t="s">
        <v>62</v>
      </c>
      <c r="AO209" s="1" t="s">
        <v>10089</v>
      </c>
      <c r="AP209" s="1" t="s">
        <v>58</v>
      </c>
      <c r="AQ209" s="7">
        <v>0.72099999999999997</v>
      </c>
      <c r="AR209" s="1">
        <v>33.203585750000002</v>
      </c>
      <c r="AS209" s="1">
        <v>-0.29198127200000001</v>
      </c>
      <c r="AT209" s="1" t="s">
        <v>78</v>
      </c>
      <c r="AU209" s="1">
        <v>1.1974400000000001</v>
      </c>
    </row>
    <row r="210" spans="1:47" x14ac:dyDescent="0.2">
      <c r="A210" s="1" t="s">
        <v>10113</v>
      </c>
      <c r="B210" s="1">
        <v>5</v>
      </c>
      <c r="C210" s="1" t="s">
        <v>46</v>
      </c>
      <c r="D210" s="1" t="s">
        <v>45</v>
      </c>
      <c r="E210" s="1">
        <v>1.7239999999999998E-2</v>
      </c>
      <c r="F210" s="1">
        <v>0</v>
      </c>
      <c r="G210" s="1">
        <v>6.2110000000000004E-3</v>
      </c>
      <c r="H210" s="1">
        <v>0</v>
      </c>
      <c r="I210" s="1">
        <v>3.3329999999999999E-2</v>
      </c>
      <c r="J210" s="1">
        <v>1.111E-2</v>
      </c>
      <c r="K210" s="1" t="s">
        <v>47</v>
      </c>
      <c r="L210" s="1" t="s">
        <v>48</v>
      </c>
      <c r="M210" s="1" t="s">
        <v>10114</v>
      </c>
      <c r="N210" s="1" t="s">
        <v>10115</v>
      </c>
      <c r="O210" s="1" t="s">
        <v>51</v>
      </c>
      <c r="P210" s="1" t="s">
        <v>10116</v>
      </c>
      <c r="Q210" s="1" t="s">
        <v>58</v>
      </c>
      <c r="R210" s="1" t="s">
        <v>58</v>
      </c>
      <c r="S210" s="1" t="s">
        <v>58</v>
      </c>
      <c r="T210" s="1" t="s">
        <v>58</v>
      </c>
      <c r="U210" s="1" t="s">
        <v>58</v>
      </c>
      <c r="V210" s="1" t="s">
        <v>58</v>
      </c>
      <c r="W210" s="1" t="s">
        <v>58</v>
      </c>
      <c r="X210" s="1" t="s">
        <v>58</v>
      </c>
      <c r="Y210" s="1" t="s">
        <v>58</v>
      </c>
      <c r="Z210" s="1" t="s">
        <v>58</v>
      </c>
      <c r="AA210" s="1" t="s">
        <v>58</v>
      </c>
      <c r="AB210" s="1" t="s">
        <v>58</v>
      </c>
      <c r="AC210" s="1" t="s">
        <v>61</v>
      </c>
      <c r="AD210" s="1" t="s">
        <v>61</v>
      </c>
      <c r="AE210" s="1">
        <v>1E-3</v>
      </c>
      <c r="AF210" s="1">
        <v>-1.41</v>
      </c>
      <c r="AG210" s="1" t="s">
        <v>10117</v>
      </c>
      <c r="AH210" s="1" t="s">
        <v>95</v>
      </c>
      <c r="AI210" s="1" t="s">
        <v>95</v>
      </c>
      <c r="AJ210" s="1">
        <v>4.05</v>
      </c>
      <c r="AK210" s="1">
        <v>1024</v>
      </c>
      <c r="AL210" s="1">
        <v>7.0999999999999994E-2</v>
      </c>
      <c r="AM210" s="1">
        <v>0.72799999999999998</v>
      </c>
      <c r="AN210" s="1" t="s">
        <v>64</v>
      </c>
      <c r="AO210" s="1" t="s">
        <v>10118</v>
      </c>
      <c r="AP210" s="1" t="s">
        <v>58</v>
      </c>
      <c r="AQ210" s="1" t="s">
        <v>58</v>
      </c>
      <c r="AR210" s="1">
        <v>40.57560745</v>
      </c>
      <c r="AS210" s="1">
        <v>-0.174712176</v>
      </c>
      <c r="AT210" s="1" t="s">
        <v>78</v>
      </c>
      <c r="AU210" s="1" t="s">
        <v>58</v>
      </c>
    </row>
    <row r="211" spans="1:47" x14ac:dyDescent="0.2">
      <c r="A211" s="1" t="s">
        <v>10119</v>
      </c>
      <c r="B211" s="1">
        <v>5</v>
      </c>
      <c r="C211" s="1" t="s">
        <v>45</v>
      </c>
      <c r="D211" s="1" t="s">
        <v>64</v>
      </c>
      <c r="E211" s="1">
        <v>1.7239999999999998E-2</v>
      </c>
      <c r="F211" s="1">
        <v>0</v>
      </c>
      <c r="G211" s="1">
        <v>6.2110000000000004E-3</v>
      </c>
      <c r="H211" s="1">
        <v>3.8310000000000002E-3</v>
      </c>
      <c r="I211" s="1">
        <v>3.3329999999999999E-2</v>
      </c>
      <c r="J211" s="1">
        <v>1.111E-2</v>
      </c>
      <c r="K211" s="1" t="s">
        <v>47</v>
      </c>
      <c r="L211" s="1" t="s">
        <v>48</v>
      </c>
      <c r="M211" s="1" t="s">
        <v>10120</v>
      </c>
      <c r="N211" s="1" t="s">
        <v>10121</v>
      </c>
      <c r="O211" s="1" t="s">
        <v>51</v>
      </c>
      <c r="P211" s="1" t="s">
        <v>4224</v>
      </c>
      <c r="Q211" s="1">
        <v>4.4480000000000002E-4</v>
      </c>
      <c r="R211" s="1" t="s">
        <v>58</v>
      </c>
      <c r="S211" s="1" t="s">
        <v>58</v>
      </c>
      <c r="T211" s="1" t="s">
        <v>58</v>
      </c>
      <c r="U211" s="1" t="s">
        <v>58</v>
      </c>
      <c r="V211" s="1" t="s">
        <v>58</v>
      </c>
      <c r="W211" s="1" t="s">
        <v>58</v>
      </c>
      <c r="X211" s="1" t="s">
        <v>58</v>
      </c>
      <c r="Y211" s="1" t="s">
        <v>58</v>
      </c>
      <c r="Z211" s="1" t="s">
        <v>58</v>
      </c>
      <c r="AA211" s="1" t="s">
        <v>58</v>
      </c>
      <c r="AB211" s="1" t="s">
        <v>58</v>
      </c>
      <c r="AC211" s="1" t="s">
        <v>60</v>
      </c>
      <c r="AD211" s="1" t="s">
        <v>10122</v>
      </c>
      <c r="AE211" s="1">
        <v>0.93400000000000005</v>
      </c>
      <c r="AF211" s="1">
        <v>2.14</v>
      </c>
      <c r="AG211" s="1" t="s">
        <v>10123</v>
      </c>
      <c r="AH211" s="1" t="s">
        <v>95</v>
      </c>
      <c r="AI211" s="1" t="s">
        <v>95</v>
      </c>
      <c r="AJ211" s="1">
        <v>5.86</v>
      </c>
      <c r="AK211" s="1">
        <v>76</v>
      </c>
      <c r="AL211" s="1">
        <v>10.73</v>
      </c>
      <c r="AM211" s="1">
        <v>1.0109999999999999</v>
      </c>
      <c r="AN211" s="1" t="s">
        <v>1263</v>
      </c>
      <c r="AO211" s="1" t="s">
        <v>10124</v>
      </c>
      <c r="AP211" s="1" t="s">
        <v>77</v>
      </c>
      <c r="AQ211" s="7">
        <v>0.442</v>
      </c>
      <c r="AR211" s="1">
        <v>81.068648269999997</v>
      </c>
      <c r="AS211" s="1">
        <v>0.53646336100000003</v>
      </c>
      <c r="AT211" s="1" t="s">
        <v>58</v>
      </c>
      <c r="AU211" s="1">
        <v>10.43351</v>
      </c>
    </row>
    <row r="212" spans="1:47" x14ac:dyDescent="0.2">
      <c r="A212" s="1" t="s">
        <v>10184</v>
      </c>
      <c r="B212" s="1">
        <v>6</v>
      </c>
      <c r="C212" s="1" t="s">
        <v>70</v>
      </c>
      <c r="D212" s="1" t="s">
        <v>64</v>
      </c>
      <c r="E212" s="1">
        <v>1.7239999999999998E-2</v>
      </c>
      <c r="F212" s="1">
        <v>0</v>
      </c>
      <c r="G212" s="1">
        <v>6.2110000000000004E-3</v>
      </c>
      <c r="H212" s="1">
        <v>0</v>
      </c>
      <c r="I212" s="1">
        <v>3.3329999999999999E-2</v>
      </c>
      <c r="J212" s="1">
        <v>1.111E-2</v>
      </c>
      <c r="K212" s="1" t="s">
        <v>47</v>
      </c>
      <c r="L212" s="1" t="s">
        <v>48</v>
      </c>
      <c r="M212" s="1" t="s">
        <v>10185</v>
      </c>
      <c r="N212" s="1" t="s">
        <v>10186</v>
      </c>
      <c r="O212" s="1" t="s">
        <v>51</v>
      </c>
      <c r="P212" s="1" t="s">
        <v>10187</v>
      </c>
      <c r="Q212" s="1">
        <v>1.573E-3</v>
      </c>
      <c r="R212" s="1">
        <v>1.19808E-3</v>
      </c>
      <c r="S212" s="1">
        <v>0.99880199999999997</v>
      </c>
      <c r="T212" s="1" t="s">
        <v>157</v>
      </c>
      <c r="U212" s="1">
        <v>0</v>
      </c>
      <c r="V212" s="1">
        <v>5.9904200000000004E-4</v>
      </c>
      <c r="W212" s="1" t="s">
        <v>58</v>
      </c>
      <c r="X212" s="1" t="s">
        <v>58</v>
      </c>
      <c r="Y212" s="1" t="s">
        <v>58</v>
      </c>
      <c r="Z212" s="1" t="s">
        <v>58</v>
      </c>
      <c r="AA212" s="1" t="s">
        <v>58</v>
      </c>
      <c r="AB212" s="1" t="s">
        <v>58</v>
      </c>
      <c r="AC212" s="1" t="s">
        <v>60</v>
      </c>
      <c r="AD212" s="1" t="s">
        <v>67</v>
      </c>
      <c r="AE212" s="1">
        <v>1</v>
      </c>
      <c r="AF212" s="1">
        <v>5.24</v>
      </c>
      <c r="AG212" s="1" t="s">
        <v>10188</v>
      </c>
      <c r="AH212" s="1" t="s">
        <v>127</v>
      </c>
      <c r="AI212" s="1" t="s">
        <v>127</v>
      </c>
      <c r="AJ212" s="1">
        <v>5.24</v>
      </c>
      <c r="AK212" s="1">
        <v>160</v>
      </c>
      <c r="AL212" s="1">
        <v>14.01</v>
      </c>
      <c r="AM212" s="1">
        <v>1.036</v>
      </c>
      <c r="AN212" s="1" t="s">
        <v>853</v>
      </c>
      <c r="AO212" s="1" t="s">
        <v>10189</v>
      </c>
      <c r="AP212" s="1" t="s">
        <v>77</v>
      </c>
      <c r="AQ212" s="1" t="s">
        <v>58</v>
      </c>
      <c r="AR212" s="1">
        <v>32.938192970000003</v>
      </c>
      <c r="AS212" s="1">
        <v>-0.29380165200000002</v>
      </c>
      <c r="AT212" s="1" t="s">
        <v>58</v>
      </c>
      <c r="AU212" s="1">
        <v>1.6415500000000001</v>
      </c>
    </row>
    <row r="213" spans="1:47" x14ac:dyDescent="0.2">
      <c r="A213" s="1" t="s">
        <v>10266</v>
      </c>
      <c r="B213" s="1">
        <v>6</v>
      </c>
      <c r="C213" s="1" t="s">
        <v>45</v>
      </c>
      <c r="D213" s="1" t="s">
        <v>64</v>
      </c>
      <c r="E213" s="1">
        <v>1.7239999999999998E-2</v>
      </c>
      <c r="F213" s="1">
        <v>0</v>
      </c>
      <c r="G213" s="1">
        <v>6.2110000000000004E-3</v>
      </c>
      <c r="H213" s="1">
        <v>0</v>
      </c>
      <c r="I213" s="1">
        <v>3.3329999999999999E-2</v>
      </c>
      <c r="J213" s="1">
        <v>1.111E-2</v>
      </c>
      <c r="K213" s="1" t="s">
        <v>47</v>
      </c>
      <c r="L213" s="1" t="s">
        <v>48</v>
      </c>
      <c r="M213" s="1" t="s">
        <v>10267</v>
      </c>
      <c r="N213" s="1" t="s">
        <v>10268</v>
      </c>
      <c r="O213" s="1" t="s">
        <v>51</v>
      </c>
      <c r="P213" s="1" t="s">
        <v>10269</v>
      </c>
      <c r="Q213" s="1">
        <v>6.9760000000000004E-3</v>
      </c>
      <c r="R213" s="1">
        <v>4.1533500000000001E-2</v>
      </c>
      <c r="S213" s="1">
        <v>0.95726800000000001</v>
      </c>
      <c r="T213" s="1" t="s">
        <v>10270</v>
      </c>
      <c r="U213" s="1">
        <v>1.19808E-3</v>
      </c>
      <c r="V213" s="1">
        <v>2.1964899999999999E-2</v>
      </c>
      <c r="W213" s="1" t="s">
        <v>58</v>
      </c>
      <c r="X213" s="1" t="s">
        <v>58</v>
      </c>
      <c r="Y213" s="1" t="s">
        <v>58</v>
      </c>
      <c r="Z213" s="1" t="s">
        <v>58</v>
      </c>
      <c r="AA213" s="1" t="s">
        <v>58</v>
      </c>
      <c r="AB213" s="1" t="s">
        <v>58</v>
      </c>
      <c r="AC213" s="1" t="s">
        <v>61</v>
      </c>
      <c r="AD213" s="1" t="s">
        <v>62</v>
      </c>
      <c r="AE213" s="1">
        <v>1</v>
      </c>
      <c r="AF213" s="1">
        <v>3.33</v>
      </c>
      <c r="AG213" s="1" t="s">
        <v>10271</v>
      </c>
      <c r="AH213" s="1" t="s">
        <v>95</v>
      </c>
      <c r="AI213" s="1" t="s">
        <v>95</v>
      </c>
      <c r="AJ213" s="1">
        <v>5.9</v>
      </c>
      <c r="AK213" s="1">
        <v>199</v>
      </c>
      <c r="AL213" s="1">
        <v>15.79</v>
      </c>
      <c r="AM213" s="1">
        <v>1.0589999999999999</v>
      </c>
      <c r="AN213" s="1" t="s">
        <v>64</v>
      </c>
      <c r="AO213" s="1" t="s">
        <v>10272</v>
      </c>
      <c r="AP213" s="1" t="s">
        <v>129</v>
      </c>
      <c r="AQ213" s="1" t="s">
        <v>10273</v>
      </c>
      <c r="AR213" s="1" t="s">
        <v>10274</v>
      </c>
      <c r="AS213" s="1">
        <f>-0.117432389/0.549415813</f>
        <v>-0.21374046072459876</v>
      </c>
      <c r="AT213" s="1" t="s">
        <v>488</v>
      </c>
      <c r="AU213" s="1" t="s">
        <v>10275</v>
      </c>
    </row>
    <row r="214" spans="1:47" x14ac:dyDescent="0.2">
      <c r="A214" s="1" t="s">
        <v>10276</v>
      </c>
      <c r="B214" s="1">
        <v>6</v>
      </c>
      <c r="C214" s="1" t="s">
        <v>46</v>
      </c>
      <c r="D214" s="1" t="s">
        <v>70</v>
      </c>
      <c r="E214" s="1">
        <v>1.7239999999999998E-2</v>
      </c>
      <c r="F214" s="1">
        <v>0</v>
      </c>
      <c r="G214" s="1">
        <v>6.2110000000000004E-3</v>
      </c>
      <c r="H214" s="1">
        <v>0</v>
      </c>
      <c r="I214" s="1">
        <v>3.3329999999999999E-2</v>
      </c>
      <c r="J214" s="1">
        <v>1.111E-2</v>
      </c>
      <c r="K214" s="1" t="s">
        <v>47</v>
      </c>
      <c r="L214" s="1" t="s">
        <v>48</v>
      </c>
      <c r="M214" s="1" t="s">
        <v>10277</v>
      </c>
      <c r="N214" s="1" t="s">
        <v>10278</v>
      </c>
      <c r="O214" s="1" t="s">
        <v>51</v>
      </c>
      <c r="P214" s="1" t="s">
        <v>10279</v>
      </c>
      <c r="Q214" s="1">
        <v>0.02</v>
      </c>
      <c r="R214" s="1">
        <v>9.8642199999999999E-2</v>
      </c>
      <c r="S214" s="1">
        <v>0.89456899999999995</v>
      </c>
      <c r="T214" s="1" t="s">
        <v>10280</v>
      </c>
      <c r="U214" s="1">
        <v>6.7891399999999999E-3</v>
      </c>
      <c r="V214" s="1">
        <v>5.6110199999999999E-2</v>
      </c>
      <c r="W214" s="1">
        <v>3</v>
      </c>
      <c r="X214" s="1" t="s">
        <v>10281</v>
      </c>
      <c r="Y214" s="1" t="s">
        <v>10282</v>
      </c>
      <c r="Z214" s="1" t="s">
        <v>692</v>
      </c>
      <c r="AA214" s="1" t="s">
        <v>58</v>
      </c>
      <c r="AB214" s="1">
        <v>1</v>
      </c>
      <c r="AC214" s="1" t="s">
        <v>60</v>
      </c>
      <c r="AD214" s="1" t="s">
        <v>132</v>
      </c>
      <c r="AE214" s="1">
        <v>0</v>
      </c>
      <c r="AF214" s="1">
        <v>-8.92</v>
      </c>
      <c r="AG214" s="1" t="s">
        <v>10283</v>
      </c>
      <c r="AH214" s="1" t="s">
        <v>95</v>
      </c>
      <c r="AI214" s="1" t="s">
        <v>95</v>
      </c>
      <c r="AJ214" s="1">
        <v>4.7699999999999996</v>
      </c>
      <c r="AK214" s="1">
        <v>211</v>
      </c>
      <c r="AL214" s="1">
        <v>2.1000000000000001E-2</v>
      </c>
      <c r="AM214" s="1">
        <v>-0.58899999999999997</v>
      </c>
      <c r="AN214" s="1" t="s">
        <v>64</v>
      </c>
      <c r="AO214" s="1" t="s">
        <v>10284</v>
      </c>
      <c r="AP214" s="1" t="s">
        <v>61</v>
      </c>
      <c r="AQ214" s="7">
        <v>0.83799999999999997</v>
      </c>
      <c r="AR214" s="1">
        <v>79.252182120000001</v>
      </c>
      <c r="AS214" s="1">
        <v>0.48327513100000002</v>
      </c>
      <c r="AT214" s="1" t="s">
        <v>58</v>
      </c>
      <c r="AU214" s="1">
        <v>4.3975999999999997</v>
      </c>
    </row>
    <row r="215" spans="1:47" x14ac:dyDescent="0.2">
      <c r="A215" s="1" t="s">
        <v>10285</v>
      </c>
      <c r="B215" s="1">
        <v>6</v>
      </c>
      <c r="C215" s="1" t="s">
        <v>64</v>
      </c>
      <c r="D215" s="1" t="s">
        <v>46</v>
      </c>
      <c r="E215" s="1">
        <v>1.7239999999999998E-2</v>
      </c>
      <c r="F215" s="1">
        <v>0</v>
      </c>
      <c r="G215" s="1">
        <v>6.2110000000000004E-3</v>
      </c>
      <c r="H215" s="1">
        <v>0</v>
      </c>
      <c r="I215" s="1">
        <v>3.3329999999999999E-2</v>
      </c>
      <c r="J215" s="1">
        <v>1.111E-2</v>
      </c>
      <c r="K215" s="1" t="s">
        <v>47</v>
      </c>
      <c r="L215" s="1" t="s">
        <v>48</v>
      </c>
      <c r="M215" s="1" t="s">
        <v>10277</v>
      </c>
      <c r="N215" s="1" t="s">
        <v>10278</v>
      </c>
      <c r="O215" s="1" t="s">
        <v>51</v>
      </c>
      <c r="P215" s="1" t="s">
        <v>10286</v>
      </c>
      <c r="Q215" s="1">
        <v>1.2E-2</v>
      </c>
      <c r="R215" s="1">
        <v>6.9089499999999998E-2</v>
      </c>
      <c r="S215" s="1">
        <v>0.92452100000000004</v>
      </c>
      <c r="T215" s="1" t="s">
        <v>10287</v>
      </c>
      <c r="U215" s="1">
        <v>6.3897800000000003E-3</v>
      </c>
      <c r="V215" s="1">
        <v>4.0934499999999999E-2</v>
      </c>
      <c r="W215" s="1">
        <v>3</v>
      </c>
      <c r="X215" s="1" t="s">
        <v>10281</v>
      </c>
      <c r="Y215" s="1" t="s">
        <v>10282</v>
      </c>
      <c r="Z215" s="1" t="s">
        <v>692</v>
      </c>
      <c r="AA215" s="1" t="s">
        <v>58</v>
      </c>
      <c r="AB215" s="1">
        <v>1</v>
      </c>
      <c r="AC215" s="1" t="s">
        <v>93</v>
      </c>
      <c r="AD215" s="1" t="s">
        <v>67</v>
      </c>
      <c r="AE215" s="1">
        <v>0.68200000000000005</v>
      </c>
      <c r="AF215" s="1">
        <v>5.51</v>
      </c>
      <c r="AG215" s="1" t="s">
        <v>10288</v>
      </c>
      <c r="AH215" s="1" t="s">
        <v>62</v>
      </c>
      <c r="AI215" s="1" t="s">
        <v>62</v>
      </c>
      <c r="AJ215" s="1">
        <v>5.51</v>
      </c>
      <c r="AK215" s="1">
        <v>96</v>
      </c>
      <c r="AL215" s="1">
        <v>24.8</v>
      </c>
      <c r="AM215" s="1">
        <v>1.048</v>
      </c>
      <c r="AN215" s="1" t="s">
        <v>62</v>
      </c>
      <c r="AO215" s="1" t="s">
        <v>10284</v>
      </c>
      <c r="AP215" s="1" t="s">
        <v>61</v>
      </c>
      <c r="AQ215" s="7">
        <v>0.83799999999999997</v>
      </c>
      <c r="AR215" s="1">
        <v>79.252182120000001</v>
      </c>
      <c r="AS215" s="1">
        <v>0.48327513100000002</v>
      </c>
      <c r="AT215" s="1" t="s">
        <v>58</v>
      </c>
      <c r="AU215" s="1">
        <v>4.3975999999999997</v>
      </c>
    </row>
    <row r="216" spans="1:47" x14ac:dyDescent="0.2">
      <c r="A216" s="1" t="s">
        <v>10289</v>
      </c>
      <c r="B216" s="1">
        <v>6</v>
      </c>
      <c r="C216" s="1" t="s">
        <v>70</v>
      </c>
      <c r="D216" s="1" t="s">
        <v>46</v>
      </c>
      <c r="E216" s="1">
        <v>1.7239999999999998E-2</v>
      </c>
      <c r="F216" s="1">
        <v>0</v>
      </c>
      <c r="G216" s="1">
        <v>6.2110000000000004E-3</v>
      </c>
      <c r="H216" s="1">
        <v>0</v>
      </c>
      <c r="I216" s="1">
        <v>3.3329999999999999E-2</v>
      </c>
      <c r="J216" s="1">
        <v>1.111E-2</v>
      </c>
      <c r="K216" s="1" t="s">
        <v>47</v>
      </c>
      <c r="L216" s="1" t="s">
        <v>48</v>
      </c>
      <c r="M216" s="1" t="s">
        <v>10290</v>
      </c>
      <c r="N216" s="1" t="s">
        <v>10291</v>
      </c>
      <c r="O216" s="1" t="s">
        <v>51</v>
      </c>
      <c r="P216" s="1" t="s">
        <v>10292</v>
      </c>
      <c r="Q216" s="1">
        <v>5.2449999999999997E-3</v>
      </c>
      <c r="R216" s="1">
        <v>4.4728400000000001E-2</v>
      </c>
      <c r="S216" s="1">
        <v>0.95127799999999996</v>
      </c>
      <c r="T216" s="1" t="s">
        <v>10293</v>
      </c>
      <c r="U216" s="1">
        <v>3.9936099999999999E-3</v>
      </c>
      <c r="V216" s="1">
        <v>2.6357800000000001E-2</v>
      </c>
      <c r="W216" s="1" t="s">
        <v>58</v>
      </c>
      <c r="X216" s="1" t="s">
        <v>58</v>
      </c>
      <c r="Y216" s="1" t="s">
        <v>58</v>
      </c>
      <c r="Z216" s="1" t="s">
        <v>58</v>
      </c>
      <c r="AA216" s="1" t="s">
        <v>58</v>
      </c>
      <c r="AB216" s="1" t="s">
        <v>58</v>
      </c>
      <c r="AC216" s="1" t="s">
        <v>93</v>
      </c>
      <c r="AD216" s="1" t="s">
        <v>156</v>
      </c>
      <c r="AE216" s="1">
        <v>0.999</v>
      </c>
      <c r="AF216" s="1">
        <v>4.3499999999999996</v>
      </c>
      <c r="AG216" s="1" t="s">
        <v>10294</v>
      </c>
      <c r="AH216" s="1" t="s">
        <v>127</v>
      </c>
      <c r="AI216" s="1" t="s">
        <v>62</v>
      </c>
      <c r="AJ216" s="1">
        <v>5.23</v>
      </c>
      <c r="AK216" s="1">
        <v>172</v>
      </c>
      <c r="AL216" s="1">
        <v>22.9</v>
      </c>
      <c r="AM216" s="1">
        <v>0.998</v>
      </c>
      <c r="AN216" s="1" t="s">
        <v>62</v>
      </c>
      <c r="AO216" s="1" t="s">
        <v>10295</v>
      </c>
      <c r="AP216" s="1" t="s">
        <v>58</v>
      </c>
      <c r="AQ216" s="7">
        <v>0.44</v>
      </c>
      <c r="AR216" s="1">
        <v>71.567586689999999</v>
      </c>
      <c r="AS216" s="1">
        <v>0.29031362100000002</v>
      </c>
      <c r="AT216" s="1" t="s">
        <v>58</v>
      </c>
      <c r="AU216" s="1">
        <v>4.6811100000000003</v>
      </c>
    </row>
    <row r="217" spans="1:47" x14ac:dyDescent="0.2">
      <c r="A217" s="1" t="s">
        <v>10296</v>
      </c>
      <c r="B217" s="1">
        <v>6</v>
      </c>
      <c r="C217" s="1" t="s">
        <v>46</v>
      </c>
      <c r="D217" s="1" t="s">
        <v>70</v>
      </c>
      <c r="E217" s="1">
        <v>1.7239999999999998E-2</v>
      </c>
      <c r="F217" s="1">
        <v>0</v>
      </c>
      <c r="G217" s="1">
        <v>6.2110000000000004E-3</v>
      </c>
      <c r="H217" s="1">
        <v>0</v>
      </c>
      <c r="I217" s="1">
        <v>3.3329999999999999E-2</v>
      </c>
      <c r="J217" s="1">
        <v>1.111E-2</v>
      </c>
      <c r="K217" s="1" t="s">
        <v>47</v>
      </c>
      <c r="L217" s="1" t="s">
        <v>48</v>
      </c>
      <c r="M217" s="1" t="s">
        <v>10297</v>
      </c>
      <c r="N217" s="1" t="s">
        <v>10298</v>
      </c>
      <c r="O217" s="1" t="s">
        <v>51</v>
      </c>
      <c r="P217" s="1" t="s">
        <v>10299</v>
      </c>
      <c r="Q217" s="1">
        <v>1.384E-3</v>
      </c>
      <c r="R217" s="1">
        <v>9.5846600000000001E-3</v>
      </c>
      <c r="S217" s="1">
        <v>0.99041500000000005</v>
      </c>
      <c r="T217" s="1" t="s">
        <v>7687</v>
      </c>
      <c r="U217" s="1">
        <v>0</v>
      </c>
      <c r="V217" s="1">
        <v>4.79233E-3</v>
      </c>
      <c r="W217" s="1" t="s">
        <v>58</v>
      </c>
      <c r="X217" s="1" t="s">
        <v>58</v>
      </c>
      <c r="Y217" s="1" t="s">
        <v>58</v>
      </c>
      <c r="Z217" s="1" t="s">
        <v>58</v>
      </c>
      <c r="AA217" s="1" t="s">
        <v>58</v>
      </c>
      <c r="AB217" s="1" t="s">
        <v>58</v>
      </c>
      <c r="AC217" s="1" t="s">
        <v>61</v>
      </c>
      <c r="AD217" s="1" t="s">
        <v>5517</v>
      </c>
      <c r="AE217" s="1">
        <v>0.97699999999999998</v>
      </c>
      <c r="AF217" s="1">
        <v>5.1100000000000003</v>
      </c>
      <c r="AG217" s="1" t="s">
        <v>10300</v>
      </c>
      <c r="AH217" s="1" t="s">
        <v>95</v>
      </c>
      <c r="AI217" s="1" t="s">
        <v>9660</v>
      </c>
      <c r="AJ217" s="1">
        <v>5.1100000000000003</v>
      </c>
      <c r="AK217" s="1" t="s">
        <v>10301</v>
      </c>
      <c r="AL217" s="1">
        <v>14.38</v>
      </c>
      <c r="AM217" s="1">
        <v>1.0880000000000001</v>
      </c>
      <c r="AN217" s="1" t="s">
        <v>64</v>
      </c>
      <c r="AO217" s="1" t="s">
        <v>10302</v>
      </c>
      <c r="AP217" s="1" t="s">
        <v>58</v>
      </c>
      <c r="AQ217" s="7">
        <v>0.47699999999999998</v>
      </c>
      <c r="AR217" s="1">
        <v>34.931587639999996</v>
      </c>
      <c r="AS217" s="1">
        <v>-0.26265792500000001</v>
      </c>
      <c r="AT217" s="1" t="s">
        <v>58</v>
      </c>
      <c r="AU217" s="1">
        <v>3.2829299999999999</v>
      </c>
    </row>
    <row r="218" spans="1:47" x14ac:dyDescent="0.2">
      <c r="A218" s="1" t="s">
        <v>10303</v>
      </c>
      <c r="B218" s="1">
        <v>6</v>
      </c>
      <c r="C218" s="1" t="s">
        <v>70</v>
      </c>
      <c r="D218" s="1" t="s">
        <v>46</v>
      </c>
      <c r="E218" s="1">
        <v>1.7239999999999998E-2</v>
      </c>
      <c r="F218" s="1">
        <v>0</v>
      </c>
      <c r="G218" s="1">
        <v>6.2110000000000004E-3</v>
      </c>
      <c r="H218" s="1">
        <v>1.916E-3</v>
      </c>
      <c r="I218" s="1">
        <v>3.3329999999999999E-2</v>
      </c>
      <c r="J218" s="1">
        <v>1.111E-2</v>
      </c>
      <c r="K218" s="1" t="s">
        <v>47</v>
      </c>
      <c r="L218" s="1" t="s">
        <v>48</v>
      </c>
      <c r="M218" s="1" t="s">
        <v>10304</v>
      </c>
      <c r="N218" s="1" t="s">
        <v>10305</v>
      </c>
      <c r="O218" s="1" t="s">
        <v>51</v>
      </c>
      <c r="P218" s="1" t="s">
        <v>10306</v>
      </c>
      <c r="Q218" s="1">
        <v>0.99399999999999999</v>
      </c>
      <c r="R218" s="1">
        <v>4.4728400000000001E-2</v>
      </c>
      <c r="S218" s="1">
        <v>1.5974400000000001E-3</v>
      </c>
      <c r="T218" s="8">
        <v>42388</v>
      </c>
      <c r="U218" s="1">
        <v>0.95367400000000002</v>
      </c>
      <c r="V218" s="1">
        <v>0.97603799999999996</v>
      </c>
      <c r="W218" s="1" t="s">
        <v>58</v>
      </c>
      <c r="X218" s="1" t="s">
        <v>58</v>
      </c>
      <c r="Y218" s="1" t="s">
        <v>58</v>
      </c>
      <c r="Z218" s="1" t="s">
        <v>58</v>
      </c>
      <c r="AA218" s="1" t="s">
        <v>58</v>
      </c>
      <c r="AB218" s="1" t="s">
        <v>58</v>
      </c>
      <c r="AC218" s="1" t="s">
        <v>61</v>
      </c>
      <c r="AD218" s="1" t="s">
        <v>1093</v>
      </c>
      <c r="AE218" s="1">
        <v>0</v>
      </c>
      <c r="AF218" s="1">
        <v>-4.41</v>
      </c>
      <c r="AG218" s="1" t="s">
        <v>10307</v>
      </c>
      <c r="AH218" s="1" t="s">
        <v>95</v>
      </c>
      <c r="AI218" s="1" t="s">
        <v>95</v>
      </c>
      <c r="AJ218" s="1">
        <v>5.83</v>
      </c>
      <c r="AK218" s="1">
        <v>1797</v>
      </c>
      <c r="AL218" s="1">
        <v>2E-3</v>
      </c>
      <c r="AM218" s="1">
        <v>-0.30499999999999999</v>
      </c>
      <c r="AN218" s="1" t="s">
        <v>64</v>
      </c>
      <c r="AO218" s="1" t="s">
        <v>10308</v>
      </c>
      <c r="AP218" s="1" t="s">
        <v>58</v>
      </c>
      <c r="AQ218" s="7">
        <v>0.69</v>
      </c>
      <c r="AR218" s="1">
        <v>2.6185421089999998</v>
      </c>
      <c r="AS218" s="1">
        <v>-1.6886985059999999</v>
      </c>
      <c r="AT218" s="1" t="s">
        <v>58</v>
      </c>
      <c r="AU218" s="1">
        <v>5.5612500000000002</v>
      </c>
    </row>
    <row r="219" spans="1:47" x14ac:dyDescent="0.2">
      <c r="A219" s="1" t="s">
        <v>10341</v>
      </c>
      <c r="B219" s="1">
        <v>7</v>
      </c>
      <c r="C219" s="1" t="s">
        <v>46</v>
      </c>
      <c r="D219" s="1" t="s">
        <v>70</v>
      </c>
      <c r="E219" s="1">
        <v>1.7239999999999998E-2</v>
      </c>
      <c r="F219" s="1">
        <v>0</v>
      </c>
      <c r="G219" s="1">
        <v>6.2110000000000004E-3</v>
      </c>
      <c r="H219" s="1">
        <v>0</v>
      </c>
      <c r="I219" s="1">
        <v>3.3329999999999999E-2</v>
      </c>
      <c r="J219" s="1">
        <v>1.111E-2</v>
      </c>
      <c r="K219" s="1" t="s">
        <v>47</v>
      </c>
      <c r="L219" s="1" t="s">
        <v>48</v>
      </c>
      <c r="M219" s="1" t="s">
        <v>3312</v>
      </c>
      <c r="N219" s="1" t="s">
        <v>3313</v>
      </c>
      <c r="O219" s="1" t="s">
        <v>51</v>
      </c>
      <c r="P219" s="1" t="s">
        <v>10342</v>
      </c>
      <c r="Q219" s="7">
        <v>1.647E-5</v>
      </c>
      <c r="R219" s="1" t="s">
        <v>58</v>
      </c>
      <c r="S219" s="1" t="s">
        <v>58</v>
      </c>
      <c r="T219" s="1" t="s">
        <v>58</v>
      </c>
      <c r="U219" s="1" t="s">
        <v>58</v>
      </c>
      <c r="V219" s="1" t="s">
        <v>58</v>
      </c>
      <c r="W219" s="1" t="s">
        <v>58</v>
      </c>
      <c r="X219" s="1" t="s">
        <v>58</v>
      </c>
      <c r="Y219" s="1" t="s">
        <v>58</v>
      </c>
      <c r="Z219" s="1" t="s">
        <v>58</v>
      </c>
      <c r="AA219" s="1" t="s">
        <v>58</v>
      </c>
      <c r="AB219" s="1">
        <v>3</v>
      </c>
      <c r="AC219" s="1" t="s">
        <v>93</v>
      </c>
      <c r="AD219" s="1" t="s">
        <v>61</v>
      </c>
      <c r="AE219" s="1">
        <v>1E-3</v>
      </c>
      <c r="AF219" s="1">
        <v>-2.86</v>
      </c>
      <c r="AG219" s="1" t="s">
        <v>3320</v>
      </c>
      <c r="AH219" s="1" t="s">
        <v>95</v>
      </c>
      <c r="AI219" s="1" t="s">
        <v>95</v>
      </c>
      <c r="AJ219" s="1">
        <v>1.43</v>
      </c>
      <c r="AK219" s="1">
        <v>2415</v>
      </c>
      <c r="AL219" s="1">
        <v>1.7000000000000001E-2</v>
      </c>
      <c r="AM219" s="1">
        <v>0.54</v>
      </c>
      <c r="AN219" s="1" t="s">
        <v>64</v>
      </c>
      <c r="AO219" s="1" t="s">
        <v>58</v>
      </c>
      <c r="AP219" s="1" t="s">
        <v>58</v>
      </c>
      <c r="AQ219" s="7">
        <v>0.93</v>
      </c>
      <c r="AR219" s="1">
        <v>99.982307149999997</v>
      </c>
      <c r="AS219" s="1">
        <v>16.948699059999999</v>
      </c>
      <c r="AT219" s="1" t="s">
        <v>58</v>
      </c>
      <c r="AU219" s="1">
        <v>13.19122</v>
      </c>
    </row>
    <row r="220" spans="1:47" x14ac:dyDescent="0.2">
      <c r="A220" s="1" t="s">
        <v>10349</v>
      </c>
      <c r="B220" s="1">
        <v>7</v>
      </c>
      <c r="C220" s="1" t="s">
        <v>45</v>
      </c>
      <c r="D220" s="1" t="s">
        <v>46</v>
      </c>
      <c r="E220" s="1">
        <v>1.7239999999999998E-2</v>
      </c>
      <c r="F220" s="1">
        <v>0</v>
      </c>
      <c r="G220" s="1">
        <v>6.2110000000000004E-3</v>
      </c>
      <c r="H220" s="1">
        <v>5.7470000000000004E-3</v>
      </c>
      <c r="I220" s="1">
        <v>3.3329999999999999E-2</v>
      </c>
      <c r="J220" s="1">
        <v>1.111E-2</v>
      </c>
      <c r="K220" s="1" t="s">
        <v>47</v>
      </c>
      <c r="L220" s="1" t="s">
        <v>48</v>
      </c>
      <c r="M220" s="1" t="s">
        <v>10350</v>
      </c>
      <c r="N220" s="1" t="s">
        <v>10351</v>
      </c>
      <c r="O220" s="1" t="s">
        <v>51</v>
      </c>
      <c r="P220" s="1" t="s">
        <v>10352</v>
      </c>
      <c r="Q220" s="1">
        <v>3.3029999999999999E-3</v>
      </c>
      <c r="R220" s="1">
        <v>2.7955300000000001E-3</v>
      </c>
      <c r="S220" s="1">
        <v>0.99720399999999998</v>
      </c>
      <c r="T220" s="1" t="s">
        <v>443</v>
      </c>
      <c r="U220" s="1">
        <v>0</v>
      </c>
      <c r="V220" s="1">
        <v>1.3977600000000001E-3</v>
      </c>
      <c r="W220" s="1">
        <v>255</v>
      </c>
      <c r="X220" s="1" t="s">
        <v>122</v>
      </c>
      <c r="Y220" s="1" t="s">
        <v>123</v>
      </c>
      <c r="Z220" s="1" t="s">
        <v>124</v>
      </c>
      <c r="AA220" s="1" t="s">
        <v>58</v>
      </c>
      <c r="AB220" s="1" t="s">
        <v>58</v>
      </c>
      <c r="AC220" s="1" t="s">
        <v>93</v>
      </c>
      <c r="AD220" s="1" t="s">
        <v>67</v>
      </c>
      <c r="AE220" s="1">
        <v>1</v>
      </c>
      <c r="AF220" s="1">
        <v>6.02</v>
      </c>
      <c r="AG220" s="1" t="s">
        <v>10353</v>
      </c>
      <c r="AH220" s="1" t="s">
        <v>62</v>
      </c>
      <c r="AI220" s="1" t="s">
        <v>62</v>
      </c>
      <c r="AJ220" s="1">
        <v>6.02</v>
      </c>
      <c r="AK220" s="1">
        <v>1703</v>
      </c>
      <c r="AL220" s="1">
        <v>27.3</v>
      </c>
      <c r="AM220" s="1">
        <v>1.048</v>
      </c>
      <c r="AN220" s="1" t="s">
        <v>62</v>
      </c>
      <c r="AO220" s="1" t="s">
        <v>10354</v>
      </c>
      <c r="AP220" s="1" t="s">
        <v>77</v>
      </c>
      <c r="AQ220" s="7">
        <v>0.17499999999999999</v>
      </c>
      <c r="AR220" s="1">
        <v>1.4626091059999999</v>
      </c>
      <c r="AS220" s="1">
        <v>-2.1512270949999999</v>
      </c>
      <c r="AT220" s="1" t="s">
        <v>58</v>
      </c>
      <c r="AU220" s="1">
        <v>9.5486500000000003</v>
      </c>
    </row>
    <row r="221" spans="1:47" x14ac:dyDescent="0.2">
      <c r="A221" s="1" t="s">
        <v>10355</v>
      </c>
      <c r="B221" s="1">
        <v>7</v>
      </c>
      <c r="C221" s="1" t="s">
        <v>46</v>
      </c>
      <c r="D221" s="1" t="s">
        <v>64</v>
      </c>
      <c r="E221" s="1">
        <v>1.7239999999999998E-2</v>
      </c>
      <c r="F221" s="1">
        <v>3.2680000000000001E-3</v>
      </c>
      <c r="G221" s="1">
        <v>6.2110000000000004E-3</v>
      </c>
      <c r="H221" s="1">
        <v>5.7470000000000004E-3</v>
      </c>
      <c r="I221" s="1">
        <v>3.3329999999999999E-2</v>
      </c>
      <c r="J221" s="1">
        <v>1.111E-2</v>
      </c>
      <c r="K221" s="1" t="s">
        <v>47</v>
      </c>
      <c r="L221" s="1" t="s">
        <v>48</v>
      </c>
      <c r="M221" s="1" t="s">
        <v>10356</v>
      </c>
      <c r="N221" s="1" t="s">
        <v>10357</v>
      </c>
      <c r="O221" s="1" t="s">
        <v>51</v>
      </c>
      <c r="P221" s="1" t="s">
        <v>10358</v>
      </c>
      <c r="Q221" s="1">
        <v>2.8110000000000001E-3</v>
      </c>
      <c r="R221" s="1">
        <v>3.9936099999999999E-3</v>
      </c>
      <c r="S221" s="1">
        <v>0.99600599999999995</v>
      </c>
      <c r="T221" s="1" t="s">
        <v>462</v>
      </c>
      <c r="U221" s="1">
        <v>0</v>
      </c>
      <c r="V221" s="1">
        <v>1.9968099999999999E-3</v>
      </c>
      <c r="W221" s="1" t="s">
        <v>58</v>
      </c>
      <c r="X221" s="1" t="s">
        <v>58</v>
      </c>
      <c r="Y221" s="1" t="s">
        <v>58</v>
      </c>
      <c r="Z221" s="1" t="s">
        <v>58</v>
      </c>
      <c r="AA221" s="1" t="s">
        <v>58</v>
      </c>
      <c r="AB221" s="1" t="s">
        <v>58</v>
      </c>
      <c r="AC221" s="1" t="s">
        <v>58</v>
      </c>
      <c r="AD221" s="1" t="s">
        <v>58</v>
      </c>
      <c r="AE221" s="1" t="s">
        <v>58</v>
      </c>
      <c r="AF221" s="1" t="s">
        <v>58</v>
      </c>
      <c r="AG221" s="1" t="s">
        <v>58</v>
      </c>
      <c r="AH221" s="1" t="s">
        <v>58</v>
      </c>
      <c r="AI221" s="1" t="s">
        <v>58</v>
      </c>
      <c r="AJ221" s="1" t="s">
        <v>58</v>
      </c>
      <c r="AK221" s="1" t="s">
        <v>58</v>
      </c>
      <c r="AL221" s="1" t="s">
        <v>58</v>
      </c>
      <c r="AM221" s="1" t="s">
        <v>58</v>
      </c>
      <c r="AN221" s="1" t="s">
        <v>58</v>
      </c>
      <c r="AO221" s="1" t="s">
        <v>10359</v>
      </c>
      <c r="AP221" s="1" t="s">
        <v>58</v>
      </c>
      <c r="AQ221" s="7">
        <v>0.71699999999999997</v>
      </c>
      <c r="AR221" s="1">
        <v>11.529841940000001</v>
      </c>
      <c r="AS221" s="1">
        <v>-0.83044701300000001</v>
      </c>
      <c r="AT221" s="1" t="s">
        <v>78</v>
      </c>
      <c r="AU221" s="1" t="s">
        <v>58</v>
      </c>
    </row>
    <row r="222" spans="1:47" x14ac:dyDescent="0.2">
      <c r="A222" s="1" t="s">
        <v>10360</v>
      </c>
      <c r="B222" s="1">
        <v>7</v>
      </c>
      <c r="C222" s="1" t="s">
        <v>64</v>
      </c>
      <c r="D222" s="1" t="s">
        <v>45</v>
      </c>
      <c r="E222" s="1">
        <v>1.7239999999999998E-2</v>
      </c>
      <c r="F222" s="1">
        <v>1.634E-2</v>
      </c>
      <c r="G222" s="1">
        <v>6.2110000000000004E-3</v>
      </c>
      <c r="H222" s="1">
        <v>9.5790000000000007E-3</v>
      </c>
      <c r="I222" s="1">
        <v>3.3329999999999999E-2</v>
      </c>
      <c r="J222" s="1">
        <v>1.111E-2</v>
      </c>
      <c r="K222" s="1" t="s">
        <v>47</v>
      </c>
      <c r="L222" s="1" t="s">
        <v>48</v>
      </c>
      <c r="M222" s="1" t="s">
        <v>10361</v>
      </c>
      <c r="N222" s="1" t="s">
        <v>10362</v>
      </c>
      <c r="O222" s="1" t="s">
        <v>51</v>
      </c>
      <c r="P222" s="1" t="s">
        <v>10363</v>
      </c>
      <c r="Q222" s="1">
        <v>2.0920000000000001E-3</v>
      </c>
      <c r="R222" s="1">
        <v>1.19808E-3</v>
      </c>
      <c r="S222" s="1">
        <v>0.99880199999999997</v>
      </c>
      <c r="T222" s="1" t="s">
        <v>157</v>
      </c>
      <c r="U222" s="1">
        <v>0</v>
      </c>
      <c r="V222" s="1">
        <v>5.9904200000000004E-4</v>
      </c>
      <c r="W222" s="1" t="s">
        <v>58</v>
      </c>
      <c r="X222" s="1" t="s">
        <v>58</v>
      </c>
      <c r="Y222" s="1" t="s">
        <v>58</v>
      </c>
      <c r="Z222" s="1" t="s">
        <v>58</v>
      </c>
      <c r="AA222" s="1" t="s">
        <v>58</v>
      </c>
      <c r="AB222" s="1">
        <v>1</v>
      </c>
      <c r="AC222" s="1" t="s">
        <v>60</v>
      </c>
      <c r="AD222" s="1" t="s">
        <v>147</v>
      </c>
      <c r="AE222" s="1">
        <v>0</v>
      </c>
      <c r="AF222" s="1">
        <v>-8.8000000000000007</v>
      </c>
      <c r="AG222" s="1" t="s">
        <v>10364</v>
      </c>
      <c r="AH222" s="1" t="s">
        <v>95</v>
      </c>
      <c r="AI222" s="1" t="s">
        <v>95</v>
      </c>
      <c r="AJ222" s="1">
        <v>4.4000000000000004</v>
      </c>
      <c r="AK222" s="1">
        <v>166</v>
      </c>
      <c r="AL222" s="1">
        <v>7.89</v>
      </c>
      <c r="AM222" s="1">
        <v>-0.99399999999999999</v>
      </c>
      <c r="AN222" s="1" t="s">
        <v>64</v>
      </c>
      <c r="AO222" s="1" t="s">
        <v>10365</v>
      </c>
      <c r="AP222" s="1" t="s">
        <v>58</v>
      </c>
      <c r="AQ222" s="1" t="s">
        <v>58</v>
      </c>
      <c r="AR222" s="1">
        <v>69.367775420000001</v>
      </c>
      <c r="AS222" s="1">
        <v>0.240763792</v>
      </c>
      <c r="AT222" s="1" t="s">
        <v>58</v>
      </c>
      <c r="AU222" s="1">
        <v>1.6731</v>
      </c>
    </row>
    <row r="223" spans="1:47" x14ac:dyDescent="0.2">
      <c r="A223" s="1" t="s">
        <v>10394</v>
      </c>
      <c r="B223" s="1">
        <v>7</v>
      </c>
      <c r="C223" s="1" t="s">
        <v>45</v>
      </c>
      <c r="D223" s="1" t="s">
        <v>46</v>
      </c>
      <c r="E223" s="1">
        <v>1.7239999999999998E-2</v>
      </c>
      <c r="F223" s="1">
        <v>3.2680000000000001E-3</v>
      </c>
      <c r="G223" s="1">
        <v>6.2110000000000004E-3</v>
      </c>
      <c r="H223" s="1">
        <v>0</v>
      </c>
      <c r="I223" s="1">
        <v>3.3329999999999999E-2</v>
      </c>
      <c r="J223" s="1">
        <v>2.222E-2</v>
      </c>
      <c r="K223" s="1" t="s">
        <v>489</v>
      </c>
      <c r="L223" s="1" t="s">
        <v>215</v>
      </c>
      <c r="M223" s="1" t="s">
        <v>1055</v>
      </c>
      <c r="N223" s="1" t="s">
        <v>10395</v>
      </c>
      <c r="O223" s="1" t="s">
        <v>313</v>
      </c>
      <c r="P223" s="1" t="s">
        <v>10396</v>
      </c>
      <c r="Q223" s="1">
        <v>1.005E-3</v>
      </c>
      <c r="R223" s="1">
        <v>1.19808E-3</v>
      </c>
      <c r="S223" s="1">
        <v>0.99880199999999997</v>
      </c>
      <c r="T223" s="1" t="s">
        <v>157</v>
      </c>
      <c r="U223" s="1">
        <v>0</v>
      </c>
      <c r="V223" s="1">
        <v>5.9904200000000004E-4</v>
      </c>
      <c r="W223" s="1" t="s">
        <v>58</v>
      </c>
      <c r="X223" s="1" t="s">
        <v>58</v>
      </c>
      <c r="Y223" s="1" t="s">
        <v>58</v>
      </c>
      <c r="Z223" s="1" t="s">
        <v>58</v>
      </c>
      <c r="AA223" s="1" t="s">
        <v>58</v>
      </c>
      <c r="AB223" s="1" t="s">
        <v>58</v>
      </c>
      <c r="AC223" s="1" t="s">
        <v>60</v>
      </c>
      <c r="AD223" s="1" t="s">
        <v>89</v>
      </c>
      <c r="AE223" s="1">
        <v>0.96</v>
      </c>
      <c r="AF223" s="1">
        <v>4.6100000000000003</v>
      </c>
      <c r="AG223" s="1" t="s">
        <v>10397</v>
      </c>
      <c r="AH223" s="1" t="s">
        <v>573</v>
      </c>
      <c r="AI223" s="1" t="s">
        <v>573</v>
      </c>
      <c r="AJ223" s="1">
        <v>5.55</v>
      </c>
      <c r="AK223" s="1" t="s">
        <v>10398</v>
      </c>
      <c r="AL223" s="1">
        <v>13.87</v>
      </c>
      <c r="AM223" s="1">
        <v>1.048</v>
      </c>
      <c r="AN223" s="1" t="s">
        <v>2445</v>
      </c>
      <c r="AO223" s="1" t="s">
        <v>10399</v>
      </c>
      <c r="AP223" s="1" t="s">
        <v>58</v>
      </c>
      <c r="AQ223" s="7">
        <v>0.55100000000000005</v>
      </c>
      <c r="AR223" s="1">
        <v>61.276244400000003</v>
      </c>
      <c r="AS223" s="1">
        <v>0.103030231</v>
      </c>
      <c r="AT223" s="1" t="s">
        <v>58</v>
      </c>
      <c r="AU223" s="1">
        <v>0.40538999999999997</v>
      </c>
    </row>
    <row r="224" spans="1:47" x14ac:dyDescent="0.2">
      <c r="A224" s="1" t="s">
        <v>10394</v>
      </c>
      <c r="B224" s="1">
        <v>7</v>
      </c>
      <c r="C224" s="1" t="s">
        <v>45</v>
      </c>
      <c r="D224" s="1" t="s">
        <v>46</v>
      </c>
      <c r="E224" s="1">
        <v>1.7239999999999998E-2</v>
      </c>
      <c r="F224" s="1">
        <v>3.2680000000000001E-3</v>
      </c>
      <c r="G224" s="1">
        <v>6.2110000000000004E-3</v>
      </c>
      <c r="H224" s="1">
        <v>0</v>
      </c>
      <c r="I224" s="1">
        <v>3.3329999999999999E-2</v>
      </c>
      <c r="J224" s="1">
        <v>2.222E-2</v>
      </c>
      <c r="K224" s="1" t="s">
        <v>47</v>
      </c>
      <c r="L224" s="1" t="s">
        <v>48</v>
      </c>
      <c r="M224" s="1" t="s">
        <v>1055</v>
      </c>
      <c r="N224" s="1" t="s">
        <v>10395</v>
      </c>
      <c r="O224" s="1" t="s">
        <v>51</v>
      </c>
      <c r="P224" s="1" t="s">
        <v>10396</v>
      </c>
      <c r="Q224" s="1">
        <v>1.005E-3</v>
      </c>
      <c r="R224" s="1">
        <v>1.19808E-3</v>
      </c>
      <c r="S224" s="1">
        <v>0.99880199999999997</v>
      </c>
      <c r="T224" s="1" t="s">
        <v>157</v>
      </c>
      <c r="U224" s="1">
        <v>0</v>
      </c>
      <c r="V224" s="1">
        <v>5.9904200000000004E-4</v>
      </c>
      <c r="W224" s="1" t="s">
        <v>58</v>
      </c>
      <c r="X224" s="1" t="s">
        <v>58</v>
      </c>
      <c r="Y224" s="1" t="s">
        <v>58</v>
      </c>
      <c r="Z224" s="1" t="s">
        <v>58</v>
      </c>
      <c r="AA224" s="1" t="s">
        <v>58</v>
      </c>
      <c r="AB224" s="1" t="s">
        <v>58</v>
      </c>
      <c r="AC224" s="1" t="s">
        <v>60</v>
      </c>
      <c r="AD224" s="1" t="s">
        <v>89</v>
      </c>
      <c r="AE224" s="1">
        <v>0.96</v>
      </c>
      <c r="AF224" s="1">
        <v>4.6100000000000003</v>
      </c>
      <c r="AG224" s="1" t="s">
        <v>10397</v>
      </c>
      <c r="AH224" s="1" t="s">
        <v>573</v>
      </c>
      <c r="AI224" s="1" t="s">
        <v>573</v>
      </c>
      <c r="AJ224" s="1">
        <v>5.55</v>
      </c>
      <c r="AK224" s="1" t="s">
        <v>10398</v>
      </c>
      <c r="AL224" s="1">
        <v>13.87</v>
      </c>
      <c r="AM224" s="1">
        <v>1.048</v>
      </c>
      <c r="AN224" s="1" t="s">
        <v>2445</v>
      </c>
      <c r="AO224" s="1" t="s">
        <v>10399</v>
      </c>
      <c r="AP224" s="1" t="s">
        <v>58</v>
      </c>
      <c r="AQ224" s="7">
        <v>0.55100000000000005</v>
      </c>
      <c r="AR224" s="1">
        <v>61.276244400000003</v>
      </c>
      <c r="AS224" s="1">
        <v>0.103030231</v>
      </c>
      <c r="AT224" s="1" t="s">
        <v>58</v>
      </c>
      <c r="AU224" s="1">
        <v>0.40538999999999997</v>
      </c>
    </row>
    <row r="225" spans="1:47" x14ac:dyDescent="0.2">
      <c r="A225" s="1" t="s">
        <v>10394</v>
      </c>
      <c r="B225" s="1">
        <v>7</v>
      </c>
      <c r="C225" s="1" t="s">
        <v>45</v>
      </c>
      <c r="D225" s="1" t="s">
        <v>46</v>
      </c>
      <c r="E225" s="1">
        <v>1.7239999999999998E-2</v>
      </c>
      <c r="F225" s="1">
        <v>3.2680000000000001E-3</v>
      </c>
      <c r="G225" s="1">
        <v>6.2110000000000004E-3</v>
      </c>
      <c r="H225" s="1">
        <v>0</v>
      </c>
      <c r="I225" s="1">
        <v>3.3329999999999999E-2</v>
      </c>
      <c r="J225" s="1">
        <v>2.222E-2</v>
      </c>
      <c r="K225" s="1" t="s">
        <v>47</v>
      </c>
      <c r="L225" s="1" t="s">
        <v>48</v>
      </c>
      <c r="M225" s="1" t="s">
        <v>10400</v>
      </c>
      <c r="N225" s="1" t="s">
        <v>10401</v>
      </c>
      <c r="O225" s="1" t="s">
        <v>51</v>
      </c>
      <c r="P225" s="1" t="s">
        <v>10402</v>
      </c>
      <c r="Q225" s="1">
        <v>1.005E-3</v>
      </c>
      <c r="R225" s="1">
        <v>1.19808E-3</v>
      </c>
      <c r="S225" s="1">
        <v>0.99880199999999997</v>
      </c>
      <c r="T225" s="1" t="s">
        <v>157</v>
      </c>
      <c r="U225" s="1">
        <v>0</v>
      </c>
      <c r="V225" s="1">
        <v>5.9904200000000004E-4</v>
      </c>
      <c r="W225" s="1" t="s">
        <v>58</v>
      </c>
      <c r="X225" s="1" t="s">
        <v>58</v>
      </c>
      <c r="Y225" s="1" t="s">
        <v>58</v>
      </c>
      <c r="Z225" s="1" t="s">
        <v>58</v>
      </c>
      <c r="AA225" s="1" t="s">
        <v>58</v>
      </c>
      <c r="AB225" s="1" t="s">
        <v>58</v>
      </c>
      <c r="AC225" s="1" t="s">
        <v>60</v>
      </c>
      <c r="AD225" s="1" t="s">
        <v>89</v>
      </c>
      <c r="AE225" s="1">
        <v>0.96</v>
      </c>
      <c r="AF225" s="1">
        <v>4.6100000000000003</v>
      </c>
      <c r="AG225" s="1" t="s">
        <v>10397</v>
      </c>
      <c r="AH225" s="1" t="s">
        <v>573</v>
      </c>
      <c r="AI225" s="1" t="s">
        <v>573</v>
      </c>
      <c r="AJ225" s="1">
        <v>5.55</v>
      </c>
      <c r="AK225" s="1" t="s">
        <v>10398</v>
      </c>
      <c r="AL225" s="1">
        <v>13.87</v>
      </c>
      <c r="AM225" s="1">
        <v>1.048</v>
      </c>
      <c r="AN225" s="1" t="s">
        <v>2445</v>
      </c>
      <c r="AO225" s="1" t="s">
        <v>10399</v>
      </c>
      <c r="AP225" s="1" t="s">
        <v>58</v>
      </c>
      <c r="AQ225" s="7">
        <v>0.55100000000000005</v>
      </c>
      <c r="AR225" s="1">
        <v>61.276244400000003</v>
      </c>
      <c r="AS225" s="1">
        <v>0.103030231</v>
      </c>
      <c r="AT225" s="1" t="s">
        <v>58</v>
      </c>
      <c r="AU225" s="1">
        <v>0.40538999999999997</v>
      </c>
    </row>
    <row r="226" spans="1:47" x14ac:dyDescent="0.2">
      <c r="A226" s="1" t="s">
        <v>10440</v>
      </c>
      <c r="B226" s="1">
        <v>7</v>
      </c>
      <c r="C226" s="1" t="s">
        <v>46</v>
      </c>
      <c r="D226" s="1" t="s">
        <v>64</v>
      </c>
      <c r="E226" s="1">
        <v>1.7239999999999998E-2</v>
      </c>
      <c r="F226" s="1">
        <v>0</v>
      </c>
      <c r="G226" s="1">
        <v>6.2110000000000004E-3</v>
      </c>
      <c r="H226" s="1">
        <v>1.916E-3</v>
      </c>
      <c r="I226" s="1">
        <v>3.3329999999999999E-2</v>
      </c>
      <c r="J226" s="1">
        <v>1.111E-2</v>
      </c>
      <c r="K226" s="1" t="s">
        <v>47</v>
      </c>
      <c r="L226" s="1" t="s">
        <v>48</v>
      </c>
      <c r="M226" s="1" t="s">
        <v>10441</v>
      </c>
      <c r="N226" s="1" t="s">
        <v>10442</v>
      </c>
      <c r="O226" s="1" t="s">
        <v>51</v>
      </c>
      <c r="P226" s="1" t="s">
        <v>10443</v>
      </c>
      <c r="Q226" s="1">
        <v>8.319E-4</v>
      </c>
      <c r="R226" s="1">
        <v>1.5974400000000001E-3</v>
      </c>
      <c r="S226" s="1">
        <v>0.99840300000000004</v>
      </c>
      <c r="T226" s="1" t="s">
        <v>59</v>
      </c>
      <c r="U226" s="1">
        <v>0</v>
      </c>
      <c r="V226" s="1">
        <v>7.9872199999999997E-4</v>
      </c>
      <c r="W226" s="1" t="s">
        <v>58</v>
      </c>
      <c r="X226" s="1" t="s">
        <v>58</v>
      </c>
      <c r="Y226" s="1" t="s">
        <v>58</v>
      </c>
      <c r="Z226" s="1" t="s">
        <v>58</v>
      </c>
      <c r="AA226" s="1" t="s">
        <v>58</v>
      </c>
      <c r="AB226" s="1" t="s">
        <v>58</v>
      </c>
      <c r="AC226" s="1" t="s">
        <v>58</v>
      </c>
      <c r="AD226" s="1" t="s">
        <v>156</v>
      </c>
      <c r="AE226" s="1">
        <v>0.998</v>
      </c>
      <c r="AF226" s="1">
        <v>4.38</v>
      </c>
      <c r="AG226" s="1" t="s">
        <v>10444</v>
      </c>
      <c r="AH226" s="1" t="s">
        <v>127</v>
      </c>
      <c r="AI226" s="1" t="s">
        <v>127</v>
      </c>
      <c r="AJ226" s="1">
        <v>5.54</v>
      </c>
      <c r="AK226" s="1">
        <v>350</v>
      </c>
      <c r="AL226" s="1">
        <v>24.6</v>
      </c>
      <c r="AM226" s="1">
        <v>0.96099999999999997</v>
      </c>
      <c r="AN226" s="1" t="s">
        <v>62</v>
      </c>
      <c r="AO226" s="1" t="s">
        <v>10445</v>
      </c>
      <c r="AP226" s="1" t="s">
        <v>58</v>
      </c>
      <c r="AQ226" s="1" t="s">
        <v>10446</v>
      </c>
      <c r="AR226" s="1" t="s">
        <v>10447</v>
      </c>
      <c r="AS226" s="1">
        <f>-0.317668748/-0.336073593</f>
        <v>0.94523567045031121</v>
      </c>
      <c r="AT226" s="1" t="s">
        <v>58</v>
      </c>
      <c r="AU226" s="1" t="s">
        <v>10448</v>
      </c>
    </row>
    <row r="227" spans="1:47" x14ac:dyDescent="0.2">
      <c r="A227" s="1" t="s">
        <v>10449</v>
      </c>
      <c r="B227" s="1">
        <v>8</v>
      </c>
      <c r="C227" s="1" t="s">
        <v>70</v>
      </c>
      <c r="D227" s="1" t="s">
        <v>10450</v>
      </c>
      <c r="E227" s="1">
        <v>1.7239999999999998E-2</v>
      </c>
      <c r="F227" s="1">
        <v>0</v>
      </c>
      <c r="G227" s="1">
        <v>6.2110000000000004E-3</v>
      </c>
      <c r="H227" s="1">
        <v>0</v>
      </c>
      <c r="I227" s="1">
        <v>3.3329999999999999E-2</v>
      </c>
      <c r="J227" s="1">
        <v>1.111E-2</v>
      </c>
      <c r="K227" s="1" t="s">
        <v>810</v>
      </c>
      <c r="L227" s="1" t="s">
        <v>48</v>
      </c>
      <c r="M227" s="1" t="s">
        <v>10451</v>
      </c>
      <c r="N227" s="1" t="s">
        <v>10452</v>
      </c>
      <c r="O227" s="1" t="s">
        <v>51</v>
      </c>
      <c r="P227" s="1" t="s">
        <v>10453</v>
      </c>
      <c r="Q227" s="1">
        <v>1.071E-4</v>
      </c>
      <c r="R227" s="1" t="s">
        <v>58</v>
      </c>
      <c r="S227" s="1" t="s">
        <v>58</v>
      </c>
      <c r="T227" s="1" t="s">
        <v>58</v>
      </c>
      <c r="U227" s="1" t="s">
        <v>58</v>
      </c>
      <c r="V227" s="1" t="s">
        <v>58</v>
      </c>
      <c r="W227" s="1" t="s">
        <v>58</v>
      </c>
      <c r="X227" s="1" t="s">
        <v>58</v>
      </c>
      <c r="Y227" s="1" t="s">
        <v>58</v>
      </c>
      <c r="Z227" s="1" t="s">
        <v>58</v>
      </c>
      <c r="AA227" s="1" t="s">
        <v>58</v>
      </c>
      <c r="AB227" s="1" t="s">
        <v>58</v>
      </c>
      <c r="AC227" s="1" t="s">
        <v>58</v>
      </c>
      <c r="AD227" s="1" t="s">
        <v>58</v>
      </c>
      <c r="AE227" s="1" t="s">
        <v>58</v>
      </c>
      <c r="AF227" s="1" t="s">
        <v>58</v>
      </c>
      <c r="AG227" s="1" t="s">
        <v>58</v>
      </c>
      <c r="AH227" s="1" t="s">
        <v>58</v>
      </c>
      <c r="AI227" s="1" t="s">
        <v>58</v>
      </c>
      <c r="AJ227" s="1" t="s">
        <v>58</v>
      </c>
      <c r="AK227" s="1" t="s">
        <v>58</v>
      </c>
      <c r="AL227" s="1" t="s">
        <v>58</v>
      </c>
      <c r="AM227" s="1" t="s">
        <v>58</v>
      </c>
      <c r="AN227" s="1" t="s">
        <v>58</v>
      </c>
      <c r="AO227" s="1" t="s">
        <v>10454</v>
      </c>
      <c r="AP227" s="1" t="s">
        <v>77</v>
      </c>
      <c r="AQ227" s="1" t="s">
        <v>58</v>
      </c>
      <c r="AR227" s="1">
        <v>28.933710779999998</v>
      </c>
      <c r="AS227" s="1">
        <v>-0.35994025099999999</v>
      </c>
      <c r="AT227" s="1" t="s">
        <v>58</v>
      </c>
      <c r="AU227" s="1">
        <v>0.65447</v>
      </c>
    </row>
    <row r="228" spans="1:47" x14ac:dyDescent="0.2">
      <c r="A228" s="1" t="s">
        <v>10466</v>
      </c>
      <c r="B228" s="1">
        <v>8</v>
      </c>
      <c r="C228" s="1" t="s">
        <v>64</v>
      </c>
      <c r="D228" s="1" t="s">
        <v>70</v>
      </c>
      <c r="E228" s="1">
        <v>1.7239999999999998E-2</v>
      </c>
      <c r="F228" s="1">
        <v>3.2680000000000001E-3</v>
      </c>
      <c r="G228" s="1">
        <v>6.2110000000000004E-3</v>
      </c>
      <c r="H228" s="1">
        <v>0</v>
      </c>
      <c r="I228" s="1">
        <v>3.3329999999999999E-2</v>
      </c>
      <c r="J228" s="1">
        <v>1.111E-2</v>
      </c>
      <c r="K228" s="1" t="s">
        <v>214</v>
      </c>
      <c r="L228" s="1" t="s">
        <v>215</v>
      </c>
      <c r="M228" s="1" t="s">
        <v>10467</v>
      </c>
      <c r="N228" s="1" t="s">
        <v>10468</v>
      </c>
      <c r="O228" s="1" t="s">
        <v>51</v>
      </c>
      <c r="P228" s="1" t="s">
        <v>10469</v>
      </c>
      <c r="Q228" s="1" t="s">
        <v>58</v>
      </c>
      <c r="R228" s="1" t="s">
        <v>58</v>
      </c>
      <c r="S228" s="1" t="s">
        <v>58</v>
      </c>
      <c r="T228" s="1" t="s">
        <v>58</v>
      </c>
      <c r="U228" s="1" t="s">
        <v>58</v>
      </c>
      <c r="V228" s="1" t="s">
        <v>58</v>
      </c>
      <c r="W228" s="1" t="s">
        <v>58</v>
      </c>
      <c r="X228" s="1" t="s">
        <v>58</v>
      </c>
      <c r="Y228" s="1" t="s">
        <v>58</v>
      </c>
      <c r="Z228" s="1" t="s">
        <v>58</v>
      </c>
      <c r="AA228" s="1" t="s">
        <v>58</v>
      </c>
      <c r="AB228" s="1" t="s">
        <v>58</v>
      </c>
      <c r="AC228" s="1" t="s">
        <v>58</v>
      </c>
      <c r="AD228" s="1" t="s">
        <v>58</v>
      </c>
      <c r="AE228" s="1" t="s">
        <v>58</v>
      </c>
      <c r="AF228" s="1" t="s">
        <v>58</v>
      </c>
      <c r="AG228" s="1" t="s">
        <v>58</v>
      </c>
      <c r="AH228" s="1" t="s">
        <v>58</v>
      </c>
      <c r="AI228" s="1" t="s">
        <v>58</v>
      </c>
      <c r="AJ228" s="1" t="s">
        <v>58</v>
      </c>
      <c r="AK228" s="1" t="s">
        <v>58</v>
      </c>
      <c r="AL228" s="1">
        <v>0.92800000000000005</v>
      </c>
      <c r="AM228" s="1" t="s">
        <v>58</v>
      </c>
      <c r="AN228" s="1" t="s">
        <v>58</v>
      </c>
      <c r="AO228" s="1" t="s">
        <v>58</v>
      </c>
      <c r="AP228" s="1" t="s">
        <v>58</v>
      </c>
      <c r="AQ228" s="1" t="s">
        <v>58</v>
      </c>
      <c r="AR228" s="1" t="s">
        <v>58</v>
      </c>
      <c r="AS228" s="1" t="s">
        <v>58</v>
      </c>
      <c r="AT228" s="1" t="s">
        <v>58</v>
      </c>
      <c r="AU228" s="1" t="s">
        <v>58</v>
      </c>
    </row>
    <row r="229" spans="1:47" x14ac:dyDescent="0.2">
      <c r="A229" s="1" t="s">
        <v>10504</v>
      </c>
      <c r="B229" s="1">
        <v>8</v>
      </c>
      <c r="C229" s="1" t="s">
        <v>64</v>
      </c>
      <c r="D229" s="1" t="s">
        <v>45</v>
      </c>
      <c r="E229" s="1">
        <v>1.7239999999999998E-2</v>
      </c>
      <c r="F229" s="1">
        <v>3.2680000000000001E-3</v>
      </c>
      <c r="G229" s="1">
        <v>6.2110000000000004E-3</v>
      </c>
      <c r="H229" s="1">
        <v>0</v>
      </c>
      <c r="I229" s="1">
        <v>3.3329999999999999E-2</v>
      </c>
      <c r="J229" s="1">
        <v>1.111E-2</v>
      </c>
      <c r="K229" s="1" t="s">
        <v>47</v>
      </c>
      <c r="L229" s="1" t="s">
        <v>48</v>
      </c>
      <c r="M229" s="1" t="s">
        <v>10505</v>
      </c>
      <c r="N229" s="1" t="s">
        <v>10506</v>
      </c>
      <c r="O229" s="1" t="s">
        <v>51</v>
      </c>
      <c r="P229" s="1" t="s">
        <v>10507</v>
      </c>
      <c r="Q229" s="1">
        <v>8.3390000000000005E-4</v>
      </c>
      <c r="R229" s="1" t="s">
        <v>58</v>
      </c>
      <c r="S229" s="1" t="s">
        <v>58</v>
      </c>
      <c r="T229" s="1" t="s">
        <v>58</v>
      </c>
      <c r="U229" s="1" t="s">
        <v>58</v>
      </c>
      <c r="V229" s="1" t="s">
        <v>58</v>
      </c>
      <c r="W229" s="1" t="s">
        <v>58</v>
      </c>
      <c r="X229" s="1" t="s">
        <v>58</v>
      </c>
      <c r="Y229" s="1" t="s">
        <v>58</v>
      </c>
      <c r="Z229" s="1" t="s">
        <v>58</v>
      </c>
      <c r="AA229" s="1" t="s">
        <v>58</v>
      </c>
      <c r="AB229" s="1" t="s">
        <v>58</v>
      </c>
      <c r="AC229" s="1" t="s">
        <v>58</v>
      </c>
      <c r="AD229" s="1" t="s">
        <v>58</v>
      </c>
      <c r="AE229" s="1">
        <v>0.63100000000000001</v>
      </c>
      <c r="AF229" s="1">
        <v>2.25</v>
      </c>
      <c r="AG229" s="1" t="s">
        <v>58</v>
      </c>
      <c r="AH229" s="1" t="s">
        <v>58</v>
      </c>
      <c r="AI229" s="1" t="s">
        <v>58</v>
      </c>
      <c r="AJ229" s="1">
        <v>3.14</v>
      </c>
      <c r="AK229" s="1" t="s">
        <v>58</v>
      </c>
      <c r="AL229" s="1">
        <v>18.489999999999998</v>
      </c>
      <c r="AM229" s="1">
        <v>0.81799999999999995</v>
      </c>
      <c r="AN229" s="1" t="s">
        <v>64</v>
      </c>
      <c r="AO229" s="1" t="s">
        <v>10508</v>
      </c>
      <c r="AP229" s="1" t="s">
        <v>58</v>
      </c>
      <c r="AQ229" s="1" t="s">
        <v>58</v>
      </c>
      <c r="AR229" s="1" t="s">
        <v>58</v>
      </c>
      <c r="AS229" s="1" t="s">
        <v>58</v>
      </c>
      <c r="AT229" s="1" t="s">
        <v>58</v>
      </c>
      <c r="AU229" s="1">
        <v>0.20924999999999999</v>
      </c>
    </row>
    <row r="230" spans="1:47" x14ac:dyDescent="0.2">
      <c r="A230" s="1" t="s">
        <v>10588</v>
      </c>
      <c r="B230" s="1">
        <v>8</v>
      </c>
      <c r="C230" s="1" t="s">
        <v>64</v>
      </c>
      <c r="D230" s="1" t="s">
        <v>46</v>
      </c>
      <c r="E230" s="1">
        <v>1.7239999999999998E-2</v>
      </c>
      <c r="F230" s="1">
        <v>0</v>
      </c>
      <c r="G230" s="1">
        <v>6.2110000000000004E-3</v>
      </c>
      <c r="H230" s="1">
        <v>0</v>
      </c>
      <c r="I230" s="1">
        <v>3.3329999999999999E-2</v>
      </c>
      <c r="J230" s="1">
        <v>1.111E-2</v>
      </c>
      <c r="K230" s="1" t="s">
        <v>47</v>
      </c>
      <c r="L230" s="1" t="s">
        <v>48</v>
      </c>
      <c r="M230" s="1" t="s">
        <v>10584</v>
      </c>
      <c r="N230" s="1" t="s">
        <v>10585</v>
      </c>
      <c r="O230" s="1" t="s">
        <v>51</v>
      </c>
      <c r="P230" s="1" t="s">
        <v>10589</v>
      </c>
      <c r="Q230" s="7">
        <v>2.4709999999999999E-5</v>
      </c>
      <c r="R230" s="1" t="s">
        <v>58</v>
      </c>
      <c r="S230" s="1" t="s">
        <v>58</v>
      </c>
      <c r="T230" s="1" t="s">
        <v>58</v>
      </c>
      <c r="U230" s="1" t="s">
        <v>58</v>
      </c>
      <c r="V230" s="1" t="s">
        <v>58</v>
      </c>
      <c r="W230" s="1" t="s">
        <v>58</v>
      </c>
      <c r="X230" s="1" t="s">
        <v>58</v>
      </c>
      <c r="Y230" s="1" t="s">
        <v>58</v>
      </c>
      <c r="Z230" s="1" t="s">
        <v>58</v>
      </c>
      <c r="AA230" s="1" t="s">
        <v>58</v>
      </c>
      <c r="AB230" s="1" t="s">
        <v>58</v>
      </c>
      <c r="AC230" s="1" t="s">
        <v>61</v>
      </c>
      <c r="AD230" s="1" t="s">
        <v>156</v>
      </c>
      <c r="AE230" s="1">
        <v>0.998</v>
      </c>
      <c r="AF230" s="1">
        <v>4.1900000000000004</v>
      </c>
      <c r="AG230" s="1" t="s">
        <v>10586</v>
      </c>
      <c r="AH230" s="1" t="s">
        <v>95</v>
      </c>
      <c r="AI230" s="1" t="s">
        <v>127</v>
      </c>
      <c r="AJ230" s="1">
        <v>5.0599999999999996</v>
      </c>
      <c r="AK230" s="1">
        <v>103</v>
      </c>
      <c r="AL230" s="1">
        <v>19.71</v>
      </c>
      <c r="AM230" s="1">
        <v>0.95299999999999996</v>
      </c>
      <c r="AN230" s="1" t="s">
        <v>64</v>
      </c>
      <c r="AO230" s="1" t="s">
        <v>10587</v>
      </c>
      <c r="AP230" s="1" t="s">
        <v>58</v>
      </c>
      <c r="AQ230" s="7">
        <v>0.80100000000000005</v>
      </c>
      <c r="AR230" s="1">
        <v>69.20853975</v>
      </c>
      <c r="AS230" s="1">
        <v>0.23894531699999999</v>
      </c>
      <c r="AT230" s="1" t="s">
        <v>58</v>
      </c>
      <c r="AU230" s="1">
        <v>1.31246</v>
      </c>
    </row>
    <row r="231" spans="1:47" x14ac:dyDescent="0.2">
      <c r="A231" s="1" t="s">
        <v>10623</v>
      </c>
      <c r="B231" s="1">
        <v>9</v>
      </c>
      <c r="C231" s="1" t="s">
        <v>70</v>
      </c>
      <c r="D231" s="1" t="s">
        <v>64</v>
      </c>
      <c r="E231" s="1">
        <v>1.7239999999999998E-2</v>
      </c>
      <c r="F231" s="1">
        <v>6.5360000000000001E-3</v>
      </c>
      <c r="G231" s="1">
        <v>6.2110000000000004E-3</v>
      </c>
      <c r="H231" s="1">
        <v>0</v>
      </c>
      <c r="I231" s="1">
        <v>3.3329999999999999E-2</v>
      </c>
      <c r="J231" s="1">
        <v>1.111E-2</v>
      </c>
      <c r="K231" s="1" t="s">
        <v>47</v>
      </c>
      <c r="L231" s="1" t="s">
        <v>48</v>
      </c>
      <c r="M231" s="1" t="s">
        <v>10624</v>
      </c>
      <c r="N231" s="1" t="s">
        <v>10625</v>
      </c>
      <c r="O231" s="1" t="s">
        <v>51</v>
      </c>
      <c r="P231" s="1" t="s">
        <v>10626</v>
      </c>
      <c r="Q231" s="7">
        <v>1.6759999999999999E-5</v>
      </c>
      <c r="R231" s="1" t="s">
        <v>58</v>
      </c>
      <c r="S231" s="1" t="s">
        <v>58</v>
      </c>
      <c r="T231" s="1" t="s">
        <v>58</v>
      </c>
      <c r="U231" s="1" t="s">
        <v>58</v>
      </c>
      <c r="V231" s="1" t="s">
        <v>58</v>
      </c>
      <c r="W231" s="1" t="s">
        <v>58</v>
      </c>
      <c r="X231" s="1" t="s">
        <v>58</v>
      </c>
      <c r="Y231" s="1" t="s">
        <v>58</v>
      </c>
      <c r="Z231" s="1" t="s">
        <v>58</v>
      </c>
      <c r="AA231" s="1" t="s">
        <v>58</v>
      </c>
      <c r="AB231" s="1" t="s">
        <v>58</v>
      </c>
      <c r="AC231" s="1" t="s">
        <v>93</v>
      </c>
      <c r="AD231" s="1" t="s">
        <v>156</v>
      </c>
      <c r="AE231" s="1">
        <v>0.93100000000000005</v>
      </c>
      <c r="AF231" s="1">
        <v>5.32</v>
      </c>
      <c r="AG231" s="1" t="s">
        <v>10627</v>
      </c>
      <c r="AH231" s="1" t="s">
        <v>62</v>
      </c>
      <c r="AI231" s="1" t="s">
        <v>62</v>
      </c>
      <c r="AJ231" s="1">
        <v>5.32</v>
      </c>
      <c r="AK231" s="1">
        <v>392</v>
      </c>
      <c r="AL231" s="1">
        <v>26.6</v>
      </c>
      <c r="AM231" s="1">
        <v>1.0609999999999999</v>
      </c>
      <c r="AN231" s="1" t="s">
        <v>64</v>
      </c>
      <c r="AO231" s="1" t="s">
        <v>10628</v>
      </c>
      <c r="AP231" s="1" t="s">
        <v>58</v>
      </c>
      <c r="AQ231" s="7">
        <v>0.73299999999999998</v>
      </c>
      <c r="AR231" s="1">
        <v>67.032318939999996</v>
      </c>
      <c r="AS231" s="1">
        <v>0.19485270199999999</v>
      </c>
      <c r="AT231" s="1" t="s">
        <v>58</v>
      </c>
      <c r="AU231" s="1">
        <v>1.1575500000000001</v>
      </c>
    </row>
    <row r="232" spans="1:47" x14ac:dyDescent="0.2">
      <c r="A232" s="1" t="s">
        <v>10629</v>
      </c>
      <c r="B232" s="1">
        <v>9</v>
      </c>
      <c r="C232" s="1" t="s">
        <v>46</v>
      </c>
      <c r="D232" s="1" t="s">
        <v>70</v>
      </c>
      <c r="E232" s="1">
        <v>1.7239999999999998E-2</v>
      </c>
      <c r="F232" s="1">
        <v>6.5360000000000001E-3</v>
      </c>
      <c r="G232" s="1">
        <v>6.2110000000000004E-3</v>
      </c>
      <c r="H232" s="1">
        <v>0</v>
      </c>
      <c r="I232" s="1">
        <v>3.3329999999999999E-2</v>
      </c>
      <c r="J232" s="1">
        <v>1.111E-2</v>
      </c>
      <c r="K232" s="1" t="s">
        <v>489</v>
      </c>
      <c r="L232" s="1" t="s">
        <v>215</v>
      </c>
      <c r="M232" s="1" t="s">
        <v>4058</v>
      </c>
      <c r="N232" s="1" t="s">
        <v>4059</v>
      </c>
      <c r="O232" s="1" t="s">
        <v>313</v>
      </c>
      <c r="P232" s="1" t="s">
        <v>10630</v>
      </c>
      <c r="Q232" s="7">
        <v>3.2950000000000001E-5</v>
      </c>
      <c r="R232" s="1" t="s">
        <v>58</v>
      </c>
      <c r="S232" s="1" t="s">
        <v>58</v>
      </c>
      <c r="T232" s="1" t="s">
        <v>58</v>
      </c>
      <c r="U232" s="1" t="s">
        <v>58</v>
      </c>
      <c r="V232" s="1" t="s">
        <v>58</v>
      </c>
      <c r="W232" s="1" t="s">
        <v>58</v>
      </c>
      <c r="X232" s="1" t="s">
        <v>58</v>
      </c>
      <c r="Y232" s="1" t="s">
        <v>58</v>
      </c>
      <c r="Z232" s="1" t="s">
        <v>58</v>
      </c>
      <c r="AA232" s="1" t="s">
        <v>58</v>
      </c>
      <c r="AB232" s="1" t="s">
        <v>58</v>
      </c>
      <c r="AC232" s="1" t="s">
        <v>60</v>
      </c>
      <c r="AD232" s="1" t="s">
        <v>156</v>
      </c>
      <c r="AE232" s="1">
        <v>1</v>
      </c>
      <c r="AF232" s="1">
        <v>6.04</v>
      </c>
      <c r="AG232" s="1" t="s">
        <v>4060</v>
      </c>
      <c r="AH232" s="1" t="s">
        <v>62</v>
      </c>
      <c r="AI232" s="1" t="s">
        <v>62</v>
      </c>
      <c r="AJ232" s="1">
        <v>6.04</v>
      </c>
      <c r="AK232" s="8">
        <v>320357</v>
      </c>
      <c r="AL232" s="1">
        <v>28.9</v>
      </c>
      <c r="AM232" s="1">
        <v>1.1990000000000001</v>
      </c>
      <c r="AN232" s="1" t="s">
        <v>62</v>
      </c>
      <c r="AO232" s="1" t="s">
        <v>4061</v>
      </c>
      <c r="AP232" s="1" t="s">
        <v>77</v>
      </c>
      <c r="AQ232" s="7">
        <v>3.31E-3</v>
      </c>
      <c r="AR232" s="1">
        <v>2.8544468030000001</v>
      </c>
      <c r="AS232" s="1">
        <v>-1.6297113139999999</v>
      </c>
      <c r="AT232" s="1" t="s">
        <v>58</v>
      </c>
      <c r="AU232" s="1">
        <v>2.79881</v>
      </c>
    </row>
    <row r="233" spans="1:47" x14ac:dyDescent="0.2">
      <c r="A233" s="1" t="s">
        <v>10629</v>
      </c>
      <c r="B233" s="1">
        <v>9</v>
      </c>
      <c r="C233" s="1" t="s">
        <v>46</v>
      </c>
      <c r="D233" s="1" t="s">
        <v>70</v>
      </c>
      <c r="E233" s="1">
        <v>1.7239999999999998E-2</v>
      </c>
      <c r="F233" s="1">
        <v>6.5360000000000001E-3</v>
      </c>
      <c r="G233" s="1">
        <v>6.2110000000000004E-3</v>
      </c>
      <c r="H233" s="1">
        <v>0</v>
      </c>
      <c r="I233" s="1">
        <v>3.3329999999999999E-2</v>
      </c>
      <c r="J233" s="1">
        <v>1.111E-2</v>
      </c>
      <c r="K233" s="1" t="s">
        <v>47</v>
      </c>
      <c r="L233" s="1" t="s">
        <v>48</v>
      </c>
      <c r="M233" s="1" t="s">
        <v>4058</v>
      </c>
      <c r="N233" s="1" t="s">
        <v>4059</v>
      </c>
      <c r="O233" s="1" t="s">
        <v>51</v>
      </c>
      <c r="P233" s="1" t="s">
        <v>10630</v>
      </c>
      <c r="Q233" s="7">
        <v>3.2950000000000001E-5</v>
      </c>
      <c r="R233" s="1" t="s">
        <v>58</v>
      </c>
      <c r="S233" s="1" t="s">
        <v>58</v>
      </c>
      <c r="T233" s="1" t="s">
        <v>58</v>
      </c>
      <c r="U233" s="1" t="s">
        <v>58</v>
      </c>
      <c r="V233" s="1" t="s">
        <v>58</v>
      </c>
      <c r="W233" s="1" t="s">
        <v>58</v>
      </c>
      <c r="X233" s="1" t="s">
        <v>58</v>
      </c>
      <c r="Y233" s="1" t="s">
        <v>58</v>
      </c>
      <c r="Z233" s="1" t="s">
        <v>58</v>
      </c>
      <c r="AA233" s="1" t="s">
        <v>58</v>
      </c>
      <c r="AB233" s="1" t="s">
        <v>58</v>
      </c>
      <c r="AC233" s="1" t="s">
        <v>60</v>
      </c>
      <c r="AD233" s="1" t="s">
        <v>156</v>
      </c>
      <c r="AE233" s="1">
        <v>1</v>
      </c>
      <c r="AF233" s="1">
        <v>6.04</v>
      </c>
      <c r="AG233" s="1" t="s">
        <v>4060</v>
      </c>
      <c r="AH233" s="1" t="s">
        <v>62</v>
      </c>
      <c r="AI233" s="1" t="s">
        <v>62</v>
      </c>
      <c r="AJ233" s="1">
        <v>6.04</v>
      </c>
      <c r="AK233" s="8">
        <v>320357</v>
      </c>
      <c r="AL233" s="1">
        <v>28.9</v>
      </c>
      <c r="AM233" s="1">
        <v>1.1990000000000001</v>
      </c>
      <c r="AN233" s="1" t="s">
        <v>62</v>
      </c>
      <c r="AO233" s="1" t="s">
        <v>4061</v>
      </c>
      <c r="AP233" s="1" t="s">
        <v>77</v>
      </c>
      <c r="AQ233" s="7">
        <v>3.31E-3</v>
      </c>
      <c r="AR233" s="1">
        <v>2.8544468030000001</v>
      </c>
      <c r="AS233" s="1">
        <v>-1.6297113139999999</v>
      </c>
      <c r="AT233" s="1" t="s">
        <v>58</v>
      </c>
      <c r="AU233" s="1">
        <v>2.79881</v>
      </c>
    </row>
    <row r="234" spans="1:47" x14ac:dyDescent="0.2">
      <c r="A234" s="1" t="s">
        <v>10649</v>
      </c>
      <c r="B234" s="1">
        <v>9</v>
      </c>
      <c r="C234" s="1" t="s">
        <v>70</v>
      </c>
      <c r="D234" s="1" t="s">
        <v>46</v>
      </c>
      <c r="E234" s="1">
        <v>1.7239999999999998E-2</v>
      </c>
      <c r="F234" s="1">
        <v>3.2680000000000001E-3</v>
      </c>
      <c r="G234" s="1">
        <v>6.2110000000000004E-3</v>
      </c>
      <c r="H234" s="1">
        <v>0</v>
      </c>
      <c r="I234" s="1">
        <v>3.3329999999999999E-2</v>
      </c>
      <c r="J234" s="1">
        <v>1.111E-2</v>
      </c>
      <c r="K234" s="1" t="s">
        <v>47</v>
      </c>
      <c r="L234" s="1" t="s">
        <v>48</v>
      </c>
      <c r="M234" s="1" t="s">
        <v>4085</v>
      </c>
      <c r="N234" s="1" t="s">
        <v>4086</v>
      </c>
      <c r="O234" s="1" t="s">
        <v>51</v>
      </c>
      <c r="P234" s="1" t="s">
        <v>10650</v>
      </c>
      <c r="Q234" s="7">
        <v>3.2950000000000001E-5</v>
      </c>
      <c r="R234" s="1" t="s">
        <v>58</v>
      </c>
      <c r="S234" s="1" t="s">
        <v>58</v>
      </c>
      <c r="T234" s="1" t="s">
        <v>58</v>
      </c>
      <c r="U234" s="1" t="s">
        <v>58</v>
      </c>
      <c r="V234" s="1" t="s">
        <v>58</v>
      </c>
      <c r="W234" s="1" t="s">
        <v>58</v>
      </c>
      <c r="X234" s="1" t="s">
        <v>58</v>
      </c>
      <c r="Y234" s="1" t="s">
        <v>58</v>
      </c>
      <c r="Z234" s="1" t="s">
        <v>58</v>
      </c>
      <c r="AA234" s="1" t="s">
        <v>58</v>
      </c>
      <c r="AB234" s="1" t="s">
        <v>58</v>
      </c>
      <c r="AC234" s="1" t="s">
        <v>60</v>
      </c>
      <c r="AD234" s="1" t="s">
        <v>62</v>
      </c>
      <c r="AE234" s="1">
        <v>0.81299999999999994</v>
      </c>
      <c r="AF234" s="1">
        <v>4.01</v>
      </c>
      <c r="AG234" s="1" t="s">
        <v>4096</v>
      </c>
      <c r="AH234" s="1" t="s">
        <v>127</v>
      </c>
      <c r="AI234" s="1" t="s">
        <v>62</v>
      </c>
      <c r="AJ234" s="1">
        <v>4.01</v>
      </c>
      <c r="AK234" s="1">
        <v>1613</v>
      </c>
      <c r="AL234" s="1">
        <v>23.7</v>
      </c>
      <c r="AM234" s="1">
        <v>0.92500000000000004</v>
      </c>
      <c r="AN234" s="1" t="s">
        <v>1089</v>
      </c>
      <c r="AO234" s="1" t="s">
        <v>4097</v>
      </c>
      <c r="AP234" s="1" t="s">
        <v>77</v>
      </c>
      <c r="AQ234" s="7">
        <v>1.14E-2</v>
      </c>
      <c r="AR234" s="1">
        <v>0.52488794500000002</v>
      </c>
      <c r="AS234" s="1">
        <v>-3.0091690529999999</v>
      </c>
      <c r="AT234" s="1" t="s">
        <v>58</v>
      </c>
      <c r="AU234" s="1">
        <v>5.7290599999999996</v>
      </c>
    </row>
    <row r="235" spans="1:47" x14ac:dyDescent="0.2">
      <c r="A235" s="1" t="s">
        <v>10676</v>
      </c>
      <c r="B235" s="1">
        <v>9</v>
      </c>
      <c r="C235" s="1" t="s">
        <v>45</v>
      </c>
      <c r="D235" s="1" t="s">
        <v>46</v>
      </c>
      <c r="E235" s="1">
        <v>1.7239999999999998E-2</v>
      </c>
      <c r="F235" s="1">
        <v>3.2680000000000001E-3</v>
      </c>
      <c r="G235" s="1">
        <v>6.2110000000000004E-3</v>
      </c>
      <c r="H235" s="1">
        <v>0</v>
      </c>
      <c r="I235" s="1">
        <v>3.3329999999999999E-2</v>
      </c>
      <c r="J235" s="1">
        <v>1.111E-2</v>
      </c>
      <c r="K235" s="1" t="s">
        <v>47</v>
      </c>
      <c r="L235" s="1" t="s">
        <v>48</v>
      </c>
      <c r="M235" s="1" t="s">
        <v>10672</v>
      </c>
      <c r="N235" s="1" t="s">
        <v>10673</v>
      </c>
      <c r="O235" s="1" t="s">
        <v>51</v>
      </c>
      <c r="P235" s="1" t="s">
        <v>10677</v>
      </c>
      <c r="Q235" s="1" t="s">
        <v>58</v>
      </c>
      <c r="R235" s="1">
        <v>7.9872199999999997E-4</v>
      </c>
      <c r="S235" s="1">
        <v>0.99920100000000001</v>
      </c>
      <c r="T235" s="1" t="s">
        <v>110</v>
      </c>
      <c r="U235" s="1">
        <v>0</v>
      </c>
      <c r="V235" s="1">
        <v>3.9936099999999999E-4</v>
      </c>
      <c r="W235" s="1" t="s">
        <v>58</v>
      </c>
      <c r="X235" s="1" t="s">
        <v>58</v>
      </c>
      <c r="Y235" s="1" t="s">
        <v>58</v>
      </c>
      <c r="Z235" s="1" t="s">
        <v>58</v>
      </c>
      <c r="AA235" s="1" t="s">
        <v>58</v>
      </c>
      <c r="AB235" s="1" t="s">
        <v>58</v>
      </c>
      <c r="AC235" s="1" t="s">
        <v>58</v>
      </c>
      <c r="AD235" s="1" t="s">
        <v>58</v>
      </c>
      <c r="AE235" s="1" t="s">
        <v>58</v>
      </c>
      <c r="AF235" s="1" t="s">
        <v>58</v>
      </c>
      <c r="AG235" s="1" t="s">
        <v>58</v>
      </c>
      <c r="AH235" s="1" t="s">
        <v>58</v>
      </c>
      <c r="AI235" s="1" t="s">
        <v>58</v>
      </c>
      <c r="AJ235" s="1" t="s">
        <v>58</v>
      </c>
      <c r="AK235" s="1" t="s">
        <v>58</v>
      </c>
      <c r="AL235" s="1" t="s">
        <v>58</v>
      </c>
      <c r="AM235" s="1" t="s">
        <v>58</v>
      </c>
      <c r="AN235" s="1" t="s">
        <v>58</v>
      </c>
      <c r="AO235" s="1" t="s">
        <v>10675</v>
      </c>
      <c r="AP235" s="1" t="s">
        <v>61</v>
      </c>
      <c r="AQ235" s="7">
        <v>0.183</v>
      </c>
      <c r="AR235" s="1">
        <v>0.58976173600000004</v>
      </c>
      <c r="AS235" s="1">
        <v>-2.8889764160000002</v>
      </c>
      <c r="AT235" s="1" t="s">
        <v>58</v>
      </c>
      <c r="AU235" s="1">
        <v>5.1870900000000004</v>
      </c>
    </row>
    <row r="236" spans="1:47" x14ac:dyDescent="0.2">
      <c r="A236" s="1" t="s">
        <v>10687</v>
      </c>
      <c r="B236" s="1">
        <v>9</v>
      </c>
      <c r="C236" s="1" t="s">
        <v>64</v>
      </c>
      <c r="D236" s="1" t="s">
        <v>45</v>
      </c>
      <c r="E236" s="1">
        <v>1.7239999999999998E-2</v>
      </c>
      <c r="F236" s="1">
        <v>3.2680000000000001E-3</v>
      </c>
      <c r="G236" s="1">
        <v>6.2110000000000004E-3</v>
      </c>
      <c r="H236" s="1">
        <v>1.916E-3</v>
      </c>
      <c r="I236" s="1">
        <v>3.3329999999999999E-2</v>
      </c>
      <c r="J236" s="1">
        <v>1.111E-2</v>
      </c>
      <c r="K236" s="1" t="s">
        <v>47</v>
      </c>
      <c r="L236" s="1" t="s">
        <v>48</v>
      </c>
      <c r="M236" s="1" t="s">
        <v>10688</v>
      </c>
      <c r="N236" s="1" t="s">
        <v>10689</v>
      </c>
      <c r="O236" s="1" t="s">
        <v>51</v>
      </c>
      <c r="P236" s="1" t="s">
        <v>10690</v>
      </c>
      <c r="Q236" s="1">
        <v>3.4840000000000001E-3</v>
      </c>
      <c r="R236" s="1">
        <v>3.9936099999999999E-3</v>
      </c>
      <c r="S236" s="1">
        <v>0.99600599999999995</v>
      </c>
      <c r="T236" s="1" t="s">
        <v>462</v>
      </c>
      <c r="U236" s="1">
        <v>0</v>
      </c>
      <c r="V236" s="1">
        <v>1.9968099999999999E-3</v>
      </c>
      <c r="W236" s="1" t="s">
        <v>58</v>
      </c>
      <c r="X236" s="1" t="s">
        <v>58</v>
      </c>
      <c r="Y236" s="1" t="s">
        <v>58</v>
      </c>
      <c r="Z236" s="1" t="s">
        <v>58</v>
      </c>
      <c r="AA236" s="1" t="s">
        <v>58</v>
      </c>
      <c r="AB236" s="1" t="s">
        <v>58</v>
      </c>
      <c r="AC236" s="1" t="s">
        <v>60</v>
      </c>
      <c r="AD236" s="1" t="s">
        <v>3828</v>
      </c>
      <c r="AE236" s="1">
        <v>0.97499999999999998</v>
      </c>
      <c r="AF236" s="1">
        <v>5.71</v>
      </c>
      <c r="AG236" s="1" t="s">
        <v>58</v>
      </c>
      <c r="AH236" s="1" t="s">
        <v>10691</v>
      </c>
      <c r="AI236" s="1" t="s">
        <v>10691</v>
      </c>
      <c r="AJ236" s="1">
        <v>5.71</v>
      </c>
      <c r="AK236" s="8">
        <v>1.5361526154013901E+27</v>
      </c>
      <c r="AL236" s="1">
        <v>25.6</v>
      </c>
      <c r="AM236" s="1">
        <v>0.85199999999999998</v>
      </c>
      <c r="AN236" s="1" t="s">
        <v>62</v>
      </c>
      <c r="AO236" s="1" t="s">
        <v>10692</v>
      </c>
      <c r="AP236" s="1" t="s">
        <v>58</v>
      </c>
      <c r="AQ236" s="7">
        <v>0.76700000000000002</v>
      </c>
      <c r="AR236" s="1">
        <v>6.9827789569999998</v>
      </c>
      <c r="AS236" s="1">
        <v>-1.0932425109999999</v>
      </c>
      <c r="AT236" s="1" t="s">
        <v>58</v>
      </c>
      <c r="AU236" s="1">
        <v>12.35182</v>
      </c>
    </row>
    <row r="237" spans="1:47" x14ac:dyDescent="0.2">
      <c r="A237" s="1" t="s">
        <v>10737</v>
      </c>
      <c r="B237" s="1">
        <v>10</v>
      </c>
      <c r="C237" s="1" t="s">
        <v>70</v>
      </c>
      <c r="D237" s="1" t="s">
        <v>46</v>
      </c>
      <c r="E237" s="1">
        <v>1.7239999999999998E-2</v>
      </c>
      <c r="F237" s="1">
        <v>6.5360000000000001E-3</v>
      </c>
      <c r="G237" s="1">
        <v>6.2110000000000004E-3</v>
      </c>
      <c r="H237" s="1">
        <v>1.916E-3</v>
      </c>
      <c r="I237" s="1">
        <v>3.3329999999999999E-2</v>
      </c>
      <c r="J237" s="1">
        <v>1.111E-2</v>
      </c>
      <c r="K237" s="1" t="s">
        <v>47</v>
      </c>
      <c r="L237" s="1" t="s">
        <v>48</v>
      </c>
      <c r="M237" s="1" t="s">
        <v>4434</v>
      </c>
      <c r="N237" s="1" t="s">
        <v>4435</v>
      </c>
      <c r="O237" s="1" t="s">
        <v>51</v>
      </c>
      <c r="P237" s="1" t="s">
        <v>10738</v>
      </c>
      <c r="Q237" s="1">
        <v>1.1440000000000001E-3</v>
      </c>
      <c r="R237" s="1">
        <v>1.19808E-3</v>
      </c>
      <c r="S237" s="1">
        <v>0.99880199999999997</v>
      </c>
      <c r="T237" s="1" t="s">
        <v>157</v>
      </c>
      <c r="U237" s="1">
        <v>0</v>
      </c>
      <c r="V237" s="1">
        <v>5.9904200000000004E-4</v>
      </c>
      <c r="W237" s="1" t="s">
        <v>58</v>
      </c>
      <c r="X237" s="1" t="s">
        <v>58</v>
      </c>
      <c r="Y237" s="1" t="s">
        <v>58</v>
      </c>
      <c r="Z237" s="1" t="s">
        <v>58</v>
      </c>
      <c r="AA237" s="1" t="s">
        <v>58</v>
      </c>
      <c r="AB237" s="1" t="s">
        <v>58</v>
      </c>
      <c r="AC237" s="1" t="s">
        <v>93</v>
      </c>
      <c r="AD237" s="1" t="s">
        <v>147</v>
      </c>
      <c r="AE237" s="1">
        <v>0.56799999999999995</v>
      </c>
      <c r="AF237" s="1">
        <v>3.86</v>
      </c>
      <c r="AG237" s="1" t="s">
        <v>58</v>
      </c>
      <c r="AH237" s="1" t="s">
        <v>58</v>
      </c>
      <c r="AI237" s="1" t="s">
        <v>58</v>
      </c>
      <c r="AJ237" s="1">
        <v>3.86</v>
      </c>
      <c r="AK237" s="1" t="s">
        <v>58</v>
      </c>
      <c r="AL237" s="1">
        <v>28.1</v>
      </c>
      <c r="AM237" s="1">
        <v>0.95299999999999996</v>
      </c>
      <c r="AN237" s="1" t="s">
        <v>62</v>
      </c>
      <c r="AO237" s="1" t="s">
        <v>58</v>
      </c>
      <c r="AP237" s="1" t="s">
        <v>58</v>
      </c>
      <c r="AQ237" s="1" t="s">
        <v>58</v>
      </c>
      <c r="AR237" s="1" t="s">
        <v>58</v>
      </c>
      <c r="AS237" s="1" t="s">
        <v>58</v>
      </c>
      <c r="AT237" s="1" t="s">
        <v>58</v>
      </c>
      <c r="AU237" s="1" t="s">
        <v>58</v>
      </c>
    </row>
    <row r="238" spans="1:47" x14ac:dyDescent="0.2">
      <c r="A238" s="1" t="s">
        <v>10764</v>
      </c>
      <c r="B238" s="1">
        <v>10</v>
      </c>
      <c r="C238" s="1" t="s">
        <v>70</v>
      </c>
      <c r="D238" s="1" t="s">
        <v>46</v>
      </c>
      <c r="E238" s="1">
        <v>1.7239999999999998E-2</v>
      </c>
      <c r="F238" s="1">
        <v>6.5360000000000001E-3</v>
      </c>
      <c r="G238" s="1">
        <v>6.2110000000000004E-3</v>
      </c>
      <c r="H238" s="1">
        <v>0</v>
      </c>
      <c r="I238" s="1">
        <v>3.3329999999999999E-2</v>
      </c>
      <c r="J238" s="1">
        <v>1.111E-2</v>
      </c>
      <c r="K238" s="1" t="s">
        <v>47</v>
      </c>
      <c r="L238" s="1" t="s">
        <v>48</v>
      </c>
      <c r="M238" s="1" t="s">
        <v>10765</v>
      </c>
      <c r="N238" s="1" t="s">
        <v>10766</v>
      </c>
      <c r="O238" s="1" t="s">
        <v>51</v>
      </c>
      <c r="P238" s="1" t="s">
        <v>10767</v>
      </c>
      <c r="Q238" s="1">
        <v>8.7310000000000003E-4</v>
      </c>
      <c r="R238" s="1">
        <v>7.9872199999999997E-4</v>
      </c>
      <c r="S238" s="1">
        <v>0.99920100000000001</v>
      </c>
      <c r="T238" s="1" t="s">
        <v>110</v>
      </c>
      <c r="U238" s="1">
        <v>0</v>
      </c>
      <c r="V238" s="1">
        <v>3.9936099999999999E-4</v>
      </c>
      <c r="W238" s="1" t="s">
        <v>58</v>
      </c>
      <c r="X238" s="1" t="s">
        <v>58</v>
      </c>
      <c r="Y238" s="1" t="s">
        <v>58</v>
      </c>
      <c r="Z238" s="1" t="s">
        <v>58</v>
      </c>
      <c r="AA238" s="1" t="s">
        <v>58</v>
      </c>
      <c r="AB238" s="1" t="s">
        <v>58</v>
      </c>
      <c r="AC238" s="1" t="s">
        <v>93</v>
      </c>
      <c r="AD238" s="1" t="s">
        <v>156</v>
      </c>
      <c r="AE238" s="1">
        <v>0.92200000000000004</v>
      </c>
      <c r="AF238" s="1">
        <v>5.93</v>
      </c>
      <c r="AG238" s="1" t="s">
        <v>10768</v>
      </c>
      <c r="AH238" s="1" t="s">
        <v>62</v>
      </c>
      <c r="AI238" s="1" t="s">
        <v>62</v>
      </c>
      <c r="AJ238" s="1">
        <v>5.93</v>
      </c>
      <c r="AK238" s="1">
        <v>209</v>
      </c>
      <c r="AL238" s="1">
        <v>34</v>
      </c>
      <c r="AM238" s="1">
        <v>0.14199999999999999</v>
      </c>
      <c r="AN238" s="1" t="s">
        <v>62</v>
      </c>
      <c r="AO238" s="1" t="s">
        <v>10769</v>
      </c>
      <c r="AP238" s="1" t="s">
        <v>58</v>
      </c>
      <c r="AQ238" s="7">
        <v>0.73</v>
      </c>
      <c r="AR238" s="1">
        <v>19.869072890000002</v>
      </c>
      <c r="AS238" s="1">
        <v>-0.55138019999999999</v>
      </c>
      <c r="AT238" s="1" t="s">
        <v>58</v>
      </c>
      <c r="AU238" s="1">
        <v>14.71781</v>
      </c>
    </row>
    <row r="239" spans="1:47" x14ac:dyDescent="0.2">
      <c r="A239" s="1" t="s">
        <v>10786</v>
      </c>
      <c r="B239" s="1">
        <v>10</v>
      </c>
      <c r="C239" s="1" t="s">
        <v>64</v>
      </c>
      <c r="D239" s="1" t="s">
        <v>45</v>
      </c>
      <c r="E239" s="1">
        <v>1.7239999999999998E-2</v>
      </c>
      <c r="F239" s="1">
        <v>3.2680000000000001E-3</v>
      </c>
      <c r="G239" s="1">
        <v>6.2110000000000004E-3</v>
      </c>
      <c r="H239" s="1">
        <v>0</v>
      </c>
      <c r="I239" s="1">
        <v>3.3329999999999999E-2</v>
      </c>
      <c r="J239" s="1">
        <v>1.111E-2</v>
      </c>
      <c r="K239" s="1" t="s">
        <v>47</v>
      </c>
      <c r="L239" s="1" t="s">
        <v>48</v>
      </c>
      <c r="M239" s="1" t="s">
        <v>10787</v>
      </c>
      <c r="N239" s="1" t="s">
        <v>10788</v>
      </c>
      <c r="O239" s="1" t="s">
        <v>51</v>
      </c>
      <c r="P239" s="1" t="s">
        <v>10789</v>
      </c>
      <c r="Q239" s="1">
        <v>1.5650000000000001E-4</v>
      </c>
      <c r="R239" s="1" t="s">
        <v>58</v>
      </c>
      <c r="S239" s="1" t="s">
        <v>58</v>
      </c>
      <c r="T239" s="1" t="s">
        <v>58</v>
      </c>
      <c r="U239" s="1" t="s">
        <v>58</v>
      </c>
      <c r="V239" s="1" t="s">
        <v>58</v>
      </c>
      <c r="W239" s="1" t="s">
        <v>58</v>
      </c>
      <c r="X239" s="1" t="s">
        <v>58</v>
      </c>
      <c r="Y239" s="1" t="s">
        <v>58</v>
      </c>
      <c r="Z239" s="1" t="s">
        <v>58</v>
      </c>
      <c r="AA239" s="1" t="s">
        <v>58</v>
      </c>
      <c r="AB239" s="1" t="s">
        <v>58</v>
      </c>
      <c r="AC239" s="1" t="s">
        <v>185</v>
      </c>
      <c r="AD239" s="1" t="s">
        <v>156</v>
      </c>
      <c r="AE239" s="1">
        <v>0.16600000000000001</v>
      </c>
      <c r="AF239" s="1">
        <v>5.35</v>
      </c>
      <c r="AG239" s="1" t="s">
        <v>10790</v>
      </c>
      <c r="AH239" s="1" t="s">
        <v>62</v>
      </c>
      <c r="AI239" s="1" t="s">
        <v>62</v>
      </c>
      <c r="AJ239" s="1">
        <v>5.35</v>
      </c>
      <c r="AK239" s="1">
        <v>624</v>
      </c>
      <c r="AL239" s="1">
        <v>28.4</v>
      </c>
      <c r="AM239" s="1">
        <v>0.84099999999999997</v>
      </c>
      <c r="AN239" s="1" t="s">
        <v>853</v>
      </c>
      <c r="AO239" s="1" t="s">
        <v>10791</v>
      </c>
      <c r="AP239" s="1" t="s">
        <v>58</v>
      </c>
      <c r="AQ239" s="7">
        <v>0.55700000000000005</v>
      </c>
      <c r="AR239" s="1">
        <v>63.824015099999997</v>
      </c>
      <c r="AS239" s="1">
        <v>0.14691331399999999</v>
      </c>
      <c r="AT239" s="1" t="s">
        <v>58</v>
      </c>
      <c r="AU239" s="1">
        <v>6.0121700000000002</v>
      </c>
    </row>
    <row r="240" spans="1:47" x14ac:dyDescent="0.2">
      <c r="A240" s="1" t="s">
        <v>10792</v>
      </c>
      <c r="B240" s="1">
        <v>10</v>
      </c>
      <c r="C240" s="1" t="s">
        <v>45</v>
      </c>
      <c r="D240" s="1" t="s">
        <v>6257</v>
      </c>
      <c r="E240" s="1">
        <v>1.7239999999999998E-2</v>
      </c>
      <c r="F240" s="1">
        <v>3.2680000000000001E-3</v>
      </c>
      <c r="G240" s="1">
        <v>6.2110000000000004E-3</v>
      </c>
      <c r="H240" s="1">
        <v>0</v>
      </c>
      <c r="I240" s="1">
        <v>3.3329999999999999E-2</v>
      </c>
      <c r="J240" s="1">
        <v>1.111E-2</v>
      </c>
      <c r="K240" s="1" t="s">
        <v>348</v>
      </c>
      <c r="L240" s="1" t="s">
        <v>215</v>
      </c>
      <c r="M240" s="1" t="s">
        <v>10787</v>
      </c>
      <c r="N240" s="1" t="s">
        <v>10788</v>
      </c>
      <c r="O240" s="1" t="s">
        <v>51</v>
      </c>
      <c r="P240" s="1" t="s">
        <v>10793</v>
      </c>
      <c r="Q240" s="7">
        <v>4.1180000000000002E-5</v>
      </c>
      <c r="R240" s="1" t="s">
        <v>58</v>
      </c>
      <c r="S240" s="1" t="s">
        <v>58</v>
      </c>
      <c r="T240" s="1" t="s">
        <v>58</v>
      </c>
      <c r="U240" s="1" t="s">
        <v>58</v>
      </c>
      <c r="V240" s="1" t="s">
        <v>58</v>
      </c>
      <c r="W240" s="1" t="s">
        <v>58</v>
      </c>
      <c r="X240" s="1" t="s">
        <v>58</v>
      </c>
      <c r="Y240" s="1" t="s">
        <v>58</v>
      </c>
      <c r="Z240" s="1" t="s">
        <v>58</v>
      </c>
      <c r="AA240" s="1" t="s">
        <v>58</v>
      </c>
      <c r="AB240" s="1" t="s">
        <v>58</v>
      </c>
      <c r="AC240" s="1" t="s">
        <v>58</v>
      </c>
      <c r="AD240" s="1" t="s">
        <v>58</v>
      </c>
      <c r="AE240" s="1" t="s">
        <v>58</v>
      </c>
      <c r="AF240" s="1" t="s">
        <v>58</v>
      </c>
      <c r="AG240" s="1" t="s">
        <v>58</v>
      </c>
      <c r="AH240" s="1" t="s">
        <v>58</v>
      </c>
      <c r="AI240" s="1" t="s">
        <v>58</v>
      </c>
      <c r="AJ240" s="1" t="s">
        <v>58</v>
      </c>
      <c r="AK240" s="1" t="s">
        <v>58</v>
      </c>
      <c r="AL240" s="1" t="s">
        <v>58</v>
      </c>
      <c r="AM240" s="1" t="s">
        <v>58</v>
      </c>
      <c r="AN240" s="1" t="s">
        <v>58</v>
      </c>
      <c r="AO240" s="1" t="s">
        <v>10791</v>
      </c>
      <c r="AP240" s="1" t="s">
        <v>58</v>
      </c>
      <c r="AQ240" s="7">
        <v>0.55700000000000005</v>
      </c>
      <c r="AR240" s="1">
        <v>63.824015099999997</v>
      </c>
      <c r="AS240" s="1">
        <v>0.14691331399999999</v>
      </c>
      <c r="AT240" s="1" t="s">
        <v>58</v>
      </c>
      <c r="AU240" s="1">
        <v>6.0121700000000002</v>
      </c>
    </row>
    <row r="241" spans="1:47" x14ac:dyDescent="0.2">
      <c r="A241" s="1" t="s">
        <v>10804</v>
      </c>
      <c r="B241" s="1">
        <v>10</v>
      </c>
      <c r="C241" s="1" t="s">
        <v>64</v>
      </c>
      <c r="D241" s="1" t="s">
        <v>45</v>
      </c>
      <c r="E241" s="1">
        <v>1.7239999999999998E-2</v>
      </c>
      <c r="F241" s="1">
        <v>9.8040000000000002E-3</v>
      </c>
      <c r="G241" s="1">
        <v>6.2110000000000004E-3</v>
      </c>
      <c r="H241" s="1">
        <v>0</v>
      </c>
      <c r="I241" s="1">
        <v>3.3329999999999999E-2</v>
      </c>
      <c r="J241" s="1">
        <v>1.111E-2</v>
      </c>
      <c r="K241" s="1" t="s">
        <v>47</v>
      </c>
      <c r="L241" s="1" t="s">
        <v>48</v>
      </c>
      <c r="M241" s="1" t="s">
        <v>10805</v>
      </c>
      <c r="N241" s="1" t="s">
        <v>10806</v>
      </c>
      <c r="O241" s="1" t="s">
        <v>51</v>
      </c>
      <c r="P241" s="1" t="s">
        <v>10807</v>
      </c>
      <c r="Q241" s="1">
        <v>1.9109999999999999E-3</v>
      </c>
      <c r="R241" s="1">
        <v>1.5974400000000001E-3</v>
      </c>
      <c r="S241" s="1">
        <v>0.99840300000000004</v>
      </c>
      <c r="T241" s="1" t="s">
        <v>59</v>
      </c>
      <c r="U241" s="1">
        <v>0</v>
      </c>
      <c r="V241" s="1">
        <v>7.9872199999999997E-4</v>
      </c>
      <c r="W241" s="1" t="s">
        <v>58</v>
      </c>
      <c r="X241" s="1" t="s">
        <v>58</v>
      </c>
      <c r="Y241" s="1" t="s">
        <v>58</v>
      </c>
      <c r="Z241" s="1" t="s">
        <v>58</v>
      </c>
      <c r="AA241" s="1" t="s">
        <v>58</v>
      </c>
      <c r="AB241" s="1" t="s">
        <v>58</v>
      </c>
      <c r="AC241" s="1" t="s">
        <v>93</v>
      </c>
      <c r="AD241" s="1" t="s">
        <v>61</v>
      </c>
      <c r="AE241" s="1">
        <v>8.9999999999999993E-3</v>
      </c>
      <c r="AF241" s="1">
        <v>2.5</v>
      </c>
      <c r="AG241" s="1" t="s">
        <v>10808</v>
      </c>
      <c r="AH241" s="1" t="s">
        <v>127</v>
      </c>
      <c r="AI241" s="1" t="s">
        <v>62</v>
      </c>
      <c r="AJ241" s="1">
        <v>3.42</v>
      </c>
      <c r="AK241" s="1">
        <v>489</v>
      </c>
      <c r="AL241" s="1">
        <v>23.5</v>
      </c>
      <c r="AM241" s="1">
        <v>0.75800000000000001</v>
      </c>
      <c r="AN241" s="1" t="s">
        <v>62</v>
      </c>
      <c r="AO241" s="1" t="s">
        <v>10809</v>
      </c>
      <c r="AP241" s="1" t="s">
        <v>58</v>
      </c>
      <c r="AQ241" s="7">
        <v>0.90300000000000002</v>
      </c>
      <c r="AR241" s="1">
        <v>72.711724459999999</v>
      </c>
      <c r="AS241" s="1">
        <v>0.31235976900000001</v>
      </c>
      <c r="AT241" s="1" t="s">
        <v>58</v>
      </c>
      <c r="AU241" s="1">
        <v>6.0370600000000003</v>
      </c>
    </row>
    <row r="242" spans="1:47" x14ac:dyDescent="0.2">
      <c r="A242" s="1" t="s">
        <v>10810</v>
      </c>
      <c r="B242" s="1">
        <v>11</v>
      </c>
      <c r="C242" s="1" t="s">
        <v>64</v>
      </c>
      <c r="D242" s="1" t="s">
        <v>46</v>
      </c>
      <c r="E242" s="1">
        <v>1.7239999999999998E-2</v>
      </c>
      <c r="F242" s="1">
        <v>3.2680000000000001E-3</v>
      </c>
      <c r="G242" s="1">
        <v>6.2110000000000004E-3</v>
      </c>
      <c r="H242" s="1">
        <v>0</v>
      </c>
      <c r="I242" s="1">
        <v>3.3329999999999999E-2</v>
      </c>
      <c r="J242" s="1">
        <v>1.111E-2</v>
      </c>
      <c r="K242" s="1" t="s">
        <v>47</v>
      </c>
      <c r="L242" s="1" t="s">
        <v>48</v>
      </c>
      <c r="M242" s="1" t="s">
        <v>10811</v>
      </c>
      <c r="N242" s="1" t="s">
        <v>10812</v>
      </c>
      <c r="O242" s="1" t="s">
        <v>51</v>
      </c>
      <c r="P242" s="1" t="s">
        <v>10813</v>
      </c>
      <c r="Q242" s="1" t="s">
        <v>58</v>
      </c>
      <c r="R242" s="1" t="s">
        <v>58</v>
      </c>
      <c r="S242" s="1" t="s">
        <v>58</v>
      </c>
      <c r="T242" s="1" t="s">
        <v>58</v>
      </c>
      <c r="U242" s="1" t="s">
        <v>58</v>
      </c>
      <c r="V242" s="1" t="s">
        <v>58</v>
      </c>
      <c r="W242" s="1" t="s">
        <v>58</v>
      </c>
      <c r="X242" s="1" t="s">
        <v>58</v>
      </c>
      <c r="Y242" s="1" t="s">
        <v>58</v>
      </c>
      <c r="Z242" s="1" t="s">
        <v>58</v>
      </c>
      <c r="AA242" s="1" t="s">
        <v>58</v>
      </c>
      <c r="AB242" s="1" t="s">
        <v>58</v>
      </c>
      <c r="AC242" s="1" t="s">
        <v>61</v>
      </c>
      <c r="AD242" s="1" t="s">
        <v>61</v>
      </c>
      <c r="AE242" s="1">
        <v>0.17199999999999999</v>
      </c>
      <c r="AF242" s="1">
        <v>-1.17</v>
      </c>
      <c r="AG242" s="1" t="s">
        <v>10814</v>
      </c>
      <c r="AH242" s="1" t="s">
        <v>95</v>
      </c>
      <c r="AI242" s="1" t="s">
        <v>95</v>
      </c>
      <c r="AJ242" s="1">
        <v>5.5</v>
      </c>
      <c r="AK242" s="1">
        <v>404</v>
      </c>
      <c r="AL242" s="1">
        <v>9.5500000000000007</v>
      </c>
      <c r="AM242" s="1">
        <v>-0.27600000000000002</v>
      </c>
      <c r="AN242" s="1" t="s">
        <v>64</v>
      </c>
      <c r="AO242" s="1" t="s">
        <v>10815</v>
      </c>
      <c r="AP242" s="1" t="s">
        <v>61</v>
      </c>
      <c r="AQ242" s="7">
        <v>0.93799999999999994</v>
      </c>
      <c r="AR242" s="1">
        <v>95.753715499999998</v>
      </c>
      <c r="AS242" s="1">
        <v>1.576373448</v>
      </c>
      <c r="AT242" s="1" t="s">
        <v>58</v>
      </c>
      <c r="AU242" s="1">
        <v>4.0112699999999997</v>
      </c>
    </row>
    <row r="243" spans="1:47" x14ac:dyDescent="0.2">
      <c r="A243" s="1" t="s">
        <v>10835</v>
      </c>
      <c r="B243" s="1">
        <v>11</v>
      </c>
      <c r="C243" s="1" t="s">
        <v>46</v>
      </c>
      <c r="D243" s="1" t="s">
        <v>45</v>
      </c>
      <c r="E243" s="1">
        <v>1.7239999999999998E-2</v>
      </c>
      <c r="F243" s="1">
        <v>0</v>
      </c>
      <c r="G243" s="1">
        <v>6.2110000000000004E-3</v>
      </c>
      <c r="H243" s="1">
        <v>0</v>
      </c>
      <c r="I243" s="1">
        <v>3.3329999999999999E-2</v>
      </c>
      <c r="J243" s="1">
        <v>1.111E-2</v>
      </c>
      <c r="K243" s="1" t="s">
        <v>47</v>
      </c>
      <c r="L243" s="1" t="s">
        <v>48</v>
      </c>
      <c r="M243" s="1" t="s">
        <v>10836</v>
      </c>
      <c r="N243" s="1" t="s">
        <v>10837</v>
      </c>
      <c r="O243" s="1" t="s">
        <v>51</v>
      </c>
      <c r="P243" s="1" t="s">
        <v>10838</v>
      </c>
      <c r="Q243" s="1" t="s">
        <v>58</v>
      </c>
      <c r="R243" s="1" t="s">
        <v>58</v>
      </c>
      <c r="S243" s="1" t="s">
        <v>58</v>
      </c>
      <c r="T243" s="1" t="s">
        <v>58</v>
      </c>
      <c r="U243" s="1" t="s">
        <v>58</v>
      </c>
      <c r="V243" s="1" t="s">
        <v>58</v>
      </c>
      <c r="W243" s="1" t="s">
        <v>58</v>
      </c>
      <c r="X243" s="1" t="s">
        <v>58</v>
      </c>
      <c r="Y243" s="1" t="s">
        <v>58</v>
      </c>
      <c r="Z243" s="1" t="s">
        <v>58</v>
      </c>
      <c r="AA243" s="1" t="s">
        <v>58</v>
      </c>
      <c r="AB243" s="1" t="s">
        <v>58</v>
      </c>
      <c r="AC243" s="1" t="s">
        <v>61</v>
      </c>
      <c r="AD243" s="1" t="s">
        <v>61</v>
      </c>
      <c r="AE243" s="1">
        <v>0.68899999999999995</v>
      </c>
      <c r="AF243" s="1">
        <v>-9.4499999999999993</v>
      </c>
      <c r="AG243" s="1" t="s">
        <v>10839</v>
      </c>
      <c r="AH243" s="1" t="s">
        <v>95</v>
      </c>
      <c r="AI243" s="1" t="s">
        <v>95</v>
      </c>
      <c r="AJ243" s="1">
        <v>5.43</v>
      </c>
      <c r="AK243" s="1">
        <v>923</v>
      </c>
      <c r="AL243" s="1">
        <v>1.9E-2</v>
      </c>
      <c r="AM243" s="1">
        <v>-0.90200000000000002</v>
      </c>
      <c r="AN243" s="1" t="s">
        <v>64</v>
      </c>
      <c r="AO243" s="1" t="s">
        <v>10840</v>
      </c>
      <c r="AP243" s="1" t="s">
        <v>58</v>
      </c>
      <c r="AQ243" s="7">
        <v>0.318</v>
      </c>
      <c r="AR243" s="1">
        <v>84.754659119999999</v>
      </c>
      <c r="AS243" s="1">
        <v>0.67603454399999996</v>
      </c>
      <c r="AT243" s="1" t="s">
        <v>58</v>
      </c>
      <c r="AU243" s="1">
        <v>6.3570599999999997</v>
      </c>
    </row>
    <row r="244" spans="1:47" x14ac:dyDescent="0.2">
      <c r="A244" s="1" t="s">
        <v>10841</v>
      </c>
      <c r="B244" s="1">
        <v>11</v>
      </c>
      <c r="C244" s="1" t="s">
        <v>70</v>
      </c>
      <c r="D244" s="1" t="s">
        <v>46</v>
      </c>
      <c r="E244" s="1">
        <v>1.7239999999999998E-2</v>
      </c>
      <c r="F244" s="1">
        <v>3.2680000000000001E-3</v>
      </c>
      <c r="G244" s="1">
        <v>6.2110000000000004E-3</v>
      </c>
      <c r="H244" s="1">
        <v>0</v>
      </c>
      <c r="I244" s="1">
        <v>3.3329999999999999E-2</v>
      </c>
      <c r="J244" s="1">
        <v>1.111E-2</v>
      </c>
      <c r="K244" s="1" t="s">
        <v>623</v>
      </c>
      <c r="L244" s="1" t="s">
        <v>215</v>
      </c>
      <c r="M244" s="1" t="s">
        <v>10842</v>
      </c>
      <c r="N244" s="1" t="s">
        <v>10843</v>
      </c>
      <c r="O244" s="1" t="s">
        <v>51</v>
      </c>
      <c r="P244" s="1" t="s">
        <v>10844</v>
      </c>
      <c r="Q244" s="1" t="s">
        <v>58</v>
      </c>
      <c r="R244" s="1" t="s">
        <v>58</v>
      </c>
      <c r="S244" s="1" t="s">
        <v>58</v>
      </c>
      <c r="T244" s="1" t="s">
        <v>58</v>
      </c>
      <c r="U244" s="1" t="s">
        <v>58</v>
      </c>
      <c r="V244" s="1" t="s">
        <v>58</v>
      </c>
      <c r="W244" s="1" t="s">
        <v>58</v>
      </c>
      <c r="X244" s="1" t="s">
        <v>58</v>
      </c>
      <c r="Y244" s="1" t="s">
        <v>58</v>
      </c>
      <c r="Z244" s="1" t="s">
        <v>58</v>
      </c>
      <c r="AA244" s="1" t="s">
        <v>58</v>
      </c>
      <c r="AB244" s="1" t="s">
        <v>58</v>
      </c>
      <c r="AC244" s="1" t="s">
        <v>58</v>
      </c>
      <c r="AD244" s="1" t="s">
        <v>67</v>
      </c>
      <c r="AE244" s="1">
        <v>0.98599999999999999</v>
      </c>
      <c r="AF244" s="1">
        <v>5.83</v>
      </c>
      <c r="AG244" s="1" t="s">
        <v>58</v>
      </c>
      <c r="AH244" s="1" t="s">
        <v>58</v>
      </c>
      <c r="AI244" s="1" t="s">
        <v>58</v>
      </c>
      <c r="AJ244" s="1">
        <v>5.83</v>
      </c>
      <c r="AK244" s="1" t="s">
        <v>58</v>
      </c>
      <c r="AL244" s="1">
        <v>26.6</v>
      </c>
      <c r="AM244" s="1">
        <v>1.03</v>
      </c>
      <c r="AN244" s="1" t="s">
        <v>58</v>
      </c>
      <c r="AO244" s="1" t="s">
        <v>10845</v>
      </c>
      <c r="AP244" s="1" t="s">
        <v>61</v>
      </c>
      <c r="AQ244" s="1" t="s">
        <v>58</v>
      </c>
      <c r="AR244" s="1">
        <v>32.938192970000003</v>
      </c>
      <c r="AS244" s="1">
        <v>-0.29380165200000002</v>
      </c>
      <c r="AT244" s="1" t="s">
        <v>58</v>
      </c>
      <c r="AU244" s="1">
        <v>13.136010000000001</v>
      </c>
    </row>
    <row r="245" spans="1:47" x14ac:dyDescent="0.2">
      <c r="A245" s="1" t="s">
        <v>10852</v>
      </c>
      <c r="B245" s="1">
        <v>11</v>
      </c>
      <c r="C245" s="1" t="s">
        <v>70</v>
      </c>
      <c r="D245" s="1" t="s">
        <v>46</v>
      </c>
      <c r="E245" s="1">
        <v>1.7239999999999998E-2</v>
      </c>
      <c r="F245" s="1">
        <v>0</v>
      </c>
      <c r="G245" s="1">
        <v>6.2110000000000004E-3</v>
      </c>
      <c r="H245" s="1">
        <v>0</v>
      </c>
      <c r="I245" s="1">
        <v>3.3329999999999999E-2</v>
      </c>
      <c r="J245" s="1">
        <v>1.111E-2</v>
      </c>
      <c r="K245" s="1" t="s">
        <v>47</v>
      </c>
      <c r="L245" s="1" t="s">
        <v>48</v>
      </c>
      <c r="M245" s="1" t="s">
        <v>10853</v>
      </c>
      <c r="N245" s="1" t="s">
        <v>10854</v>
      </c>
      <c r="O245" s="1" t="s">
        <v>51</v>
      </c>
      <c r="P245" s="1" t="s">
        <v>10855</v>
      </c>
      <c r="Q245" s="1">
        <v>1.2349999999999999E-4</v>
      </c>
      <c r="R245" s="1">
        <v>3.9936099999999999E-4</v>
      </c>
      <c r="S245" s="1">
        <v>0.99960099999999996</v>
      </c>
      <c r="T245" s="1" t="s">
        <v>74</v>
      </c>
      <c r="U245" s="1">
        <v>0</v>
      </c>
      <c r="V245" s="1">
        <v>1.99681E-4</v>
      </c>
      <c r="W245" s="1" t="s">
        <v>58</v>
      </c>
      <c r="X245" s="1" t="s">
        <v>58</v>
      </c>
      <c r="Y245" s="1" t="s">
        <v>58</v>
      </c>
      <c r="Z245" s="1" t="s">
        <v>58</v>
      </c>
      <c r="AA245" s="1" t="s">
        <v>58</v>
      </c>
      <c r="AB245" s="1" t="s">
        <v>58</v>
      </c>
      <c r="AC245" s="1" t="s">
        <v>61</v>
      </c>
      <c r="AD245" s="1" t="s">
        <v>164</v>
      </c>
      <c r="AE245" s="1">
        <v>0.997</v>
      </c>
      <c r="AF245" s="1">
        <v>5.44</v>
      </c>
      <c r="AG245" s="1" t="s">
        <v>10856</v>
      </c>
      <c r="AH245" s="1" t="s">
        <v>95</v>
      </c>
      <c r="AI245" s="1" t="s">
        <v>95</v>
      </c>
      <c r="AJ245" s="1">
        <v>5.44</v>
      </c>
      <c r="AK245" s="1">
        <v>233</v>
      </c>
      <c r="AL245" s="1">
        <v>7.798</v>
      </c>
      <c r="AM245" s="1">
        <v>1.048</v>
      </c>
      <c r="AN245" s="1" t="s">
        <v>2244</v>
      </c>
      <c r="AO245" s="1" t="s">
        <v>10857</v>
      </c>
      <c r="AP245" s="1" t="s">
        <v>58</v>
      </c>
      <c r="AQ245" s="7">
        <v>2.4199999999999999E-2</v>
      </c>
      <c r="AR245" s="1">
        <v>12.455767870000001</v>
      </c>
      <c r="AS245" s="1">
        <v>-0.799052816</v>
      </c>
      <c r="AT245" s="1" t="s">
        <v>58</v>
      </c>
      <c r="AU245" s="1">
        <v>1.8646199999999999</v>
      </c>
    </row>
    <row r="246" spans="1:47" x14ac:dyDescent="0.2">
      <c r="A246" s="1" t="s">
        <v>10866</v>
      </c>
      <c r="B246" s="1">
        <v>11</v>
      </c>
      <c r="C246" s="1" t="s">
        <v>46</v>
      </c>
      <c r="D246" s="1" t="s">
        <v>70</v>
      </c>
      <c r="E246" s="1">
        <v>1.7239999999999998E-2</v>
      </c>
      <c r="F246" s="1">
        <v>0</v>
      </c>
      <c r="G246" s="1">
        <v>6.2110000000000004E-3</v>
      </c>
      <c r="H246" s="1">
        <v>0</v>
      </c>
      <c r="I246" s="1">
        <v>3.3329999999999999E-2</v>
      </c>
      <c r="J246" s="1">
        <v>1.111E-2</v>
      </c>
      <c r="K246" s="1" t="s">
        <v>47</v>
      </c>
      <c r="L246" s="1" t="s">
        <v>48</v>
      </c>
      <c r="M246" s="1" t="s">
        <v>10867</v>
      </c>
      <c r="N246" s="1" t="s">
        <v>10868</v>
      </c>
      <c r="O246" s="1" t="s">
        <v>51</v>
      </c>
      <c r="P246" s="1" t="s">
        <v>10869</v>
      </c>
      <c r="Q246" s="7">
        <v>6.5889999999999994E-5</v>
      </c>
      <c r="R246" s="1" t="s">
        <v>58</v>
      </c>
      <c r="S246" s="1" t="s">
        <v>58</v>
      </c>
      <c r="T246" s="1" t="s">
        <v>58</v>
      </c>
      <c r="U246" s="1" t="s">
        <v>58</v>
      </c>
      <c r="V246" s="1" t="s">
        <v>58</v>
      </c>
      <c r="W246" s="1" t="s">
        <v>58</v>
      </c>
      <c r="X246" s="1" t="s">
        <v>58</v>
      </c>
      <c r="Y246" s="1" t="s">
        <v>58</v>
      </c>
      <c r="Z246" s="1" t="s">
        <v>58</v>
      </c>
      <c r="AA246" s="1" t="s">
        <v>58</v>
      </c>
      <c r="AB246" s="1" t="s">
        <v>58</v>
      </c>
      <c r="AC246" s="1" t="s">
        <v>61</v>
      </c>
      <c r="AD246" s="1" t="s">
        <v>431</v>
      </c>
      <c r="AE246" s="1">
        <v>0.998</v>
      </c>
      <c r="AF246" s="1">
        <v>3.18</v>
      </c>
      <c r="AG246" s="1" t="s">
        <v>10870</v>
      </c>
      <c r="AH246" s="1" t="s">
        <v>95</v>
      </c>
      <c r="AI246" s="1" t="s">
        <v>95</v>
      </c>
      <c r="AJ246" s="1">
        <v>5.53</v>
      </c>
      <c r="AK246" s="8">
        <v>213213277213</v>
      </c>
      <c r="AL246" s="1">
        <v>16.739999999999998</v>
      </c>
      <c r="AM246" s="1">
        <v>0.22900000000000001</v>
      </c>
      <c r="AN246" s="1" t="s">
        <v>64</v>
      </c>
      <c r="AO246" s="1" t="s">
        <v>10871</v>
      </c>
      <c r="AP246" s="1" t="s">
        <v>129</v>
      </c>
      <c r="AQ246" s="1" t="s">
        <v>10872</v>
      </c>
      <c r="AR246" s="1" t="s">
        <v>10873</v>
      </c>
      <c r="AS246" s="1" t="s">
        <v>10874</v>
      </c>
      <c r="AT246" s="1" t="s">
        <v>58</v>
      </c>
      <c r="AU246" s="1" t="s">
        <v>10875</v>
      </c>
    </row>
    <row r="247" spans="1:47" x14ac:dyDescent="0.2">
      <c r="A247" s="1" t="s">
        <v>10876</v>
      </c>
      <c r="B247" s="1">
        <v>11</v>
      </c>
      <c r="C247" s="1" t="s">
        <v>64</v>
      </c>
      <c r="D247" s="1" t="s">
        <v>45</v>
      </c>
      <c r="E247" s="1">
        <v>1.7239999999999998E-2</v>
      </c>
      <c r="F247" s="1">
        <v>3.2680000000000001E-3</v>
      </c>
      <c r="G247" s="1">
        <v>6.2110000000000004E-3</v>
      </c>
      <c r="H247" s="1">
        <v>0</v>
      </c>
      <c r="I247" s="1">
        <v>3.3329999999999999E-2</v>
      </c>
      <c r="J247" s="1">
        <v>1.111E-2</v>
      </c>
      <c r="K247" s="1" t="s">
        <v>47</v>
      </c>
      <c r="L247" s="1" t="s">
        <v>48</v>
      </c>
      <c r="M247" s="1" t="s">
        <v>10877</v>
      </c>
      <c r="N247" s="1" t="s">
        <v>10878</v>
      </c>
      <c r="O247" s="1" t="s">
        <v>51</v>
      </c>
      <c r="P247" s="1" t="s">
        <v>10879</v>
      </c>
      <c r="Q247" s="1">
        <v>4.3629999999999998E-4</v>
      </c>
      <c r="R247" s="1" t="s">
        <v>58</v>
      </c>
      <c r="S247" s="1" t="s">
        <v>58</v>
      </c>
      <c r="T247" s="1" t="s">
        <v>58</v>
      </c>
      <c r="U247" s="1" t="s">
        <v>58</v>
      </c>
      <c r="V247" s="1" t="s">
        <v>58</v>
      </c>
      <c r="W247" s="1" t="s">
        <v>58</v>
      </c>
      <c r="X247" s="1" t="s">
        <v>58</v>
      </c>
      <c r="Y247" s="1" t="s">
        <v>58</v>
      </c>
      <c r="Z247" s="1" t="s">
        <v>58</v>
      </c>
      <c r="AA247" s="1" t="s">
        <v>58</v>
      </c>
      <c r="AB247" s="1" t="s">
        <v>58</v>
      </c>
      <c r="AC247" s="1" t="s">
        <v>60</v>
      </c>
      <c r="AD247" s="1" t="s">
        <v>10880</v>
      </c>
      <c r="AE247" s="1">
        <v>0.996</v>
      </c>
      <c r="AF247" s="1">
        <v>4.43</v>
      </c>
      <c r="AG247" s="1" t="s">
        <v>10881</v>
      </c>
      <c r="AH247" s="1" t="s">
        <v>95</v>
      </c>
      <c r="AI247" s="1" t="s">
        <v>95</v>
      </c>
      <c r="AJ247" s="1">
        <v>4.43</v>
      </c>
      <c r="AK247" s="8">
        <v>579625668604</v>
      </c>
      <c r="AL247" s="1">
        <v>18.850000000000001</v>
      </c>
      <c r="AM247" s="1">
        <v>0.87</v>
      </c>
      <c r="AN247" s="1" t="s">
        <v>10882</v>
      </c>
      <c r="AO247" s="1" t="s">
        <v>10883</v>
      </c>
      <c r="AP247" s="1" t="s">
        <v>77</v>
      </c>
      <c r="AQ247" s="7">
        <v>0.436</v>
      </c>
      <c r="AR247" s="1">
        <v>14.49634348</v>
      </c>
      <c r="AS247" s="1">
        <v>-0.71268432599999998</v>
      </c>
      <c r="AT247" s="1" t="s">
        <v>58</v>
      </c>
      <c r="AU247" s="1">
        <v>0.56200000000000006</v>
      </c>
    </row>
    <row r="248" spans="1:47" x14ac:dyDescent="0.2">
      <c r="A248" s="1" t="s">
        <v>10884</v>
      </c>
      <c r="B248" s="1">
        <v>11</v>
      </c>
      <c r="C248" s="1" t="s">
        <v>70</v>
      </c>
      <c r="D248" s="1" t="s">
        <v>46</v>
      </c>
      <c r="E248" s="1">
        <v>1.7239999999999998E-2</v>
      </c>
      <c r="F248" s="1">
        <v>0</v>
      </c>
      <c r="G248" s="1">
        <v>6.2110000000000004E-3</v>
      </c>
      <c r="H248" s="1">
        <v>0</v>
      </c>
      <c r="I248" s="1">
        <v>3.3329999999999999E-2</v>
      </c>
      <c r="J248" s="1">
        <v>1.111E-2</v>
      </c>
      <c r="K248" s="1" t="s">
        <v>47</v>
      </c>
      <c r="L248" s="1" t="s">
        <v>48</v>
      </c>
      <c r="M248" s="1" t="s">
        <v>10885</v>
      </c>
      <c r="N248" s="1" t="s">
        <v>10886</v>
      </c>
      <c r="O248" s="1" t="s">
        <v>51</v>
      </c>
      <c r="P248" s="1" t="s">
        <v>10887</v>
      </c>
      <c r="Q248" s="7">
        <v>5.766E-5</v>
      </c>
      <c r="R248" s="1" t="s">
        <v>58</v>
      </c>
      <c r="S248" s="1" t="s">
        <v>58</v>
      </c>
      <c r="T248" s="1" t="s">
        <v>58</v>
      </c>
      <c r="U248" s="1" t="s">
        <v>58</v>
      </c>
      <c r="V248" s="1" t="s">
        <v>58</v>
      </c>
      <c r="W248" s="1" t="s">
        <v>58</v>
      </c>
      <c r="X248" s="1" t="s">
        <v>58</v>
      </c>
      <c r="Y248" s="1" t="s">
        <v>58</v>
      </c>
      <c r="Z248" s="1" t="s">
        <v>58</v>
      </c>
      <c r="AA248" s="1" t="s">
        <v>58</v>
      </c>
      <c r="AB248" s="1" t="s">
        <v>58</v>
      </c>
      <c r="AC248" s="1" t="s">
        <v>60</v>
      </c>
      <c r="AD248" s="1" t="s">
        <v>94</v>
      </c>
      <c r="AE248" s="1">
        <v>0.88200000000000001</v>
      </c>
      <c r="AF248" s="1">
        <v>3.68</v>
      </c>
      <c r="AG248" s="1" t="s">
        <v>10888</v>
      </c>
      <c r="AH248" s="1" t="s">
        <v>95</v>
      </c>
      <c r="AI248" s="1" t="s">
        <v>95</v>
      </c>
      <c r="AJ248" s="1">
        <v>4.63</v>
      </c>
      <c r="AK248" s="1">
        <v>218</v>
      </c>
      <c r="AL248" s="1">
        <v>16.37</v>
      </c>
      <c r="AM248" s="1">
        <v>1.7000000000000001E-2</v>
      </c>
      <c r="AN248" s="1" t="s">
        <v>64</v>
      </c>
      <c r="AO248" s="1" t="s">
        <v>10889</v>
      </c>
      <c r="AP248" s="1" t="s">
        <v>61</v>
      </c>
      <c r="AQ248" s="7">
        <v>0.34100000000000003</v>
      </c>
      <c r="AR248" s="1">
        <v>12.455767870000001</v>
      </c>
      <c r="AS248" s="1">
        <v>-0.799052816</v>
      </c>
      <c r="AT248" s="1" t="s">
        <v>58</v>
      </c>
      <c r="AU248" s="1">
        <v>1.6105499999999999</v>
      </c>
    </row>
    <row r="249" spans="1:47" x14ac:dyDescent="0.2">
      <c r="A249" s="1" t="s">
        <v>10890</v>
      </c>
      <c r="B249" s="1">
        <v>11</v>
      </c>
      <c r="C249" s="1" t="s">
        <v>70</v>
      </c>
      <c r="D249" s="1" t="s">
        <v>46</v>
      </c>
      <c r="E249" s="1">
        <v>1.7239999999999998E-2</v>
      </c>
      <c r="F249" s="1">
        <v>0</v>
      </c>
      <c r="G249" s="1">
        <v>6.2110000000000004E-3</v>
      </c>
      <c r="H249" s="1">
        <v>0</v>
      </c>
      <c r="I249" s="1">
        <v>3.3329999999999999E-2</v>
      </c>
      <c r="J249" s="1">
        <v>1.111E-2</v>
      </c>
      <c r="K249" s="1" t="s">
        <v>47</v>
      </c>
      <c r="L249" s="1" t="s">
        <v>48</v>
      </c>
      <c r="M249" s="1" t="s">
        <v>10891</v>
      </c>
      <c r="N249" s="1" t="s">
        <v>10892</v>
      </c>
      <c r="O249" s="1" t="s">
        <v>51</v>
      </c>
      <c r="P249" s="1" t="s">
        <v>6414</v>
      </c>
      <c r="Q249" s="7">
        <v>4.1180000000000002E-5</v>
      </c>
      <c r="R249" s="1" t="s">
        <v>58</v>
      </c>
      <c r="S249" s="1" t="s">
        <v>58</v>
      </c>
      <c r="T249" s="1" t="s">
        <v>58</v>
      </c>
      <c r="U249" s="1" t="s">
        <v>58</v>
      </c>
      <c r="V249" s="1" t="s">
        <v>58</v>
      </c>
      <c r="W249" s="1" t="s">
        <v>58</v>
      </c>
      <c r="X249" s="1" t="s">
        <v>58</v>
      </c>
      <c r="Y249" s="1" t="s">
        <v>58</v>
      </c>
      <c r="Z249" s="1" t="s">
        <v>58</v>
      </c>
      <c r="AA249" s="1" t="s">
        <v>58</v>
      </c>
      <c r="AB249" s="1" t="s">
        <v>58</v>
      </c>
      <c r="AC249" s="1" t="s">
        <v>93</v>
      </c>
      <c r="AD249" s="1" t="s">
        <v>62</v>
      </c>
      <c r="AE249" s="1">
        <v>0.79200000000000004</v>
      </c>
      <c r="AF249" s="1">
        <v>5.27</v>
      </c>
      <c r="AG249" s="1" t="s">
        <v>10893</v>
      </c>
      <c r="AH249" s="1" t="s">
        <v>62</v>
      </c>
      <c r="AI249" s="1" t="s">
        <v>62</v>
      </c>
      <c r="AJ249" s="1">
        <v>5.27</v>
      </c>
      <c r="AK249" s="1">
        <v>280</v>
      </c>
      <c r="AL249" s="1">
        <v>28.2</v>
      </c>
      <c r="AM249" s="1">
        <v>1.048</v>
      </c>
      <c r="AN249" s="1" t="s">
        <v>62</v>
      </c>
      <c r="AO249" s="1" t="s">
        <v>10894</v>
      </c>
      <c r="AP249" s="1" t="s">
        <v>58</v>
      </c>
      <c r="AQ249" s="7">
        <v>0.86199999999999999</v>
      </c>
      <c r="AR249" s="1">
        <v>3.75678226</v>
      </c>
      <c r="AS249" s="1">
        <v>-1.4645563690000001</v>
      </c>
      <c r="AT249" s="1" t="s">
        <v>58</v>
      </c>
      <c r="AU249" s="1">
        <v>9.2564899999999994</v>
      </c>
    </row>
    <row r="250" spans="1:47" x14ac:dyDescent="0.2">
      <c r="A250" s="1" t="s">
        <v>10902</v>
      </c>
      <c r="B250" s="1">
        <v>11</v>
      </c>
      <c r="C250" s="1" t="s">
        <v>45</v>
      </c>
      <c r="D250" s="1" t="s">
        <v>64</v>
      </c>
      <c r="E250" s="1">
        <v>1.7239999999999998E-2</v>
      </c>
      <c r="F250" s="1">
        <v>3.2680000000000001E-3</v>
      </c>
      <c r="G250" s="1">
        <v>6.2110000000000004E-3</v>
      </c>
      <c r="H250" s="1">
        <v>0</v>
      </c>
      <c r="I250" s="1">
        <v>3.3329999999999999E-2</v>
      </c>
      <c r="J250" s="1">
        <v>1.111E-2</v>
      </c>
      <c r="K250" s="1" t="s">
        <v>371</v>
      </c>
      <c r="L250" s="1" t="s">
        <v>48</v>
      </c>
      <c r="M250" s="1" t="s">
        <v>10903</v>
      </c>
      <c r="N250" s="1" t="s">
        <v>10904</v>
      </c>
      <c r="O250" s="1" t="s">
        <v>51</v>
      </c>
      <c r="P250" s="1" t="s">
        <v>10905</v>
      </c>
      <c r="Q250" s="1">
        <v>8.1840000000000005E-4</v>
      </c>
      <c r="R250" s="1" t="s">
        <v>58</v>
      </c>
      <c r="S250" s="1" t="s">
        <v>58</v>
      </c>
      <c r="T250" s="1" t="s">
        <v>58</v>
      </c>
      <c r="U250" s="1" t="s">
        <v>58</v>
      </c>
      <c r="V250" s="1" t="s">
        <v>58</v>
      </c>
      <c r="W250" s="1" t="s">
        <v>58</v>
      </c>
      <c r="X250" s="1" t="s">
        <v>58</v>
      </c>
      <c r="Y250" s="1" t="s">
        <v>58</v>
      </c>
      <c r="Z250" s="1" t="s">
        <v>58</v>
      </c>
      <c r="AA250" s="1" t="s">
        <v>58</v>
      </c>
      <c r="AB250" s="1" t="s">
        <v>58</v>
      </c>
      <c r="AC250" s="1" t="s">
        <v>93</v>
      </c>
      <c r="AD250" s="1" t="s">
        <v>156</v>
      </c>
      <c r="AE250" s="1">
        <v>0.999</v>
      </c>
      <c r="AF250" s="1">
        <v>4.76</v>
      </c>
      <c r="AG250" s="1" t="s">
        <v>10906</v>
      </c>
      <c r="AH250" s="1" t="s">
        <v>62</v>
      </c>
      <c r="AI250" s="1" t="s">
        <v>62</v>
      </c>
      <c r="AJ250" s="1">
        <v>4.76</v>
      </c>
      <c r="AK250" s="1">
        <v>236</v>
      </c>
      <c r="AL250" s="1">
        <v>24.9</v>
      </c>
      <c r="AM250" s="1">
        <v>1.0609999999999999</v>
      </c>
      <c r="AN250" s="1" t="s">
        <v>62</v>
      </c>
      <c r="AO250" s="1" t="s">
        <v>10907</v>
      </c>
      <c r="AP250" s="1" t="s">
        <v>61</v>
      </c>
      <c r="AQ250" s="1" t="s">
        <v>58</v>
      </c>
      <c r="AR250" s="1">
        <v>32.147912239999997</v>
      </c>
      <c r="AS250" s="1">
        <v>-0.31038805400000002</v>
      </c>
      <c r="AT250" s="1" t="s">
        <v>58</v>
      </c>
      <c r="AU250" s="1">
        <v>12.06748</v>
      </c>
    </row>
    <row r="251" spans="1:47" x14ac:dyDescent="0.2">
      <c r="A251" s="1" t="s">
        <v>10919</v>
      </c>
      <c r="B251" s="1">
        <v>11</v>
      </c>
      <c r="C251" s="1" t="s">
        <v>64</v>
      </c>
      <c r="D251" s="1" t="s">
        <v>45</v>
      </c>
      <c r="E251" s="1">
        <v>1.7239999999999998E-2</v>
      </c>
      <c r="F251" s="1">
        <v>3.2680000000000001E-3</v>
      </c>
      <c r="G251" s="1">
        <v>6.2110000000000004E-3</v>
      </c>
      <c r="H251" s="1">
        <v>7.6629999999999997E-3</v>
      </c>
      <c r="I251" s="1">
        <v>3.3329999999999999E-2</v>
      </c>
      <c r="J251" s="1">
        <v>1.111E-2</v>
      </c>
      <c r="K251" s="1" t="s">
        <v>47</v>
      </c>
      <c r="L251" s="1" t="s">
        <v>48</v>
      </c>
      <c r="M251" s="1" t="s">
        <v>10920</v>
      </c>
      <c r="N251" s="1" t="s">
        <v>10921</v>
      </c>
      <c r="O251" s="1" t="s">
        <v>51</v>
      </c>
      <c r="P251" s="1" t="s">
        <v>10922</v>
      </c>
      <c r="Q251" s="1">
        <v>3.2780000000000001E-3</v>
      </c>
      <c r="R251" s="1">
        <v>2.39617E-3</v>
      </c>
      <c r="S251" s="1">
        <v>0.99760400000000005</v>
      </c>
      <c r="T251" s="1" t="s">
        <v>88</v>
      </c>
      <c r="U251" s="1">
        <v>0</v>
      </c>
      <c r="V251" s="1">
        <v>1.19808E-3</v>
      </c>
      <c r="W251" s="1" t="s">
        <v>58</v>
      </c>
      <c r="X251" s="1" t="s">
        <v>58</v>
      </c>
      <c r="Y251" s="1" t="s">
        <v>58</v>
      </c>
      <c r="Z251" s="1" t="s">
        <v>58</v>
      </c>
      <c r="AA251" s="1" t="s">
        <v>58</v>
      </c>
      <c r="AB251" s="1">
        <v>1</v>
      </c>
      <c r="AC251" s="1" t="s">
        <v>58</v>
      </c>
      <c r="AD251" s="1" t="s">
        <v>67</v>
      </c>
      <c r="AE251" s="1">
        <v>0.90800000000000003</v>
      </c>
      <c r="AF251" s="1">
        <v>5.76</v>
      </c>
      <c r="AG251" s="1" t="s">
        <v>58</v>
      </c>
      <c r="AH251" s="1" t="s">
        <v>58</v>
      </c>
      <c r="AI251" s="1" t="s">
        <v>58</v>
      </c>
      <c r="AJ251" s="1">
        <v>5.76</v>
      </c>
      <c r="AK251" s="1" t="s">
        <v>58</v>
      </c>
      <c r="AL251" s="1">
        <v>23.2</v>
      </c>
      <c r="AM251" s="1">
        <v>0.93500000000000005</v>
      </c>
      <c r="AN251" s="1" t="s">
        <v>58</v>
      </c>
      <c r="AO251" s="1" t="s">
        <v>10923</v>
      </c>
      <c r="AP251" s="1" t="s">
        <v>58</v>
      </c>
      <c r="AQ251" s="7">
        <v>0.222</v>
      </c>
      <c r="AR251" s="1">
        <v>92.557206890000003</v>
      </c>
      <c r="AS251" s="1">
        <v>1.1537908560000001</v>
      </c>
      <c r="AT251" s="1" t="s">
        <v>58</v>
      </c>
      <c r="AU251" s="1">
        <v>7.4899699999999996</v>
      </c>
    </row>
    <row r="252" spans="1:47" x14ac:dyDescent="0.2">
      <c r="A252" s="1" t="s">
        <v>10924</v>
      </c>
      <c r="B252" s="1">
        <v>11</v>
      </c>
      <c r="C252" s="1" t="s">
        <v>45</v>
      </c>
      <c r="D252" s="1" t="s">
        <v>5329</v>
      </c>
      <c r="E252" s="1">
        <v>1.7239999999999998E-2</v>
      </c>
      <c r="F252" s="1">
        <v>6.5360000000000001E-3</v>
      </c>
      <c r="G252" s="1">
        <v>6.2110000000000004E-3</v>
      </c>
      <c r="H252" s="1">
        <v>0</v>
      </c>
      <c r="I252" s="1">
        <v>3.3329999999999999E-2</v>
      </c>
      <c r="J252" s="1">
        <v>1.111E-2</v>
      </c>
      <c r="K252" s="1" t="s">
        <v>676</v>
      </c>
      <c r="L252" s="1" t="s">
        <v>48</v>
      </c>
      <c r="M252" s="1" t="s">
        <v>5227</v>
      </c>
      <c r="N252" s="1" t="s">
        <v>5228</v>
      </c>
      <c r="O252" s="1" t="s">
        <v>51</v>
      </c>
      <c r="P252" s="1" t="s">
        <v>10925</v>
      </c>
      <c r="Q252" s="1">
        <v>4.4480000000000002E-4</v>
      </c>
      <c r="R252" s="1" t="s">
        <v>58</v>
      </c>
      <c r="S252" s="1" t="s">
        <v>58</v>
      </c>
      <c r="T252" s="1" t="s">
        <v>58</v>
      </c>
      <c r="U252" s="1" t="s">
        <v>58</v>
      </c>
      <c r="V252" s="1" t="s">
        <v>58</v>
      </c>
      <c r="W252" s="1" t="s">
        <v>58</v>
      </c>
      <c r="X252" s="1" t="s">
        <v>58</v>
      </c>
      <c r="Y252" s="1" t="s">
        <v>58</v>
      </c>
      <c r="Z252" s="1" t="s">
        <v>58</v>
      </c>
      <c r="AA252" s="1" t="s">
        <v>58</v>
      </c>
      <c r="AB252" s="1" t="s">
        <v>58</v>
      </c>
      <c r="AC252" s="1" t="s">
        <v>58</v>
      </c>
      <c r="AD252" s="1" t="s">
        <v>58</v>
      </c>
      <c r="AE252" s="1" t="s">
        <v>58</v>
      </c>
      <c r="AF252" s="1" t="s">
        <v>58</v>
      </c>
      <c r="AG252" s="1" t="s">
        <v>58</v>
      </c>
      <c r="AH252" s="1" t="s">
        <v>58</v>
      </c>
      <c r="AI252" s="1" t="s">
        <v>58</v>
      </c>
      <c r="AJ252" s="1" t="s">
        <v>58</v>
      </c>
      <c r="AK252" s="1" t="s">
        <v>58</v>
      </c>
      <c r="AL252" s="1" t="s">
        <v>58</v>
      </c>
      <c r="AM252" s="1" t="s">
        <v>58</v>
      </c>
      <c r="AN252" s="1" t="s">
        <v>58</v>
      </c>
      <c r="AO252" s="1" t="s">
        <v>10926</v>
      </c>
      <c r="AP252" s="1" t="s">
        <v>129</v>
      </c>
      <c r="AQ252" s="1" t="s">
        <v>10927</v>
      </c>
      <c r="AR252" s="1" t="s">
        <v>10928</v>
      </c>
      <c r="AS252" s="1" t="s">
        <v>10929</v>
      </c>
      <c r="AT252" s="1" t="s">
        <v>58</v>
      </c>
      <c r="AU252" s="1" t="s">
        <v>10930</v>
      </c>
    </row>
    <row r="253" spans="1:47" x14ac:dyDescent="0.2">
      <c r="A253" s="1" t="s">
        <v>10956</v>
      </c>
      <c r="B253" s="1">
        <v>12</v>
      </c>
      <c r="C253" s="1" t="s">
        <v>70</v>
      </c>
      <c r="D253" s="1" t="s">
        <v>46</v>
      </c>
      <c r="E253" s="1">
        <v>1.7239999999999998E-2</v>
      </c>
      <c r="F253" s="1">
        <v>3.2680000000000001E-3</v>
      </c>
      <c r="G253" s="1">
        <v>6.2110000000000004E-3</v>
      </c>
      <c r="H253" s="1">
        <v>1.916E-3</v>
      </c>
      <c r="I253" s="1">
        <v>3.3329999999999999E-2</v>
      </c>
      <c r="J253" s="1">
        <v>1.111E-2</v>
      </c>
      <c r="K253" s="1" t="s">
        <v>47</v>
      </c>
      <c r="L253" s="1" t="s">
        <v>48</v>
      </c>
      <c r="M253" s="1" t="s">
        <v>10957</v>
      </c>
      <c r="N253" s="1" t="s">
        <v>10958</v>
      </c>
      <c r="O253" s="1" t="s">
        <v>51</v>
      </c>
      <c r="P253" s="1" t="s">
        <v>10959</v>
      </c>
      <c r="Q253" s="1">
        <v>4.9549999999999996E-4</v>
      </c>
      <c r="R253" s="1">
        <v>1.19808E-3</v>
      </c>
      <c r="S253" s="1">
        <v>0.99880199999999997</v>
      </c>
      <c r="T253" s="1" t="s">
        <v>157</v>
      </c>
      <c r="U253" s="1">
        <v>0</v>
      </c>
      <c r="V253" s="1">
        <v>5.9904200000000004E-4</v>
      </c>
      <c r="W253" s="1">
        <v>5</v>
      </c>
      <c r="X253" s="1" t="s">
        <v>10960</v>
      </c>
      <c r="Y253" s="1" t="s">
        <v>10961</v>
      </c>
      <c r="Z253" s="1" t="s">
        <v>692</v>
      </c>
      <c r="AA253" s="1" t="s">
        <v>58</v>
      </c>
      <c r="AB253" s="1" t="s">
        <v>58</v>
      </c>
      <c r="AC253" s="1" t="s">
        <v>61</v>
      </c>
      <c r="AD253" s="1" t="s">
        <v>94</v>
      </c>
      <c r="AE253" s="1">
        <v>0.57899999999999996</v>
      </c>
      <c r="AF253" s="1">
        <v>3.87</v>
      </c>
      <c r="AG253" s="1" t="s">
        <v>10962</v>
      </c>
      <c r="AH253" s="1" t="s">
        <v>95</v>
      </c>
      <c r="AI253" s="1" t="s">
        <v>95</v>
      </c>
      <c r="AJ253" s="1">
        <v>5.7</v>
      </c>
      <c r="AK253" s="8">
        <v>590583</v>
      </c>
      <c r="AL253" s="1">
        <v>23.6</v>
      </c>
      <c r="AM253" s="1">
        <v>1.048</v>
      </c>
      <c r="AN253" s="1" t="s">
        <v>1646</v>
      </c>
      <c r="AO253" s="1" t="s">
        <v>10963</v>
      </c>
      <c r="AP253" s="1" t="s">
        <v>77</v>
      </c>
      <c r="AQ253" s="7">
        <v>5.79E-2</v>
      </c>
      <c r="AR253" s="1">
        <v>24.598962019999998</v>
      </c>
      <c r="AS253" s="1">
        <v>-0.44084747699999999</v>
      </c>
      <c r="AT253" s="1" t="s">
        <v>58</v>
      </c>
      <c r="AU253" s="1">
        <v>15.28646</v>
      </c>
    </row>
    <row r="254" spans="1:47" x14ac:dyDescent="0.2">
      <c r="A254" s="1" t="s">
        <v>10964</v>
      </c>
      <c r="B254" s="1">
        <v>12</v>
      </c>
      <c r="C254" s="1" t="s">
        <v>46</v>
      </c>
      <c r="D254" s="1" t="s">
        <v>45</v>
      </c>
      <c r="E254" s="1">
        <v>1.7239999999999998E-2</v>
      </c>
      <c r="F254" s="1">
        <v>3.2680000000000001E-3</v>
      </c>
      <c r="G254" s="1">
        <v>6.2110000000000004E-3</v>
      </c>
      <c r="H254" s="1">
        <v>0</v>
      </c>
      <c r="I254" s="1">
        <v>3.3329999999999999E-2</v>
      </c>
      <c r="J254" s="1">
        <v>2.222E-2</v>
      </c>
      <c r="K254" s="1" t="s">
        <v>47</v>
      </c>
      <c r="L254" s="1" t="s">
        <v>48</v>
      </c>
      <c r="M254" s="1" t="s">
        <v>10965</v>
      </c>
      <c r="N254" s="1" t="s">
        <v>10966</v>
      </c>
      <c r="O254" s="1" t="s">
        <v>51</v>
      </c>
      <c r="P254" s="1" t="s">
        <v>10967</v>
      </c>
      <c r="Q254" s="1" t="s">
        <v>58</v>
      </c>
      <c r="R254" s="1" t="s">
        <v>58</v>
      </c>
      <c r="S254" s="1" t="s">
        <v>58</v>
      </c>
      <c r="T254" s="1" t="s">
        <v>58</v>
      </c>
      <c r="U254" s="1" t="s">
        <v>58</v>
      </c>
      <c r="V254" s="1" t="s">
        <v>58</v>
      </c>
      <c r="W254" s="1" t="s">
        <v>58</v>
      </c>
      <c r="X254" s="1" t="s">
        <v>58</v>
      </c>
      <c r="Y254" s="1" t="s">
        <v>58</v>
      </c>
      <c r="Z254" s="1" t="s">
        <v>58</v>
      </c>
      <c r="AA254" s="1" t="s">
        <v>58</v>
      </c>
      <c r="AB254" s="1" t="s">
        <v>58</v>
      </c>
      <c r="AC254" s="1" t="s">
        <v>61</v>
      </c>
      <c r="AD254" s="1" t="s">
        <v>147</v>
      </c>
      <c r="AE254" s="1">
        <v>1E-3</v>
      </c>
      <c r="AF254" s="1">
        <v>-0.112</v>
      </c>
      <c r="AG254" s="1" t="s">
        <v>10968</v>
      </c>
      <c r="AH254" s="1" t="s">
        <v>95</v>
      </c>
      <c r="AI254" s="1" t="s">
        <v>95</v>
      </c>
      <c r="AJ254" s="1">
        <v>4.2699999999999996</v>
      </c>
      <c r="AK254" s="1">
        <v>1498</v>
      </c>
      <c r="AL254" s="1">
        <v>6.9000000000000006E-2</v>
      </c>
      <c r="AM254" s="1">
        <v>-4.0000000000000001E-3</v>
      </c>
      <c r="AN254" s="1" t="s">
        <v>2270</v>
      </c>
      <c r="AO254" s="1" t="s">
        <v>58</v>
      </c>
      <c r="AP254" s="1" t="s">
        <v>58</v>
      </c>
      <c r="AQ254" s="1" t="s">
        <v>58</v>
      </c>
      <c r="AR254" s="1">
        <v>67.427459310000003</v>
      </c>
      <c r="AS254" s="1">
        <v>0.20212923699999999</v>
      </c>
      <c r="AT254" s="1" t="s">
        <v>58</v>
      </c>
      <c r="AU254" s="1">
        <v>3.8402099999999999</v>
      </c>
    </row>
    <row r="255" spans="1:47" x14ac:dyDescent="0.2">
      <c r="A255" s="1" t="s">
        <v>10982</v>
      </c>
      <c r="B255" s="1">
        <v>12</v>
      </c>
      <c r="C255" s="1" t="s">
        <v>46</v>
      </c>
      <c r="D255" s="1" t="s">
        <v>70</v>
      </c>
      <c r="E255" s="1">
        <v>1.7239999999999998E-2</v>
      </c>
      <c r="F255" s="1">
        <v>0</v>
      </c>
      <c r="G255" s="1">
        <v>6.2110000000000004E-3</v>
      </c>
      <c r="H255" s="1">
        <v>0</v>
      </c>
      <c r="I255" s="1">
        <v>3.3329999999999999E-2</v>
      </c>
      <c r="J255" s="1">
        <v>1.111E-2</v>
      </c>
      <c r="K255" s="1" t="s">
        <v>47</v>
      </c>
      <c r="L255" s="1" t="s">
        <v>48</v>
      </c>
      <c r="M255" s="1" t="s">
        <v>10983</v>
      </c>
      <c r="N255" s="1" t="s">
        <v>10984</v>
      </c>
      <c r="O255" s="1" t="s">
        <v>51</v>
      </c>
      <c r="P255" s="1" t="s">
        <v>10985</v>
      </c>
      <c r="Q255" s="1" t="s">
        <v>58</v>
      </c>
      <c r="R255" s="1" t="s">
        <v>58</v>
      </c>
      <c r="S255" s="1" t="s">
        <v>58</v>
      </c>
      <c r="T255" s="1" t="s">
        <v>58</v>
      </c>
      <c r="U255" s="1" t="s">
        <v>58</v>
      </c>
      <c r="V255" s="1" t="s">
        <v>58</v>
      </c>
      <c r="W255" s="1" t="s">
        <v>58</v>
      </c>
      <c r="X255" s="1" t="s">
        <v>58</v>
      </c>
      <c r="Y255" s="1" t="s">
        <v>58</v>
      </c>
      <c r="Z255" s="1" t="s">
        <v>58</v>
      </c>
      <c r="AA255" s="1" t="s">
        <v>58</v>
      </c>
      <c r="AB255" s="1" t="s">
        <v>58</v>
      </c>
      <c r="AC255" s="1" t="s">
        <v>58</v>
      </c>
      <c r="AD255" s="1" t="s">
        <v>10986</v>
      </c>
      <c r="AE255" s="1">
        <v>0.97599999999999998</v>
      </c>
      <c r="AF255" s="1">
        <v>3.47</v>
      </c>
      <c r="AG255" s="1" t="s">
        <v>58</v>
      </c>
      <c r="AH255" s="1" t="s">
        <v>58</v>
      </c>
      <c r="AI255" s="1" t="s">
        <v>58</v>
      </c>
      <c r="AJ255" s="1">
        <v>4.6399999999999997</v>
      </c>
      <c r="AK255" s="1" t="s">
        <v>58</v>
      </c>
      <c r="AL255" s="1">
        <v>15.2</v>
      </c>
      <c r="AM255" s="1">
        <v>1.0880000000000001</v>
      </c>
      <c r="AN255" s="1" t="s">
        <v>58</v>
      </c>
      <c r="AO255" s="1" t="s">
        <v>10987</v>
      </c>
      <c r="AP255" s="1" t="s">
        <v>58</v>
      </c>
      <c r="AQ255" s="7">
        <v>0.27400000000000002</v>
      </c>
      <c r="AR255" s="1">
        <v>65.758433589999996</v>
      </c>
      <c r="AS255" s="1">
        <v>0.17280645</v>
      </c>
      <c r="AT255" s="1" t="s">
        <v>58</v>
      </c>
      <c r="AU255" s="1">
        <v>2.8807900000000002</v>
      </c>
    </row>
    <row r="256" spans="1:47" x14ac:dyDescent="0.2">
      <c r="A256" s="1" t="s">
        <v>10982</v>
      </c>
      <c r="B256" s="1">
        <v>12</v>
      </c>
      <c r="C256" s="1" t="s">
        <v>46</v>
      </c>
      <c r="D256" s="1" t="s">
        <v>70</v>
      </c>
      <c r="E256" s="1">
        <v>1.7239999999999998E-2</v>
      </c>
      <c r="F256" s="1">
        <v>0</v>
      </c>
      <c r="G256" s="1">
        <v>6.2110000000000004E-3</v>
      </c>
      <c r="H256" s="1">
        <v>0</v>
      </c>
      <c r="I256" s="1">
        <v>3.3329999999999999E-2</v>
      </c>
      <c r="J256" s="1">
        <v>1.111E-2</v>
      </c>
      <c r="K256" s="1" t="s">
        <v>47</v>
      </c>
      <c r="L256" s="1" t="s">
        <v>48</v>
      </c>
      <c r="M256" s="1" t="s">
        <v>10988</v>
      </c>
      <c r="N256" s="1" t="s">
        <v>10989</v>
      </c>
      <c r="O256" s="1" t="s">
        <v>51</v>
      </c>
      <c r="P256" s="1" t="s">
        <v>10990</v>
      </c>
      <c r="Q256" s="1" t="s">
        <v>58</v>
      </c>
      <c r="R256" s="1" t="s">
        <v>58</v>
      </c>
      <c r="S256" s="1" t="s">
        <v>58</v>
      </c>
      <c r="T256" s="1" t="s">
        <v>58</v>
      </c>
      <c r="U256" s="1" t="s">
        <v>58</v>
      </c>
      <c r="V256" s="1" t="s">
        <v>58</v>
      </c>
      <c r="W256" s="1" t="s">
        <v>58</v>
      </c>
      <c r="X256" s="1" t="s">
        <v>58</v>
      </c>
      <c r="Y256" s="1" t="s">
        <v>58</v>
      </c>
      <c r="Z256" s="1" t="s">
        <v>58</v>
      </c>
      <c r="AA256" s="1" t="s">
        <v>58</v>
      </c>
      <c r="AB256" s="1" t="s">
        <v>58</v>
      </c>
      <c r="AC256" s="1" t="s">
        <v>58</v>
      </c>
      <c r="AD256" s="1" t="s">
        <v>10986</v>
      </c>
      <c r="AE256" s="1">
        <v>0.97599999999999998</v>
      </c>
      <c r="AF256" s="1">
        <v>3.47</v>
      </c>
      <c r="AG256" s="1" t="s">
        <v>58</v>
      </c>
      <c r="AH256" s="1" t="s">
        <v>58</v>
      </c>
      <c r="AI256" s="1" t="s">
        <v>58</v>
      </c>
      <c r="AJ256" s="1">
        <v>4.6399999999999997</v>
      </c>
      <c r="AK256" s="1" t="s">
        <v>58</v>
      </c>
      <c r="AL256" s="1">
        <v>15.2</v>
      </c>
      <c r="AM256" s="1">
        <v>1.0880000000000001</v>
      </c>
      <c r="AN256" s="1" t="s">
        <v>58</v>
      </c>
      <c r="AO256" s="1" t="s">
        <v>10987</v>
      </c>
      <c r="AP256" s="1" t="s">
        <v>58</v>
      </c>
      <c r="AQ256" s="7">
        <v>0.27400000000000002</v>
      </c>
      <c r="AR256" s="1">
        <v>65.758433589999996</v>
      </c>
      <c r="AS256" s="1">
        <v>0.17280645</v>
      </c>
      <c r="AT256" s="1" t="s">
        <v>58</v>
      </c>
      <c r="AU256" s="1">
        <v>2.8807900000000002</v>
      </c>
    </row>
    <row r="257" spans="1:47" x14ac:dyDescent="0.2">
      <c r="A257" s="1" t="s">
        <v>11035</v>
      </c>
      <c r="B257" s="1">
        <v>12</v>
      </c>
      <c r="C257" s="1" t="s">
        <v>46</v>
      </c>
      <c r="D257" s="1" t="s">
        <v>70</v>
      </c>
      <c r="E257" s="1">
        <v>1.7239999999999998E-2</v>
      </c>
      <c r="F257" s="1">
        <v>1.307E-2</v>
      </c>
      <c r="G257" s="1">
        <v>6.2110000000000004E-3</v>
      </c>
      <c r="H257" s="1">
        <v>7.6629999999999997E-3</v>
      </c>
      <c r="I257" s="1">
        <v>3.3329999999999999E-2</v>
      </c>
      <c r="J257" s="1">
        <v>2.222E-2</v>
      </c>
      <c r="K257" s="1" t="s">
        <v>47</v>
      </c>
      <c r="L257" s="1" t="s">
        <v>48</v>
      </c>
      <c r="M257" s="1" t="s">
        <v>11036</v>
      </c>
      <c r="N257" s="1" t="s">
        <v>11037</v>
      </c>
      <c r="O257" s="1" t="s">
        <v>51</v>
      </c>
      <c r="P257" s="1" t="s">
        <v>11038</v>
      </c>
      <c r="Q257" s="1" t="s">
        <v>58</v>
      </c>
      <c r="R257" s="1" t="s">
        <v>58</v>
      </c>
      <c r="S257" s="1" t="s">
        <v>58</v>
      </c>
      <c r="T257" s="1" t="s">
        <v>58</v>
      </c>
      <c r="U257" s="1" t="s">
        <v>58</v>
      </c>
      <c r="V257" s="1" t="s">
        <v>58</v>
      </c>
      <c r="W257" s="1" t="s">
        <v>58</v>
      </c>
      <c r="X257" s="1" t="s">
        <v>58</v>
      </c>
      <c r="Y257" s="1" t="s">
        <v>58</v>
      </c>
      <c r="Z257" s="1" t="s">
        <v>58</v>
      </c>
      <c r="AA257" s="1" t="s">
        <v>58</v>
      </c>
      <c r="AB257" s="1" t="s">
        <v>58</v>
      </c>
      <c r="AC257" s="1" t="s">
        <v>58</v>
      </c>
      <c r="AD257" s="1" t="s">
        <v>58</v>
      </c>
      <c r="AE257" s="1">
        <v>1</v>
      </c>
      <c r="AF257" s="1">
        <v>4.96</v>
      </c>
      <c r="AG257" s="1" t="s">
        <v>58</v>
      </c>
      <c r="AH257" s="1" t="s">
        <v>58</v>
      </c>
      <c r="AI257" s="1" t="s">
        <v>58</v>
      </c>
      <c r="AJ257" s="1">
        <v>4.96</v>
      </c>
      <c r="AK257" s="1" t="s">
        <v>58</v>
      </c>
      <c r="AL257" s="1" t="s">
        <v>58</v>
      </c>
      <c r="AM257" s="1">
        <v>1.028</v>
      </c>
      <c r="AN257" s="1" t="s">
        <v>58</v>
      </c>
      <c r="AO257" s="1" t="s">
        <v>11039</v>
      </c>
      <c r="AP257" s="1" t="s">
        <v>61</v>
      </c>
      <c r="AQ257" s="1" t="s">
        <v>58</v>
      </c>
      <c r="AR257" s="1" t="s">
        <v>58</v>
      </c>
      <c r="AS257" s="1" t="s">
        <v>58</v>
      </c>
      <c r="AT257" s="1" t="s">
        <v>58</v>
      </c>
      <c r="AU257" s="1">
        <v>28.76351</v>
      </c>
    </row>
    <row r="258" spans="1:47" x14ac:dyDescent="0.2">
      <c r="A258" s="1" t="s">
        <v>11052</v>
      </c>
      <c r="B258" s="1">
        <v>13</v>
      </c>
      <c r="C258" s="1" t="s">
        <v>45</v>
      </c>
      <c r="D258" s="1" t="s">
        <v>64</v>
      </c>
      <c r="E258" s="1">
        <v>1.7239999999999998E-2</v>
      </c>
      <c r="F258" s="1">
        <v>1.634E-2</v>
      </c>
      <c r="G258" s="1">
        <v>6.2110000000000004E-3</v>
      </c>
      <c r="H258" s="1">
        <v>3.8310000000000002E-3</v>
      </c>
      <c r="I258" s="1">
        <v>3.3329999999999999E-2</v>
      </c>
      <c r="J258" s="1">
        <v>1.111E-2</v>
      </c>
      <c r="K258" s="1" t="s">
        <v>371</v>
      </c>
      <c r="L258" s="1" t="s">
        <v>48</v>
      </c>
      <c r="M258" s="1" t="s">
        <v>11053</v>
      </c>
      <c r="N258" s="1" t="s">
        <v>11054</v>
      </c>
      <c r="O258" s="1" t="s">
        <v>51</v>
      </c>
      <c r="P258" s="1" t="s">
        <v>11055</v>
      </c>
      <c r="Q258" s="1">
        <v>5.2720000000000002E-4</v>
      </c>
      <c r="R258" s="1">
        <v>7.9872199999999997E-4</v>
      </c>
      <c r="S258" s="1">
        <v>0.99920100000000001</v>
      </c>
      <c r="T258" s="1" t="s">
        <v>110</v>
      </c>
      <c r="U258" s="1">
        <v>0</v>
      </c>
      <c r="V258" s="1">
        <v>3.9936099999999999E-4</v>
      </c>
      <c r="W258" s="1" t="s">
        <v>58</v>
      </c>
      <c r="X258" s="1" t="s">
        <v>58</v>
      </c>
      <c r="Y258" s="1" t="s">
        <v>58</v>
      </c>
      <c r="Z258" s="1" t="s">
        <v>58</v>
      </c>
      <c r="AA258" s="1" t="s">
        <v>58</v>
      </c>
      <c r="AB258" s="1">
        <v>1</v>
      </c>
      <c r="AC258" s="1" t="s">
        <v>61</v>
      </c>
      <c r="AD258" s="1" t="s">
        <v>62</v>
      </c>
      <c r="AE258" s="1">
        <v>0.88</v>
      </c>
      <c r="AF258" s="1">
        <v>4.03</v>
      </c>
      <c r="AG258" s="1" t="s">
        <v>11056</v>
      </c>
      <c r="AH258" s="1" t="s">
        <v>95</v>
      </c>
      <c r="AI258" s="1" t="s">
        <v>95</v>
      </c>
      <c r="AJ258" s="1">
        <v>5.22</v>
      </c>
      <c r="AK258" s="1">
        <v>192</v>
      </c>
      <c r="AL258" s="1">
        <v>10.039999999999999</v>
      </c>
      <c r="AM258" s="1">
        <v>1.0609999999999999</v>
      </c>
      <c r="AN258" s="1" t="s">
        <v>64</v>
      </c>
      <c r="AO258" s="1" t="s">
        <v>11057</v>
      </c>
      <c r="AP258" s="1" t="s">
        <v>61</v>
      </c>
      <c r="AQ258" s="7">
        <v>0.71599999999999997</v>
      </c>
      <c r="AR258" s="1">
        <v>60.680585039999997</v>
      </c>
      <c r="AS258" s="1">
        <v>9.1899012000000002E-2</v>
      </c>
      <c r="AT258" s="1" t="s">
        <v>58</v>
      </c>
      <c r="AU258" s="1">
        <v>6.5133999999999999</v>
      </c>
    </row>
    <row r="259" spans="1:47" x14ac:dyDescent="0.2">
      <c r="A259" s="1" t="s">
        <v>11168</v>
      </c>
      <c r="B259" s="1">
        <v>15</v>
      </c>
      <c r="C259" s="1" t="s">
        <v>46</v>
      </c>
      <c r="D259" s="1" t="s">
        <v>70</v>
      </c>
      <c r="E259" s="1">
        <v>1.7239999999999998E-2</v>
      </c>
      <c r="F259" s="1">
        <v>0</v>
      </c>
      <c r="G259" s="1">
        <v>6.2110000000000004E-3</v>
      </c>
      <c r="H259" s="1">
        <v>0</v>
      </c>
      <c r="I259" s="1">
        <v>3.3329999999999999E-2</v>
      </c>
      <c r="J259" s="1">
        <v>1.111E-2</v>
      </c>
      <c r="K259" s="1" t="s">
        <v>47</v>
      </c>
      <c r="L259" s="1" t="s">
        <v>48</v>
      </c>
      <c r="M259" s="1" t="s">
        <v>11169</v>
      </c>
      <c r="N259" s="1" t="s">
        <v>11170</v>
      </c>
      <c r="O259" s="1" t="s">
        <v>51</v>
      </c>
      <c r="P259" s="1" t="s">
        <v>11171</v>
      </c>
      <c r="Q259" s="7">
        <v>8.2800000000000003E-6</v>
      </c>
      <c r="R259" s="1" t="s">
        <v>58</v>
      </c>
      <c r="S259" s="1" t="s">
        <v>58</v>
      </c>
      <c r="T259" s="1" t="s">
        <v>58</v>
      </c>
      <c r="U259" s="1" t="s">
        <v>58</v>
      </c>
      <c r="V259" s="1" t="s">
        <v>58</v>
      </c>
      <c r="W259" s="1" t="s">
        <v>58</v>
      </c>
      <c r="X259" s="1" t="s">
        <v>58</v>
      </c>
      <c r="Y259" s="1" t="s">
        <v>58</v>
      </c>
      <c r="Z259" s="1" t="s">
        <v>58</v>
      </c>
      <c r="AA259" s="1" t="s">
        <v>58</v>
      </c>
      <c r="AB259" s="1" t="s">
        <v>58</v>
      </c>
      <c r="AC259" s="1" t="s">
        <v>60</v>
      </c>
      <c r="AD259" s="1" t="s">
        <v>164</v>
      </c>
      <c r="AE259" s="1">
        <v>0.97399999999999998</v>
      </c>
      <c r="AF259" s="1">
        <v>3.55</v>
      </c>
      <c r="AG259" s="1" t="s">
        <v>11172</v>
      </c>
      <c r="AH259" s="1" t="s">
        <v>95</v>
      </c>
      <c r="AI259" s="1" t="s">
        <v>95</v>
      </c>
      <c r="AJ259" s="1">
        <v>5.97</v>
      </c>
      <c r="AK259" s="1">
        <v>508</v>
      </c>
      <c r="AL259" s="1">
        <v>10.74</v>
      </c>
      <c r="AM259" s="1">
        <v>1.1990000000000001</v>
      </c>
      <c r="AN259" s="1" t="s">
        <v>1089</v>
      </c>
      <c r="AO259" s="1" t="s">
        <v>11173</v>
      </c>
      <c r="AP259" s="1" t="s">
        <v>58</v>
      </c>
      <c r="AQ259" s="1" t="s">
        <v>9406</v>
      </c>
      <c r="AR259" s="1" t="s">
        <v>11174</v>
      </c>
      <c r="AS259" s="1" t="s">
        <v>11175</v>
      </c>
      <c r="AT259" s="1" t="s">
        <v>58</v>
      </c>
      <c r="AU259" s="1" t="s">
        <v>11176</v>
      </c>
    </row>
    <row r="260" spans="1:47" x14ac:dyDescent="0.2">
      <c r="A260" s="1" t="s">
        <v>11182</v>
      </c>
      <c r="B260" s="1">
        <v>15</v>
      </c>
      <c r="C260" s="1" t="s">
        <v>70</v>
      </c>
      <c r="D260" s="1" t="s">
        <v>46</v>
      </c>
      <c r="E260" s="1">
        <v>1.7239999999999998E-2</v>
      </c>
      <c r="F260" s="1">
        <v>0</v>
      </c>
      <c r="G260" s="1">
        <v>6.2110000000000004E-3</v>
      </c>
      <c r="H260" s="1">
        <v>0</v>
      </c>
      <c r="I260" s="1">
        <v>3.3329999999999999E-2</v>
      </c>
      <c r="J260" s="1">
        <v>1.111E-2</v>
      </c>
      <c r="K260" s="1" t="s">
        <v>47</v>
      </c>
      <c r="L260" s="1" t="s">
        <v>48</v>
      </c>
      <c r="M260" s="1" t="s">
        <v>11183</v>
      </c>
      <c r="N260" s="1" t="s">
        <v>11184</v>
      </c>
      <c r="O260" s="1" t="s">
        <v>51</v>
      </c>
      <c r="P260" s="1" t="s">
        <v>11185</v>
      </c>
      <c r="Q260" s="7">
        <v>4.1180000000000002E-5</v>
      </c>
      <c r="R260" s="1" t="s">
        <v>58</v>
      </c>
      <c r="S260" s="1" t="s">
        <v>58</v>
      </c>
      <c r="T260" s="1" t="s">
        <v>58</v>
      </c>
      <c r="U260" s="1" t="s">
        <v>58</v>
      </c>
      <c r="V260" s="1" t="s">
        <v>58</v>
      </c>
      <c r="W260" s="1" t="s">
        <v>58</v>
      </c>
      <c r="X260" s="1" t="s">
        <v>58</v>
      </c>
      <c r="Y260" s="1" t="s">
        <v>58</v>
      </c>
      <c r="Z260" s="1" t="s">
        <v>58</v>
      </c>
      <c r="AA260" s="1" t="s">
        <v>58</v>
      </c>
      <c r="AB260" s="1" t="s">
        <v>58</v>
      </c>
      <c r="AC260" s="1" t="s">
        <v>60</v>
      </c>
      <c r="AD260" s="1" t="s">
        <v>62</v>
      </c>
      <c r="AE260" s="1">
        <v>0.995</v>
      </c>
      <c r="AF260" s="1">
        <v>5.0199999999999996</v>
      </c>
      <c r="AG260" s="1" t="s">
        <v>11186</v>
      </c>
      <c r="AH260" s="1" t="s">
        <v>127</v>
      </c>
      <c r="AI260" s="1" t="s">
        <v>62</v>
      </c>
      <c r="AJ260" s="1">
        <v>5.0199999999999996</v>
      </c>
      <c r="AK260" s="1">
        <v>547</v>
      </c>
      <c r="AL260" s="1">
        <v>25.2</v>
      </c>
      <c r="AM260" s="1">
        <v>1.048</v>
      </c>
      <c r="AN260" s="1" t="s">
        <v>62</v>
      </c>
      <c r="AO260" s="1" t="s">
        <v>11187</v>
      </c>
      <c r="AP260" s="1" t="s">
        <v>77</v>
      </c>
      <c r="AQ260" s="7">
        <v>9.6500000000000002E-2</v>
      </c>
      <c r="AR260" s="1">
        <v>6.3753243690000003</v>
      </c>
      <c r="AS260" s="1">
        <v>-1.1427611449999999</v>
      </c>
      <c r="AT260" s="1" t="s">
        <v>58</v>
      </c>
      <c r="AU260" s="1">
        <v>2.3195000000000001</v>
      </c>
    </row>
    <row r="261" spans="1:47" x14ac:dyDescent="0.2">
      <c r="A261" s="1" t="s">
        <v>11255</v>
      </c>
      <c r="B261" s="1">
        <v>16</v>
      </c>
      <c r="C261" s="1" t="s">
        <v>70</v>
      </c>
      <c r="D261" s="1" t="s">
        <v>46</v>
      </c>
      <c r="E261" s="1">
        <v>1.7239999999999998E-2</v>
      </c>
      <c r="F261" s="1">
        <v>3.2680000000000001E-3</v>
      </c>
      <c r="G261" s="1">
        <v>6.2110000000000004E-3</v>
      </c>
      <c r="H261" s="1">
        <v>0</v>
      </c>
      <c r="I261" s="1">
        <v>3.3329999999999999E-2</v>
      </c>
      <c r="J261" s="1">
        <v>1.111E-2</v>
      </c>
      <c r="K261" s="1" t="s">
        <v>47</v>
      </c>
      <c r="L261" s="1" t="s">
        <v>48</v>
      </c>
      <c r="M261" s="1" t="s">
        <v>11256</v>
      </c>
      <c r="N261" s="1" t="s">
        <v>11257</v>
      </c>
      <c r="O261" s="1" t="s">
        <v>51</v>
      </c>
      <c r="P261" s="1" t="s">
        <v>11258</v>
      </c>
      <c r="Q261" s="7">
        <v>1.647E-5</v>
      </c>
      <c r="R261" s="1" t="s">
        <v>58</v>
      </c>
      <c r="S261" s="1" t="s">
        <v>58</v>
      </c>
      <c r="T261" s="1" t="s">
        <v>58</v>
      </c>
      <c r="U261" s="1" t="s">
        <v>58</v>
      </c>
      <c r="V261" s="1" t="s">
        <v>58</v>
      </c>
      <c r="W261" s="1" t="s">
        <v>58</v>
      </c>
      <c r="X261" s="1" t="s">
        <v>58</v>
      </c>
      <c r="Y261" s="1" t="s">
        <v>58</v>
      </c>
      <c r="Z261" s="1" t="s">
        <v>58</v>
      </c>
      <c r="AA261" s="1" t="s">
        <v>58</v>
      </c>
      <c r="AB261" s="1" t="s">
        <v>58</v>
      </c>
      <c r="AC261" s="1" t="s">
        <v>58</v>
      </c>
      <c r="AD261" s="1" t="s">
        <v>1554</v>
      </c>
      <c r="AE261" s="1">
        <v>0.94299999999999995</v>
      </c>
      <c r="AF261" s="1">
        <v>4.17</v>
      </c>
      <c r="AG261" s="1" t="s">
        <v>11259</v>
      </c>
      <c r="AH261" s="1" t="s">
        <v>95</v>
      </c>
      <c r="AI261" s="1" t="s">
        <v>127</v>
      </c>
      <c r="AJ261" s="1">
        <v>5.15</v>
      </c>
      <c r="AK261" s="8">
        <v>165213</v>
      </c>
      <c r="AL261" s="1">
        <v>16.41</v>
      </c>
      <c r="AM261" s="1">
        <v>1.0469999999999999</v>
      </c>
      <c r="AN261" s="1" t="s">
        <v>64</v>
      </c>
      <c r="AO261" s="1" t="s">
        <v>11260</v>
      </c>
      <c r="AP261" s="1" t="s">
        <v>58</v>
      </c>
      <c r="AQ261" s="7">
        <v>0.16</v>
      </c>
      <c r="AR261" s="1">
        <v>45.358575139999999</v>
      </c>
      <c r="AS261" s="1">
        <v>-0.111973265</v>
      </c>
      <c r="AT261" s="1" t="s">
        <v>58</v>
      </c>
      <c r="AU261" s="1">
        <v>3.3688899999999999</v>
      </c>
    </row>
    <row r="262" spans="1:47" x14ac:dyDescent="0.2">
      <c r="A262" s="1" t="s">
        <v>11303</v>
      </c>
      <c r="B262" s="1">
        <v>16</v>
      </c>
      <c r="C262" s="1" t="s">
        <v>64</v>
      </c>
      <c r="D262" s="1" t="s">
        <v>45</v>
      </c>
      <c r="E262" s="1">
        <v>1.7239999999999998E-2</v>
      </c>
      <c r="F262" s="1">
        <v>6.5360000000000001E-3</v>
      </c>
      <c r="G262" s="1">
        <v>6.2110000000000004E-3</v>
      </c>
      <c r="H262" s="1">
        <v>5.7470000000000004E-3</v>
      </c>
      <c r="I262" s="1">
        <v>3.3329999999999999E-2</v>
      </c>
      <c r="J262" s="1">
        <v>1.111E-2</v>
      </c>
      <c r="K262" s="1" t="s">
        <v>47</v>
      </c>
      <c r="L262" s="1" t="s">
        <v>48</v>
      </c>
      <c r="M262" s="1" t="s">
        <v>11304</v>
      </c>
      <c r="N262" s="1" t="s">
        <v>11305</v>
      </c>
      <c r="O262" s="1" t="s">
        <v>51</v>
      </c>
      <c r="P262" s="1" t="s">
        <v>11306</v>
      </c>
      <c r="Q262" s="1">
        <v>3.8549999999999999E-3</v>
      </c>
      <c r="R262" s="1">
        <v>3.5942499999999998E-3</v>
      </c>
      <c r="S262" s="1">
        <v>0.99640600000000001</v>
      </c>
      <c r="T262" s="1" t="s">
        <v>653</v>
      </c>
      <c r="U262" s="1">
        <v>0</v>
      </c>
      <c r="V262" s="1">
        <v>1.7971199999999999E-3</v>
      </c>
      <c r="W262" s="1" t="s">
        <v>58</v>
      </c>
      <c r="X262" s="1" t="s">
        <v>58</v>
      </c>
      <c r="Y262" s="1" t="s">
        <v>58</v>
      </c>
      <c r="Z262" s="1" t="s">
        <v>58</v>
      </c>
      <c r="AA262" s="1" t="s">
        <v>58</v>
      </c>
      <c r="AB262" s="1" t="s">
        <v>58</v>
      </c>
      <c r="AC262" s="1" t="s">
        <v>61</v>
      </c>
      <c r="AD262" s="1" t="s">
        <v>132</v>
      </c>
      <c r="AE262" s="1">
        <v>0.96499999999999997</v>
      </c>
      <c r="AF262" s="1">
        <v>-8.24</v>
      </c>
      <c r="AG262" s="1" t="s">
        <v>11307</v>
      </c>
      <c r="AH262" s="1" t="s">
        <v>95</v>
      </c>
      <c r="AI262" s="1" t="s">
        <v>95</v>
      </c>
      <c r="AJ262" s="1">
        <v>5.82</v>
      </c>
      <c r="AK262" s="1">
        <v>507</v>
      </c>
      <c r="AL262" s="1">
        <v>8.5779999999999994</v>
      </c>
      <c r="AM262" s="1">
        <v>-0.6</v>
      </c>
      <c r="AN262" s="1" t="s">
        <v>64</v>
      </c>
      <c r="AO262" s="1" t="s">
        <v>11308</v>
      </c>
      <c r="AP262" s="1" t="s">
        <v>77</v>
      </c>
      <c r="AQ262" s="7">
        <v>0.152</v>
      </c>
      <c r="AR262" s="1">
        <v>10.120311389999999</v>
      </c>
      <c r="AS262" s="1">
        <v>-0.90565626899999996</v>
      </c>
      <c r="AT262" s="1" t="s">
        <v>58</v>
      </c>
      <c r="AU262" s="1">
        <v>3.63287</v>
      </c>
    </row>
    <row r="263" spans="1:47" x14ac:dyDescent="0.2">
      <c r="A263" s="1" t="s">
        <v>11380</v>
      </c>
      <c r="B263" s="1">
        <v>17</v>
      </c>
      <c r="C263" s="1" t="s">
        <v>64</v>
      </c>
      <c r="D263" s="1" t="s">
        <v>45</v>
      </c>
      <c r="E263" s="1">
        <v>1.7239999999999998E-2</v>
      </c>
      <c r="F263" s="1">
        <v>9.8040000000000002E-3</v>
      </c>
      <c r="G263" s="1">
        <v>6.2110000000000004E-3</v>
      </c>
      <c r="H263" s="1">
        <v>1.916E-3</v>
      </c>
      <c r="I263" s="1">
        <v>3.3329999999999999E-2</v>
      </c>
      <c r="J263" s="1">
        <v>1.111E-2</v>
      </c>
      <c r="K263" s="1" t="s">
        <v>47</v>
      </c>
      <c r="L263" s="1" t="s">
        <v>48</v>
      </c>
      <c r="M263" s="1" t="s">
        <v>11381</v>
      </c>
      <c r="N263" s="1" t="s">
        <v>11382</v>
      </c>
      <c r="O263" s="1" t="s">
        <v>51</v>
      </c>
      <c r="P263" s="1" t="s">
        <v>11383</v>
      </c>
      <c r="Q263" s="7">
        <v>5.7649999999999999E-5</v>
      </c>
      <c r="R263" s="1" t="s">
        <v>58</v>
      </c>
      <c r="S263" s="1" t="s">
        <v>58</v>
      </c>
      <c r="T263" s="1" t="s">
        <v>58</v>
      </c>
      <c r="U263" s="1" t="s">
        <v>58</v>
      </c>
      <c r="V263" s="1" t="s">
        <v>58</v>
      </c>
      <c r="W263" s="1" t="s">
        <v>58</v>
      </c>
      <c r="X263" s="1" t="s">
        <v>58</v>
      </c>
      <c r="Y263" s="1" t="s">
        <v>58</v>
      </c>
      <c r="Z263" s="1" t="s">
        <v>58</v>
      </c>
      <c r="AA263" s="1" t="s">
        <v>58</v>
      </c>
      <c r="AB263" s="1" t="s">
        <v>58</v>
      </c>
      <c r="AC263" s="1" t="s">
        <v>60</v>
      </c>
      <c r="AD263" s="1" t="s">
        <v>186</v>
      </c>
      <c r="AE263" s="1">
        <v>0.998</v>
      </c>
      <c r="AF263" s="1">
        <v>5.97</v>
      </c>
      <c r="AG263" s="1" t="s">
        <v>11384</v>
      </c>
      <c r="AH263" s="1" t="s">
        <v>95</v>
      </c>
      <c r="AI263" s="1" t="s">
        <v>95</v>
      </c>
      <c r="AJ263" s="1">
        <v>5.97</v>
      </c>
      <c r="AK263" s="8">
        <v>185462264462433</v>
      </c>
      <c r="AL263" s="1">
        <v>23.2</v>
      </c>
      <c r="AM263" s="1">
        <v>0.93500000000000005</v>
      </c>
      <c r="AN263" s="1" t="s">
        <v>3237</v>
      </c>
      <c r="AO263" s="1" t="s">
        <v>11385</v>
      </c>
      <c r="AP263" s="1" t="s">
        <v>77</v>
      </c>
      <c r="AQ263" s="7">
        <v>0.84299999999999997</v>
      </c>
      <c r="AR263" s="1">
        <v>5.6676102850000003</v>
      </c>
      <c r="AS263" s="1">
        <v>-1.216154</v>
      </c>
      <c r="AT263" s="1" t="s">
        <v>58</v>
      </c>
      <c r="AU263" s="1">
        <v>7.6640899999999998</v>
      </c>
    </row>
    <row r="264" spans="1:47" x14ac:dyDescent="0.2">
      <c r="A264" s="1" t="s">
        <v>11392</v>
      </c>
      <c r="B264" s="1">
        <v>17</v>
      </c>
      <c r="C264" s="1" t="s">
        <v>70</v>
      </c>
      <c r="D264" s="1" t="s">
        <v>46</v>
      </c>
      <c r="E264" s="1">
        <v>1.7239999999999998E-2</v>
      </c>
      <c r="F264" s="1">
        <v>0</v>
      </c>
      <c r="G264" s="1">
        <v>6.2110000000000004E-3</v>
      </c>
      <c r="H264" s="1">
        <v>1.916E-3</v>
      </c>
      <c r="I264" s="1">
        <v>3.3329999999999999E-2</v>
      </c>
      <c r="J264" s="1">
        <v>1.111E-2</v>
      </c>
      <c r="K264" s="1" t="s">
        <v>47</v>
      </c>
      <c r="L264" s="1" t="s">
        <v>48</v>
      </c>
      <c r="M264" s="1" t="s">
        <v>11393</v>
      </c>
      <c r="N264" s="1" t="s">
        <v>11394</v>
      </c>
      <c r="O264" s="1" t="s">
        <v>51</v>
      </c>
      <c r="P264" s="1" t="s">
        <v>11395</v>
      </c>
      <c r="Q264" s="1">
        <v>1.936E-3</v>
      </c>
      <c r="R264" s="1">
        <v>3.5942499999999998E-3</v>
      </c>
      <c r="S264" s="1">
        <v>0.99640600000000001</v>
      </c>
      <c r="T264" s="1" t="s">
        <v>653</v>
      </c>
      <c r="U264" s="1">
        <v>0</v>
      </c>
      <c r="V264" s="1">
        <v>1.7971199999999999E-3</v>
      </c>
      <c r="W264" s="1" t="s">
        <v>58</v>
      </c>
      <c r="X264" s="1" t="s">
        <v>58</v>
      </c>
      <c r="Y264" s="1" t="s">
        <v>58</v>
      </c>
      <c r="Z264" s="1" t="s">
        <v>58</v>
      </c>
      <c r="AA264" s="1" t="s">
        <v>58</v>
      </c>
      <c r="AB264" s="1" t="s">
        <v>58</v>
      </c>
      <c r="AC264" s="1" t="s">
        <v>61</v>
      </c>
      <c r="AD264" s="1" t="s">
        <v>61</v>
      </c>
      <c r="AE264" s="1">
        <v>0.98599999999999999</v>
      </c>
      <c r="AF264" s="1">
        <v>4.59</v>
      </c>
      <c r="AG264" s="1" t="s">
        <v>11396</v>
      </c>
      <c r="AH264" s="1" t="s">
        <v>95</v>
      </c>
      <c r="AI264" s="1" t="s">
        <v>95</v>
      </c>
      <c r="AJ264" s="1">
        <v>5.56</v>
      </c>
      <c r="AK264" s="1">
        <v>26</v>
      </c>
      <c r="AL264" s="1">
        <v>16.09</v>
      </c>
      <c r="AM264" s="1">
        <v>1.048</v>
      </c>
      <c r="AN264" s="1" t="s">
        <v>64</v>
      </c>
      <c r="AO264" s="1" t="s">
        <v>11397</v>
      </c>
      <c r="AP264" s="1" t="s">
        <v>58</v>
      </c>
      <c r="AQ264" s="7">
        <v>0.81899999999999995</v>
      </c>
      <c r="AR264" s="1">
        <v>94.397263510000002</v>
      </c>
      <c r="AS264" s="1">
        <v>1.3540519150000001</v>
      </c>
      <c r="AT264" s="1" t="s">
        <v>58</v>
      </c>
      <c r="AU264" s="1">
        <v>13.86068</v>
      </c>
    </row>
    <row r="265" spans="1:47" x14ac:dyDescent="0.2">
      <c r="A265" s="1" t="s">
        <v>11499</v>
      </c>
      <c r="B265" s="1">
        <v>19</v>
      </c>
      <c r="C265" s="1" t="s">
        <v>70</v>
      </c>
      <c r="D265" s="1" t="s">
        <v>45</v>
      </c>
      <c r="E265" s="1">
        <v>1.7239999999999998E-2</v>
      </c>
      <c r="F265" s="1">
        <v>3.2680000000000001E-3</v>
      </c>
      <c r="G265" s="1">
        <v>6.2110000000000004E-3</v>
      </c>
      <c r="H265" s="1">
        <v>0</v>
      </c>
      <c r="I265" s="1">
        <v>3.3329999999999999E-2</v>
      </c>
      <c r="J265" s="1">
        <v>1.111E-2</v>
      </c>
      <c r="K265" s="1" t="s">
        <v>371</v>
      </c>
      <c r="L265" s="1" t="s">
        <v>48</v>
      </c>
      <c r="M265" s="1" t="s">
        <v>11500</v>
      </c>
      <c r="N265" s="1" t="s">
        <v>11501</v>
      </c>
      <c r="O265" s="1" t="s">
        <v>51</v>
      </c>
      <c r="P265" s="1" t="s">
        <v>11502</v>
      </c>
      <c r="Q265" s="1" t="s">
        <v>58</v>
      </c>
      <c r="R265" s="1" t="s">
        <v>58</v>
      </c>
      <c r="S265" s="1" t="s">
        <v>58</v>
      </c>
      <c r="T265" s="1" t="s">
        <v>58</v>
      </c>
      <c r="U265" s="1" t="s">
        <v>58</v>
      </c>
      <c r="V265" s="1" t="s">
        <v>58</v>
      </c>
      <c r="W265" s="1" t="s">
        <v>58</v>
      </c>
      <c r="X265" s="1" t="s">
        <v>58</v>
      </c>
      <c r="Y265" s="1" t="s">
        <v>58</v>
      </c>
      <c r="Z265" s="1" t="s">
        <v>58</v>
      </c>
      <c r="AA265" s="1" t="s">
        <v>58</v>
      </c>
      <c r="AB265" s="1" t="s">
        <v>58</v>
      </c>
      <c r="AC265" s="1" t="s">
        <v>61</v>
      </c>
      <c r="AD265" s="1" t="s">
        <v>164</v>
      </c>
      <c r="AE265" s="1">
        <v>0.997</v>
      </c>
      <c r="AF265" s="1">
        <v>4.68</v>
      </c>
      <c r="AG265" s="1" t="s">
        <v>11503</v>
      </c>
      <c r="AH265" s="1" t="s">
        <v>95</v>
      </c>
      <c r="AI265" s="1" t="s">
        <v>95</v>
      </c>
      <c r="AJ265" s="1">
        <v>4.68</v>
      </c>
      <c r="AK265" s="8">
        <v>125166183175</v>
      </c>
      <c r="AL265" s="1">
        <v>22.7</v>
      </c>
      <c r="AM265" s="1">
        <v>0.80700000000000005</v>
      </c>
      <c r="AN265" s="1" t="s">
        <v>570</v>
      </c>
      <c r="AO265" s="1" t="s">
        <v>11504</v>
      </c>
      <c r="AP265" s="1" t="s">
        <v>77</v>
      </c>
      <c r="AQ265" s="7">
        <v>9.11E-2</v>
      </c>
      <c r="AR265" s="1">
        <v>23.03609342</v>
      </c>
      <c r="AS265" s="1">
        <v>-0.47199290500000002</v>
      </c>
      <c r="AT265" s="1" t="s">
        <v>58</v>
      </c>
      <c r="AU265" s="1">
        <v>0.24435000000000001</v>
      </c>
    </row>
    <row r="266" spans="1:47" x14ac:dyDescent="0.2">
      <c r="A266" s="1" t="s">
        <v>11511</v>
      </c>
      <c r="B266" s="1">
        <v>19</v>
      </c>
      <c r="C266" s="1" t="s">
        <v>64</v>
      </c>
      <c r="D266" s="1" t="s">
        <v>45</v>
      </c>
      <c r="E266" s="1">
        <v>1.7239999999999998E-2</v>
      </c>
      <c r="F266" s="1">
        <v>0</v>
      </c>
      <c r="G266" s="1">
        <v>6.2110000000000004E-3</v>
      </c>
      <c r="H266" s="1">
        <v>1.916E-3</v>
      </c>
      <c r="I266" s="1">
        <v>3.3329999999999999E-2</v>
      </c>
      <c r="J266" s="1">
        <v>1.111E-2</v>
      </c>
      <c r="K266" s="1" t="s">
        <v>47</v>
      </c>
      <c r="L266" s="1" t="s">
        <v>48</v>
      </c>
      <c r="M266" s="1" t="s">
        <v>7448</v>
      </c>
      <c r="N266" s="1" t="s">
        <v>7449</v>
      </c>
      <c r="O266" s="1" t="s">
        <v>51</v>
      </c>
      <c r="P266" s="1" t="s">
        <v>11512</v>
      </c>
      <c r="Q266" s="1">
        <v>8.4009999999999998E-4</v>
      </c>
      <c r="R266" s="1">
        <v>3.9936099999999999E-4</v>
      </c>
      <c r="S266" s="1">
        <v>0.99960099999999996</v>
      </c>
      <c r="T266" s="1" t="s">
        <v>74</v>
      </c>
      <c r="U266" s="1">
        <v>0</v>
      </c>
      <c r="V266" s="1">
        <v>1.99681E-4</v>
      </c>
      <c r="W266" s="1" t="s">
        <v>58</v>
      </c>
      <c r="X266" s="1" t="s">
        <v>58</v>
      </c>
      <c r="Y266" s="1" t="s">
        <v>58</v>
      </c>
      <c r="Z266" s="1" t="s">
        <v>58</v>
      </c>
      <c r="AA266" s="1" t="s">
        <v>58</v>
      </c>
      <c r="AB266" s="1" t="s">
        <v>58</v>
      </c>
      <c r="AC266" s="1" t="s">
        <v>61</v>
      </c>
      <c r="AD266" s="1" t="s">
        <v>147</v>
      </c>
      <c r="AE266" s="1">
        <v>2.4E-2</v>
      </c>
      <c r="AF266" s="1">
        <v>0.79600000000000004</v>
      </c>
      <c r="AG266" s="1" t="s">
        <v>7450</v>
      </c>
      <c r="AH266" s="1" t="s">
        <v>95</v>
      </c>
      <c r="AI266" s="1" t="s">
        <v>95</v>
      </c>
      <c r="AJ266" s="1">
        <v>5.4</v>
      </c>
      <c r="AK266" s="1">
        <v>366</v>
      </c>
      <c r="AL266" s="1">
        <v>8.0000000000000002E-3</v>
      </c>
      <c r="AM266" s="1">
        <v>0.112</v>
      </c>
      <c r="AN266" s="1" t="s">
        <v>64</v>
      </c>
      <c r="AO266" s="1" t="s">
        <v>7451</v>
      </c>
      <c r="AP266" s="1" t="s">
        <v>61</v>
      </c>
      <c r="AQ266" s="7">
        <v>0.84099999999999997</v>
      </c>
      <c r="AR266" s="1">
        <v>95.252418019999993</v>
      </c>
      <c r="AS266" s="1">
        <v>1.4661207199999999</v>
      </c>
      <c r="AT266" s="1" t="s">
        <v>58</v>
      </c>
      <c r="AU266" s="1">
        <v>7.1154099999999998</v>
      </c>
    </row>
    <row r="267" spans="1:47" x14ac:dyDescent="0.2">
      <c r="A267" s="1" t="s">
        <v>11568</v>
      </c>
      <c r="B267" s="1">
        <v>19</v>
      </c>
      <c r="C267" s="1" t="s">
        <v>64</v>
      </c>
      <c r="D267" s="1" t="s">
        <v>45</v>
      </c>
      <c r="E267" s="1">
        <v>1.7239999999999998E-2</v>
      </c>
      <c r="F267" s="1">
        <v>6.5360000000000001E-3</v>
      </c>
      <c r="G267" s="1">
        <v>6.2110000000000004E-3</v>
      </c>
      <c r="H267" s="1">
        <v>1.916E-3</v>
      </c>
      <c r="I267" s="1">
        <v>3.3329999999999999E-2</v>
      </c>
      <c r="J267" s="1">
        <v>1.111E-2</v>
      </c>
      <c r="K267" s="1" t="s">
        <v>47</v>
      </c>
      <c r="L267" s="1" t="s">
        <v>48</v>
      </c>
      <c r="M267" s="1" t="s">
        <v>7705</v>
      </c>
      <c r="N267" s="1" t="s">
        <v>7706</v>
      </c>
      <c r="O267" s="1" t="s">
        <v>51</v>
      </c>
      <c r="P267" s="1" t="s">
        <v>11569</v>
      </c>
      <c r="Q267" s="1">
        <v>4.4670000000000002E-4</v>
      </c>
      <c r="R267" s="1">
        <v>1.19808E-3</v>
      </c>
      <c r="S267" s="1">
        <v>0.99880199999999997</v>
      </c>
      <c r="T267" s="1" t="s">
        <v>157</v>
      </c>
      <c r="U267" s="1">
        <v>0</v>
      </c>
      <c r="V267" s="1">
        <v>5.9904200000000004E-4</v>
      </c>
      <c r="W267" s="1" t="s">
        <v>58</v>
      </c>
      <c r="X267" s="1" t="s">
        <v>58</v>
      </c>
      <c r="Y267" s="1" t="s">
        <v>58</v>
      </c>
      <c r="Z267" s="1" t="s">
        <v>58</v>
      </c>
      <c r="AA267" s="1" t="s">
        <v>58</v>
      </c>
      <c r="AB267" s="1" t="s">
        <v>58</v>
      </c>
      <c r="AC267" s="1" t="s">
        <v>61</v>
      </c>
      <c r="AD267" s="1" t="s">
        <v>147</v>
      </c>
      <c r="AE267" s="1">
        <v>0.26800000000000002</v>
      </c>
      <c r="AF267" s="1">
        <v>-1.96</v>
      </c>
      <c r="AG267" s="1" t="s">
        <v>7715</v>
      </c>
      <c r="AH267" s="1" t="s">
        <v>95</v>
      </c>
      <c r="AI267" s="1" t="s">
        <v>95</v>
      </c>
      <c r="AJ267" s="1">
        <v>4.53</v>
      </c>
      <c r="AK267" s="1">
        <v>1963</v>
      </c>
      <c r="AL267" s="1">
        <v>10.34</v>
      </c>
      <c r="AM267" s="1">
        <v>2.1999999999999999E-2</v>
      </c>
      <c r="AN267" s="1" t="s">
        <v>64</v>
      </c>
      <c r="AO267" s="1" t="s">
        <v>7708</v>
      </c>
      <c r="AP267" s="1" t="s">
        <v>58</v>
      </c>
      <c r="AQ267" s="1" t="s">
        <v>58</v>
      </c>
      <c r="AR267" s="1">
        <v>6.4873791E-2</v>
      </c>
      <c r="AS267" s="1">
        <v>-5.2941030759999999</v>
      </c>
      <c r="AT267" s="1" t="s">
        <v>58</v>
      </c>
      <c r="AU267" s="1">
        <v>7.4787699999999999</v>
      </c>
    </row>
    <row r="268" spans="1:47" x14ac:dyDescent="0.2">
      <c r="A268" s="1" t="s">
        <v>11574</v>
      </c>
      <c r="B268" s="1">
        <v>19</v>
      </c>
      <c r="C268" s="1" t="s">
        <v>64</v>
      </c>
      <c r="D268" s="1" t="s">
        <v>45</v>
      </c>
      <c r="E268" s="1">
        <v>1.7239999999999998E-2</v>
      </c>
      <c r="F268" s="1">
        <v>6.5360000000000001E-3</v>
      </c>
      <c r="G268" s="1">
        <v>6.2110000000000004E-3</v>
      </c>
      <c r="H268" s="1">
        <v>7.6629999999999997E-3</v>
      </c>
      <c r="I268" s="1">
        <v>3.3329999999999999E-2</v>
      </c>
      <c r="J268" s="1">
        <v>1.111E-2</v>
      </c>
      <c r="K268" s="1" t="s">
        <v>47</v>
      </c>
      <c r="L268" s="1" t="s">
        <v>48</v>
      </c>
      <c r="M268" s="1" t="s">
        <v>7871</v>
      </c>
      <c r="N268" s="1" t="s">
        <v>7872</v>
      </c>
      <c r="O268" s="1" t="s">
        <v>51</v>
      </c>
      <c r="P268" s="1" t="s">
        <v>10940</v>
      </c>
      <c r="Q268" s="1">
        <v>8.1049999999999994E-3</v>
      </c>
      <c r="R268" s="1">
        <v>6.3897800000000003E-3</v>
      </c>
      <c r="S268" s="1">
        <v>0.99360999999999999</v>
      </c>
      <c r="T268" s="1" t="s">
        <v>559</v>
      </c>
      <c r="U268" s="1">
        <v>0</v>
      </c>
      <c r="V268" s="1">
        <v>3.1948900000000001E-3</v>
      </c>
      <c r="W268" s="1" t="s">
        <v>58</v>
      </c>
      <c r="X268" s="1" t="s">
        <v>58</v>
      </c>
      <c r="Y268" s="1" t="s">
        <v>58</v>
      </c>
      <c r="Z268" s="1" t="s">
        <v>58</v>
      </c>
      <c r="AA268" s="1" t="s">
        <v>58</v>
      </c>
      <c r="AB268" s="1" t="s">
        <v>58</v>
      </c>
      <c r="AC268" s="1" t="s">
        <v>60</v>
      </c>
      <c r="AD268" s="1" t="s">
        <v>94</v>
      </c>
      <c r="AE268" s="1">
        <v>8.0000000000000002E-3</v>
      </c>
      <c r="AF268" s="1">
        <v>-1.44</v>
      </c>
      <c r="AG268" s="1" t="s">
        <v>7873</v>
      </c>
      <c r="AH268" s="1" t="s">
        <v>1162</v>
      </c>
      <c r="AI268" s="1" t="s">
        <v>127</v>
      </c>
      <c r="AJ268" s="1">
        <v>1.7</v>
      </c>
      <c r="AK268" s="8">
        <v>122121</v>
      </c>
      <c r="AL268" s="1">
        <v>2E-3</v>
      </c>
      <c r="AM268" s="1">
        <v>-0.14499999999999999</v>
      </c>
      <c r="AN268" s="1" t="s">
        <v>11575</v>
      </c>
      <c r="AO268" s="1" t="s">
        <v>7874</v>
      </c>
      <c r="AP268" s="1" t="s">
        <v>58</v>
      </c>
      <c r="AQ268" s="7">
        <v>0.89600000000000002</v>
      </c>
      <c r="AR268" s="1">
        <v>92.285916490000005</v>
      </c>
      <c r="AS268" s="1">
        <v>1.1335616420000001</v>
      </c>
      <c r="AT268" s="1" t="s">
        <v>58</v>
      </c>
      <c r="AU268" s="1">
        <v>3.2293500000000002</v>
      </c>
    </row>
    <row r="269" spans="1:47" x14ac:dyDescent="0.2">
      <c r="A269" s="1" t="s">
        <v>11621</v>
      </c>
      <c r="B269" s="1">
        <v>19</v>
      </c>
      <c r="C269" s="1" t="s">
        <v>46</v>
      </c>
      <c r="D269" s="1" t="s">
        <v>45</v>
      </c>
      <c r="E269" s="1">
        <v>1.7239999999999998E-2</v>
      </c>
      <c r="F269" s="1">
        <v>9.8040000000000002E-3</v>
      </c>
      <c r="G269" s="1">
        <v>6.2110000000000004E-3</v>
      </c>
      <c r="H269" s="1">
        <v>3.8310000000000002E-3</v>
      </c>
      <c r="I269" s="1">
        <v>3.3329999999999999E-2</v>
      </c>
      <c r="J269" s="1">
        <v>1.111E-2</v>
      </c>
      <c r="K269" s="1" t="s">
        <v>47</v>
      </c>
      <c r="L269" s="1" t="s">
        <v>48</v>
      </c>
      <c r="M269" s="1" t="s">
        <v>11622</v>
      </c>
      <c r="N269" s="1" t="s">
        <v>11623</v>
      </c>
      <c r="O269" s="1" t="s">
        <v>51</v>
      </c>
      <c r="P269" s="1" t="s">
        <v>11624</v>
      </c>
      <c r="Q269" s="1">
        <v>1.0870000000000001E-3</v>
      </c>
      <c r="R269" s="1">
        <v>1.5974400000000001E-3</v>
      </c>
      <c r="S269" s="1">
        <v>0.99840300000000004</v>
      </c>
      <c r="T269" s="1" t="s">
        <v>59</v>
      </c>
      <c r="U269" s="1">
        <v>0</v>
      </c>
      <c r="V269" s="1">
        <v>7.9872199999999997E-4</v>
      </c>
      <c r="W269" s="1" t="s">
        <v>58</v>
      </c>
      <c r="X269" s="1" t="s">
        <v>58</v>
      </c>
      <c r="Y269" s="1" t="s">
        <v>58</v>
      </c>
      <c r="Z269" s="1" t="s">
        <v>58</v>
      </c>
      <c r="AA269" s="1" t="s">
        <v>58</v>
      </c>
      <c r="AB269" s="1" t="s">
        <v>58</v>
      </c>
      <c r="AC269" s="1" t="s">
        <v>60</v>
      </c>
      <c r="AD269" s="1" t="s">
        <v>147</v>
      </c>
      <c r="AE269" s="1">
        <v>0.872</v>
      </c>
      <c r="AF269" s="1">
        <v>1.51</v>
      </c>
      <c r="AG269" s="1" t="s">
        <v>11625</v>
      </c>
      <c r="AH269" s="1" t="s">
        <v>363</v>
      </c>
      <c r="AI269" s="1" t="s">
        <v>62</v>
      </c>
      <c r="AJ269" s="1">
        <v>5.09</v>
      </c>
      <c r="AK269" s="1" t="s">
        <v>11626</v>
      </c>
      <c r="AL269" s="1">
        <v>28.3</v>
      </c>
      <c r="AM269" s="1">
        <v>0.85199999999999998</v>
      </c>
      <c r="AN269" s="1" t="s">
        <v>309</v>
      </c>
      <c r="AO269" s="1" t="s">
        <v>11627</v>
      </c>
      <c r="AP269" s="1" t="s">
        <v>58</v>
      </c>
      <c r="AQ269" s="7">
        <v>0.77400000000000002</v>
      </c>
      <c r="AR269" s="1">
        <v>96.59707478</v>
      </c>
      <c r="AS269" s="1">
        <v>1.7325524139999999</v>
      </c>
      <c r="AT269" s="1" t="s">
        <v>58</v>
      </c>
      <c r="AU269" s="1">
        <v>10.84229</v>
      </c>
    </row>
    <row r="270" spans="1:47" x14ac:dyDescent="0.2">
      <c r="A270" s="1" t="s">
        <v>11692</v>
      </c>
      <c r="B270" s="1">
        <v>19</v>
      </c>
      <c r="C270" s="1" t="s">
        <v>64</v>
      </c>
      <c r="D270" s="1" t="s">
        <v>70</v>
      </c>
      <c r="E270" s="1">
        <v>1.7239999999999998E-2</v>
      </c>
      <c r="F270" s="1">
        <v>3.2680000000000001E-3</v>
      </c>
      <c r="G270" s="1">
        <v>6.2110000000000004E-3</v>
      </c>
      <c r="H270" s="1">
        <v>0</v>
      </c>
      <c r="I270" s="1">
        <v>3.3329999999999999E-2</v>
      </c>
      <c r="J270" s="1">
        <v>1.111E-2</v>
      </c>
      <c r="K270" s="1" t="s">
        <v>47</v>
      </c>
      <c r="L270" s="1" t="s">
        <v>48</v>
      </c>
      <c r="M270" s="1" t="s">
        <v>8569</v>
      </c>
      <c r="N270" s="1" t="s">
        <v>8570</v>
      </c>
      <c r="O270" s="1" t="s">
        <v>51</v>
      </c>
      <c r="P270" s="1" t="s">
        <v>11693</v>
      </c>
      <c r="Q270" s="7">
        <v>2.4769999999999998E-5</v>
      </c>
      <c r="R270" s="1" t="s">
        <v>58</v>
      </c>
      <c r="S270" s="1" t="s">
        <v>58</v>
      </c>
      <c r="T270" s="1" t="s">
        <v>58</v>
      </c>
      <c r="U270" s="1" t="s">
        <v>58</v>
      </c>
      <c r="V270" s="1" t="s">
        <v>58</v>
      </c>
      <c r="W270" s="1" t="s">
        <v>58</v>
      </c>
      <c r="X270" s="1" t="s">
        <v>58</v>
      </c>
      <c r="Y270" s="1" t="s">
        <v>58</v>
      </c>
      <c r="Z270" s="1" t="s">
        <v>58</v>
      </c>
      <c r="AA270" s="1" t="s">
        <v>58</v>
      </c>
      <c r="AB270" s="1" t="s">
        <v>58</v>
      </c>
      <c r="AC270" s="1" t="s">
        <v>61</v>
      </c>
      <c r="AD270" s="1" t="s">
        <v>61</v>
      </c>
      <c r="AE270" s="1">
        <v>0</v>
      </c>
      <c r="AF270" s="1">
        <v>0.61099999999999999</v>
      </c>
      <c r="AG270" s="1" t="s">
        <v>58</v>
      </c>
      <c r="AH270" s="1" t="s">
        <v>95</v>
      </c>
      <c r="AI270" s="1" t="s">
        <v>127</v>
      </c>
      <c r="AJ270" s="1">
        <v>1.76</v>
      </c>
      <c r="AK270" s="1">
        <v>5274</v>
      </c>
      <c r="AL270" s="1">
        <v>1.2549999999999999</v>
      </c>
      <c r="AM270" s="1">
        <v>-9.7000000000000003E-2</v>
      </c>
      <c r="AN270" s="1" t="s">
        <v>62</v>
      </c>
      <c r="AO270" s="1" t="s">
        <v>58</v>
      </c>
      <c r="AP270" s="1" t="s">
        <v>58</v>
      </c>
      <c r="AQ270" s="7">
        <v>0.998</v>
      </c>
      <c r="AR270" s="1">
        <v>100</v>
      </c>
      <c r="AS270" s="1">
        <v>29.753172209999999</v>
      </c>
      <c r="AT270" s="1" t="s">
        <v>58</v>
      </c>
      <c r="AU270" s="1">
        <v>31.773810000000001</v>
      </c>
    </row>
    <row r="271" spans="1:47" x14ac:dyDescent="0.2">
      <c r="A271" s="1" t="s">
        <v>11716</v>
      </c>
      <c r="B271" s="1">
        <v>20</v>
      </c>
      <c r="C271" s="1" t="s">
        <v>45</v>
      </c>
      <c r="D271" s="1" t="s">
        <v>64</v>
      </c>
      <c r="E271" s="1">
        <v>1.7239999999999998E-2</v>
      </c>
      <c r="F271" s="1">
        <v>3.2680000000000001E-3</v>
      </c>
      <c r="G271" s="1">
        <v>6.2110000000000004E-3</v>
      </c>
      <c r="H271" s="1">
        <v>0</v>
      </c>
      <c r="I271" s="1">
        <v>3.3329999999999999E-2</v>
      </c>
      <c r="J271" s="1">
        <v>1.111E-2</v>
      </c>
      <c r="K271" s="1" t="s">
        <v>47</v>
      </c>
      <c r="L271" s="1" t="s">
        <v>48</v>
      </c>
      <c r="M271" s="1" t="s">
        <v>11717</v>
      </c>
      <c r="N271" s="1" t="s">
        <v>11718</v>
      </c>
      <c r="O271" s="1" t="s">
        <v>51</v>
      </c>
      <c r="P271" s="1" t="s">
        <v>11719</v>
      </c>
      <c r="Q271" s="1" t="s">
        <v>58</v>
      </c>
      <c r="R271" s="1" t="s">
        <v>58</v>
      </c>
      <c r="S271" s="1" t="s">
        <v>58</v>
      </c>
      <c r="T271" s="1" t="s">
        <v>58</v>
      </c>
      <c r="U271" s="1" t="s">
        <v>58</v>
      </c>
      <c r="V271" s="1" t="s">
        <v>58</v>
      </c>
      <c r="W271" s="1" t="s">
        <v>58</v>
      </c>
      <c r="X271" s="1" t="s">
        <v>58</v>
      </c>
      <c r="Y271" s="1" t="s">
        <v>58</v>
      </c>
      <c r="Z271" s="1" t="s">
        <v>58</v>
      </c>
      <c r="AA271" s="1" t="s">
        <v>58</v>
      </c>
      <c r="AB271" s="1" t="s">
        <v>58</v>
      </c>
      <c r="AC271" s="1" t="s">
        <v>58</v>
      </c>
      <c r="AD271" s="1" t="s">
        <v>147</v>
      </c>
      <c r="AE271" s="1">
        <v>1.4999999999999999E-2</v>
      </c>
      <c r="AF271" s="1">
        <v>-4.43</v>
      </c>
      <c r="AG271" s="1" t="s">
        <v>11720</v>
      </c>
      <c r="AH271" s="1" t="s">
        <v>95</v>
      </c>
      <c r="AI271" s="1" t="s">
        <v>127</v>
      </c>
      <c r="AJ271" s="1">
        <v>2.4300000000000002</v>
      </c>
      <c r="AK271" s="1">
        <v>23</v>
      </c>
      <c r="AL271" s="1">
        <v>0.20100000000000001</v>
      </c>
      <c r="AM271" s="1">
        <v>-1.111</v>
      </c>
      <c r="AN271" s="1" t="s">
        <v>64</v>
      </c>
      <c r="AO271" s="1" t="s">
        <v>11721</v>
      </c>
      <c r="AP271" s="1" t="s">
        <v>58</v>
      </c>
      <c r="AQ271" s="1" t="s">
        <v>11722</v>
      </c>
      <c r="AR271" s="1" t="s">
        <v>11723</v>
      </c>
      <c r="AS271" s="1" t="s">
        <v>11724</v>
      </c>
      <c r="AT271" s="1" t="s">
        <v>58</v>
      </c>
      <c r="AU271" s="1" t="s">
        <v>11725</v>
      </c>
    </row>
    <row r="272" spans="1:47" x14ac:dyDescent="0.2">
      <c r="A272" s="1" t="s">
        <v>11726</v>
      </c>
      <c r="B272" s="1">
        <v>20</v>
      </c>
      <c r="C272" s="1" t="s">
        <v>46</v>
      </c>
      <c r="D272" s="1" t="s">
        <v>45</v>
      </c>
      <c r="E272" s="1">
        <v>1.7239999999999998E-2</v>
      </c>
      <c r="F272" s="1">
        <v>3.2680000000000001E-3</v>
      </c>
      <c r="G272" s="1">
        <v>6.2110000000000004E-3</v>
      </c>
      <c r="H272" s="1">
        <v>0</v>
      </c>
      <c r="I272" s="1">
        <v>3.3329999999999999E-2</v>
      </c>
      <c r="J272" s="1">
        <v>1.111E-2</v>
      </c>
      <c r="K272" s="1" t="s">
        <v>47</v>
      </c>
      <c r="L272" s="1" t="s">
        <v>48</v>
      </c>
      <c r="M272" s="1" t="s">
        <v>11727</v>
      </c>
      <c r="N272" s="1" t="s">
        <v>11728</v>
      </c>
      <c r="O272" s="1" t="s">
        <v>51</v>
      </c>
      <c r="P272" s="1" t="s">
        <v>11729</v>
      </c>
      <c r="Q272" s="1" t="s">
        <v>58</v>
      </c>
      <c r="R272" s="1" t="s">
        <v>58</v>
      </c>
      <c r="S272" s="1" t="s">
        <v>58</v>
      </c>
      <c r="T272" s="1" t="s">
        <v>58</v>
      </c>
      <c r="U272" s="1" t="s">
        <v>58</v>
      </c>
      <c r="V272" s="1" t="s">
        <v>58</v>
      </c>
      <c r="W272" s="1" t="s">
        <v>737</v>
      </c>
      <c r="X272" s="1" t="s">
        <v>11730</v>
      </c>
      <c r="Y272" s="1" t="s">
        <v>11731</v>
      </c>
      <c r="Z272" s="1" t="s">
        <v>738</v>
      </c>
      <c r="AA272" s="1" t="s">
        <v>58</v>
      </c>
      <c r="AB272" s="1" t="s">
        <v>58</v>
      </c>
      <c r="AC272" s="1" t="s">
        <v>61</v>
      </c>
      <c r="AD272" s="1" t="s">
        <v>61</v>
      </c>
      <c r="AE272" s="1">
        <v>0.12</v>
      </c>
      <c r="AF272" s="1">
        <v>3.67</v>
      </c>
      <c r="AG272" s="1" t="s">
        <v>11732</v>
      </c>
      <c r="AH272" s="1" t="s">
        <v>95</v>
      </c>
      <c r="AI272" s="1" t="s">
        <v>95</v>
      </c>
      <c r="AJ272" s="1">
        <v>5.75</v>
      </c>
      <c r="AK272" s="1">
        <v>409</v>
      </c>
      <c r="AL272" s="1">
        <v>23.5</v>
      </c>
      <c r="AM272" s="1">
        <v>7.6999999999999999E-2</v>
      </c>
      <c r="AN272" s="1" t="s">
        <v>62</v>
      </c>
      <c r="AO272" s="1" t="s">
        <v>11733</v>
      </c>
      <c r="AP272" s="1" t="s">
        <v>61</v>
      </c>
      <c r="AQ272" s="7">
        <v>0.217</v>
      </c>
      <c r="AR272" s="1">
        <v>68.518518520000001</v>
      </c>
      <c r="AS272" s="1">
        <v>0.22599523899999999</v>
      </c>
      <c r="AT272" s="1" t="s">
        <v>78</v>
      </c>
      <c r="AU272" s="1">
        <v>6.1572899999999997</v>
      </c>
    </row>
    <row r="273" spans="1:47" x14ac:dyDescent="0.2">
      <c r="A273" s="1" t="s">
        <v>11734</v>
      </c>
      <c r="B273" s="1">
        <v>20</v>
      </c>
      <c r="C273" s="1" t="s">
        <v>70</v>
      </c>
      <c r="D273" s="1" t="s">
        <v>46</v>
      </c>
      <c r="E273" s="1">
        <v>1.7239999999999998E-2</v>
      </c>
      <c r="F273" s="1">
        <v>9.8040000000000002E-3</v>
      </c>
      <c r="G273" s="1">
        <v>6.2110000000000004E-3</v>
      </c>
      <c r="H273" s="1">
        <v>1.916E-3</v>
      </c>
      <c r="I273" s="1">
        <v>3.3329999999999999E-2</v>
      </c>
      <c r="J273" s="1">
        <v>2.222E-2</v>
      </c>
      <c r="K273" s="1" t="s">
        <v>47</v>
      </c>
      <c r="L273" s="1" t="s">
        <v>48</v>
      </c>
      <c r="M273" s="1" t="s">
        <v>11735</v>
      </c>
      <c r="N273" s="1" t="s">
        <v>11736</v>
      </c>
      <c r="O273" s="1" t="s">
        <v>51</v>
      </c>
      <c r="P273" s="1" t="s">
        <v>10262</v>
      </c>
      <c r="Q273" s="1">
        <v>1.4009999999999999E-4</v>
      </c>
      <c r="R273" s="1">
        <v>3.9936099999999999E-4</v>
      </c>
      <c r="S273" s="1">
        <v>0.99960099999999996</v>
      </c>
      <c r="T273" s="1" t="s">
        <v>74</v>
      </c>
      <c r="U273" s="1">
        <v>0</v>
      </c>
      <c r="V273" s="1">
        <v>1.99681E-4</v>
      </c>
      <c r="W273" s="1" t="s">
        <v>58</v>
      </c>
      <c r="X273" s="1" t="s">
        <v>58</v>
      </c>
      <c r="Y273" s="1" t="s">
        <v>58</v>
      </c>
      <c r="Z273" s="1" t="s">
        <v>58</v>
      </c>
      <c r="AA273" s="1" t="s">
        <v>58</v>
      </c>
      <c r="AB273" s="1" t="s">
        <v>58</v>
      </c>
      <c r="AC273" s="1" t="s">
        <v>60</v>
      </c>
      <c r="AD273" s="1" t="s">
        <v>94</v>
      </c>
      <c r="AE273" s="1">
        <v>2.7E-2</v>
      </c>
      <c r="AF273" s="1">
        <v>1.3</v>
      </c>
      <c r="AG273" s="1" t="s">
        <v>11737</v>
      </c>
      <c r="AH273" s="1" t="s">
        <v>62</v>
      </c>
      <c r="AI273" s="1" t="s">
        <v>62</v>
      </c>
      <c r="AJ273" s="1">
        <v>3.39</v>
      </c>
      <c r="AK273" s="8">
        <v>263188263</v>
      </c>
      <c r="AL273" s="1">
        <v>25.2</v>
      </c>
      <c r="AM273" s="1">
        <v>7.2999999999999995E-2</v>
      </c>
      <c r="AN273" s="1" t="s">
        <v>62</v>
      </c>
      <c r="AO273" s="1" t="s">
        <v>11738</v>
      </c>
      <c r="AP273" s="1" t="s">
        <v>58</v>
      </c>
      <c r="AQ273" s="7">
        <v>0.98099999999999998</v>
      </c>
      <c r="AR273" s="1">
        <v>99.227412130000005</v>
      </c>
      <c r="AS273" s="1">
        <v>3.0246245599999999</v>
      </c>
      <c r="AT273" s="1" t="s">
        <v>58</v>
      </c>
      <c r="AU273" s="1">
        <v>8.36937</v>
      </c>
    </row>
    <row r="274" spans="1:47" x14ac:dyDescent="0.2">
      <c r="A274" s="1" t="s">
        <v>11745</v>
      </c>
      <c r="B274" s="1">
        <v>20</v>
      </c>
      <c r="C274" s="1" t="s">
        <v>70</v>
      </c>
      <c r="D274" s="1" t="s">
        <v>46</v>
      </c>
      <c r="E274" s="1">
        <v>1.7239999999999998E-2</v>
      </c>
      <c r="F274" s="1">
        <v>0</v>
      </c>
      <c r="G274" s="1">
        <v>6.2110000000000004E-3</v>
      </c>
      <c r="H274" s="1">
        <v>0</v>
      </c>
      <c r="I274" s="1">
        <v>3.3329999999999999E-2</v>
      </c>
      <c r="J274" s="1">
        <v>1.111E-2</v>
      </c>
      <c r="K274" s="1" t="s">
        <v>47</v>
      </c>
      <c r="L274" s="1" t="s">
        <v>48</v>
      </c>
      <c r="M274" s="1" t="s">
        <v>11746</v>
      </c>
      <c r="N274" s="1" t="s">
        <v>11747</v>
      </c>
      <c r="O274" s="1" t="s">
        <v>51</v>
      </c>
      <c r="P274" s="1" t="s">
        <v>11748</v>
      </c>
      <c r="Q274" s="1">
        <v>4.036E-4</v>
      </c>
      <c r="R274" s="1">
        <v>7.9872199999999997E-4</v>
      </c>
      <c r="S274" s="1">
        <v>0.99920100000000001</v>
      </c>
      <c r="T274" s="1" t="s">
        <v>110</v>
      </c>
      <c r="U274" s="1">
        <v>0</v>
      </c>
      <c r="V274" s="1">
        <v>3.9936099999999999E-4</v>
      </c>
      <c r="W274" s="1" t="s">
        <v>58</v>
      </c>
      <c r="X274" s="1" t="s">
        <v>58</v>
      </c>
      <c r="Y274" s="1" t="s">
        <v>58</v>
      </c>
      <c r="Z274" s="1" t="s">
        <v>58</v>
      </c>
      <c r="AA274" s="1" t="s">
        <v>58</v>
      </c>
      <c r="AB274" s="1">
        <v>2</v>
      </c>
      <c r="AC274" s="1" t="s">
        <v>93</v>
      </c>
      <c r="AD274" s="1" t="s">
        <v>62</v>
      </c>
      <c r="AE274" s="1">
        <v>0.86399999999999999</v>
      </c>
      <c r="AF274" s="1">
        <v>3.29</v>
      </c>
      <c r="AG274" s="1" t="s">
        <v>11749</v>
      </c>
      <c r="AH274" s="1" t="s">
        <v>127</v>
      </c>
      <c r="AI274" s="1" t="s">
        <v>62</v>
      </c>
      <c r="AJ274" s="1">
        <v>4.25</v>
      </c>
      <c r="AK274" s="1">
        <v>260</v>
      </c>
      <c r="AL274" s="1">
        <v>26.1</v>
      </c>
      <c r="AM274" s="1">
        <v>0.88700000000000001</v>
      </c>
      <c r="AN274" s="1" t="s">
        <v>62</v>
      </c>
      <c r="AO274" s="1" t="s">
        <v>11750</v>
      </c>
      <c r="AP274" s="1" t="s">
        <v>61</v>
      </c>
      <c r="AQ274" s="7">
        <v>0.88700000000000001</v>
      </c>
      <c r="AR274" s="1">
        <v>84.701580559999996</v>
      </c>
      <c r="AS274" s="1">
        <v>0.67056435700000006</v>
      </c>
      <c r="AT274" s="1" t="s">
        <v>58</v>
      </c>
      <c r="AU274" s="1">
        <v>4.0297599999999996</v>
      </c>
    </row>
    <row r="275" spans="1:47" x14ac:dyDescent="0.2">
      <c r="A275" s="1" t="s">
        <v>11751</v>
      </c>
      <c r="B275" s="1">
        <v>21</v>
      </c>
      <c r="C275" s="1" t="s">
        <v>70</v>
      </c>
      <c r="D275" s="1" t="s">
        <v>46</v>
      </c>
      <c r="E275" s="1">
        <v>1.7239999999999998E-2</v>
      </c>
      <c r="F275" s="1">
        <v>3.2680000000000001E-3</v>
      </c>
      <c r="G275" s="1">
        <v>6.2110000000000004E-3</v>
      </c>
      <c r="H275" s="1">
        <v>7.6629999999999997E-3</v>
      </c>
      <c r="I275" s="1">
        <v>3.3329999999999999E-2</v>
      </c>
      <c r="J275" s="1">
        <v>1.111E-2</v>
      </c>
      <c r="K275" s="1" t="s">
        <v>47</v>
      </c>
      <c r="L275" s="1" t="s">
        <v>48</v>
      </c>
      <c r="M275" s="1" t="s">
        <v>11752</v>
      </c>
      <c r="N275" s="1" t="s">
        <v>11753</v>
      </c>
      <c r="O275" s="1" t="s">
        <v>51</v>
      </c>
      <c r="P275" s="1" t="s">
        <v>11754</v>
      </c>
      <c r="Q275" s="1">
        <v>5.3619999999999996E-3</v>
      </c>
      <c r="R275" s="1">
        <v>4.79233E-3</v>
      </c>
      <c r="S275" s="1">
        <v>0.99520799999999998</v>
      </c>
      <c r="T275" s="1" t="s">
        <v>1214</v>
      </c>
      <c r="U275" s="1">
        <v>0</v>
      </c>
      <c r="V275" s="1">
        <v>2.39617E-3</v>
      </c>
      <c r="W275" s="1" t="s">
        <v>58</v>
      </c>
      <c r="X275" s="1" t="s">
        <v>58</v>
      </c>
      <c r="Y275" s="1" t="s">
        <v>58</v>
      </c>
      <c r="Z275" s="1" t="s">
        <v>58</v>
      </c>
      <c r="AA275" s="1" t="s">
        <v>58</v>
      </c>
      <c r="AB275" s="1" t="s">
        <v>58</v>
      </c>
      <c r="AC275" s="1" t="s">
        <v>93</v>
      </c>
      <c r="AD275" s="1" t="s">
        <v>156</v>
      </c>
      <c r="AE275" s="1">
        <v>0.995</v>
      </c>
      <c r="AF275" s="1">
        <v>4.28</v>
      </c>
      <c r="AG275" s="1" t="s">
        <v>11755</v>
      </c>
      <c r="AH275" s="1" t="s">
        <v>95</v>
      </c>
      <c r="AI275" s="1" t="s">
        <v>95</v>
      </c>
      <c r="AJ275" s="1">
        <v>5.17</v>
      </c>
      <c r="AK275" s="8">
        <v>132160</v>
      </c>
      <c r="AL275" s="1">
        <v>18.04</v>
      </c>
      <c r="AM275" s="1">
        <v>1.0449999999999999</v>
      </c>
      <c r="AN275" s="1" t="s">
        <v>62</v>
      </c>
      <c r="AO275" s="1" t="s">
        <v>11756</v>
      </c>
      <c r="AP275" s="1" t="s">
        <v>77</v>
      </c>
      <c r="AQ275" s="1" t="s">
        <v>58</v>
      </c>
      <c r="AR275" s="1">
        <v>86.081623019999995</v>
      </c>
      <c r="AS275" s="1">
        <v>0.72761005000000001</v>
      </c>
      <c r="AT275" s="1" t="s">
        <v>58</v>
      </c>
      <c r="AU275" s="1">
        <v>6.7854099999999997</v>
      </c>
    </row>
    <row r="276" spans="1:47" x14ac:dyDescent="0.2">
      <c r="A276" s="1" t="s">
        <v>11774</v>
      </c>
      <c r="B276" s="1">
        <v>22</v>
      </c>
      <c r="C276" s="1" t="s">
        <v>46</v>
      </c>
      <c r="D276" s="1" t="s">
        <v>70</v>
      </c>
      <c r="E276" s="1">
        <v>1.7239999999999998E-2</v>
      </c>
      <c r="F276" s="1">
        <v>1.307E-2</v>
      </c>
      <c r="G276" s="1">
        <v>6.2110000000000004E-3</v>
      </c>
      <c r="H276" s="1">
        <v>3.8310000000000002E-3</v>
      </c>
      <c r="I276" s="1">
        <v>3.3329999999999999E-2</v>
      </c>
      <c r="J276" s="1">
        <v>1.111E-2</v>
      </c>
      <c r="K276" s="1" t="s">
        <v>47</v>
      </c>
      <c r="L276" s="1" t="s">
        <v>48</v>
      </c>
      <c r="M276" s="1" t="s">
        <v>11775</v>
      </c>
      <c r="N276" s="1" t="s">
        <v>11776</v>
      </c>
      <c r="O276" s="1" t="s">
        <v>51</v>
      </c>
      <c r="P276" s="1" t="s">
        <v>11409</v>
      </c>
      <c r="Q276" s="1">
        <v>9.9099999999999991E-4</v>
      </c>
      <c r="R276" s="1">
        <v>1.19808E-3</v>
      </c>
      <c r="S276" s="1">
        <v>0.99880199999999997</v>
      </c>
      <c r="T276" s="1" t="s">
        <v>157</v>
      </c>
      <c r="U276" s="1">
        <v>0</v>
      </c>
      <c r="V276" s="1">
        <v>5.9904200000000004E-4</v>
      </c>
      <c r="W276" s="1" t="s">
        <v>721</v>
      </c>
      <c r="X276" s="1" t="s">
        <v>11777</v>
      </c>
      <c r="Y276" s="1" t="s">
        <v>11778</v>
      </c>
      <c r="Z276" s="1" t="s">
        <v>2538</v>
      </c>
      <c r="AA276" s="1" t="s">
        <v>58</v>
      </c>
      <c r="AB276" s="1" t="s">
        <v>58</v>
      </c>
      <c r="AC276" s="1" t="s">
        <v>61</v>
      </c>
      <c r="AD276" s="1" t="s">
        <v>132</v>
      </c>
      <c r="AE276" s="1">
        <v>5.0000000000000001E-3</v>
      </c>
      <c r="AF276" s="1">
        <v>-3.6</v>
      </c>
      <c r="AG276" s="1" t="s">
        <v>11779</v>
      </c>
      <c r="AH276" s="1" t="s">
        <v>95</v>
      </c>
      <c r="AI276" s="1" t="s">
        <v>95</v>
      </c>
      <c r="AJ276" s="1">
        <v>5.21</v>
      </c>
      <c r="AK276" s="1">
        <v>67</v>
      </c>
      <c r="AL276" s="1">
        <v>9.6389999999999993</v>
      </c>
      <c r="AM276" s="1">
        <v>-0.57299999999999995</v>
      </c>
      <c r="AN276" s="1" t="s">
        <v>656</v>
      </c>
      <c r="AO276" s="1" t="s">
        <v>11780</v>
      </c>
      <c r="AP276" s="1" t="s">
        <v>58</v>
      </c>
      <c r="AQ276" s="7">
        <v>0.105</v>
      </c>
      <c r="AR276" s="1">
        <v>92.162066530000004</v>
      </c>
      <c r="AS276" s="1">
        <v>1.1262942490000001</v>
      </c>
      <c r="AT276" s="1" t="s">
        <v>58</v>
      </c>
      <c r="AU276" s="1">
        <v>1.6894499999999999</v>
      </c>
    </row>
    <row r="277" spans="1:47" x14ac:dyDescent="0.2">
      <c r="A277" s="1" t="s">
        <v>11789</v>
      </c>
      <c r="B277" s="1">
        <v>22</v>
      </c>
      <c r="C277" s="1" t="s">
        <v>64</v>
      </c>
      <c r="D277" s="1" t="s">
        <v>11790</v>
      </c>
      <c r="E277" s="1">
        <v>1.7239999999999998E-2</v>
      </c>
      <c r="F277" s="1">
        <v>3.2680000000000001E-3</v>
      </c>
      <c r="G277" s="1">
        <v>6.2110000000000004E-3</v>
      </c>
      <c r="H277" s="1">
        <v>0</v>
      </c>
      <c r="I277" s="1">
        <v>3.3329999999999999E-2</v>
      </c>
      <c r="J277" s="1">
        <v>2.222E-2</v>
      </c>
      <c r="K277" s="1" t="s">
        <v>810</v>
      </c>
      <c r="L277" s="1" t="s">
        <v>48</v>
      </c>
      <c r="M277" s="1" t="s">
        <v>11791</v>
      </c>
      <c r="N277" s="1" t="s">
        <v>11792</v>
      </c>
      <c r="O277" s="1" t="s">
        <v>51</v>
      </c>
      <c r="P277" s="1" t="s">
        <v>11793</v>
      </c>
      <c r="Q277" s="1">
        <v>5.6240000000000001E-4</v>
      </c>
      <c r="R277" s="1" t="s">
        <v>58</v>
      </c>
      <c r="S277" s="1" t="s">
        <v>58</v>
      </c>
      <c r="T277" s="1" t="s">
        <v>58</v>
      </c>
      <c r="U277" s="1" t="s">
        <v>58</v>
      </c>
      <c r="V277" s="1" t="s">
        <v>58</v>
      </c>
      <c r="W277" s="1" t="s">
        <v>58</v>
      </c>
      <c r="X277" s="1" t="s">
        <v>58</v>
      </c>
      <c r="Y277" s="1" t="s">
        <v>58</v>
      </c>
      <c r="Z277" s="1" t="s">
        <v>58</v>
      </c>
      <c r="AA277" s="1" t="s">
        <v>58</v>
      </c>
      <c r="AB277" s="1" t="s">
        <v>58</v>
      </c>
      <c r="AC277" s="1" t="s">
        <v>58</v>
      </c>
      <c r="AD277" s="1" t="s">
        <v>58</v>
      </c>
      <c r="AE277" s="1" t="s">
        <v>58</v>
      </c>
      <c r="AF277" s="1" t="s">
        <v>58</v>
      </c>
      <c r="AG277" s="1" t="s">
        <v>58</v>
      </c>
      <c r="AH277" s="1" t="s">
        <v>58</v>
      </c>
      <c r="AI277" s="1" t="s">
        <v>58</v>
      </c>
      <c r="AJ277" s="1" t="s">
        <v>58</v>
      </c>
      <c r="AK277" s="1" t="s">
        <v>58</v>
      </c>
      <c r="AL277" s="1" t="s">
        <v>58</v>
      </c>
      <c r="AM277" s="1" t="s">
        <v>58</v>
      </c>
      <c r="AN277" s="1" t="s">
        <v>58</v>
      </c>
      <c r="AO277" s="1" t="s">
        <v>11794</v>
      </c>
      <c r="AP277" s="1" t="s">
        <v>58</v>
      </c>
      <c r="AQ277" s="7">
        <v>1.4999999999999999E-2</v>
      </c>
      <c r="AR277" s="1">
        <v>26.851851849999999</v>
      </c>
      <c r="AS277" s="1">
        <v>-0.40039238900000002</v>
      </c>
      <c r="AT277" s="1" t="s">
        <v>58</v>
      </c>
      <c r="AU277" s="1">
        <v>2.9450599999999998</v>
      </c>
    </row>
    <row r="278" spans="1:47" x14ac:dyDescent="0.2">
      <c r="A278" s="1" t="s">
        <v>11812</v>
      </c>
      <c r="B278" s="1">
        <v>22</v>
      </c>
      <c r="C278" s="1" t="s">
        <v>70</v>
      </c>
      <c r="D278" s="1" t="s">
        <v>46</v>
      </c>
      <c r="E278" s="1">
        <v>1.7239999999999998E-2</v>
      </c>
      <c r="F278" s="1">
        <v>3.2680000000000001E-3</v>
      </c>
      <c r="G278" s="1">
        <v>6.2110000000000004E-3</v>
      </c>
      <c r="H278" s="1">
        <v>0</v>
      </c>
      <c r="I278" s="1">
        <v>3.3329999999999999E-2</v>
      </c>
      <c r="J278" s="1">
        <v>1.111E-2</v>
      </c>
      <c r="K278" s="1" t="s">
        <v>47</v>
      </c>
      <c r="L278" s="1" t="s">
        <v>48</v>
      </c>
      <c r="M278" s="1" t="s">
        <v>11813</v>
      </c>
      <c r="N278" s="1" t="s">
        <v>11814</v>
      </c>
      <c r="O278" s="1" t="s">
        <v>51</v>
      </c>
      <c r="P278" s="1" t="s">
        <v>11815</v>
      </c>
      <c r="Q278" s="7">
        <v>1.647E-5</v>
      </c>
      <c r="R278" s="1" t="s">
        <v>58</v>
      </c>
      <c r="S278" s="1" t="s">
        <v>58</v>
      </c>
      <c r="T278" s="1" t="s">
        <v>58</v>
      </c>
      <c r="U278" s="1" t="s">
        <v>58</v>
      </c>
      <c r="V278" s="1" t="s">
        <v>58</v>
      </c>
      <c r="W278" s="1" t="s">
        <v>58</v>
      </c>
      <c r="X278" s="1" t="s">
        <v>58</v>
      </c>
      <c r="Y278" s="1" t="s">
        <v>58</v>
      </c>
      <c r="Z278" s="1" t="s">
        <v>58</v>
      </c>
      <c r="AA278" s="1" t="s">
        <v>58</v>
      </c>
      <c r="AB278" s="1" t="s">
        <v>58</v>
      </c>
      <c r="AC278" s="1" t="s">
        <v>93</v>
      </c>
      <c r="AD278" s="1" t="s">
        <v>62</v>
      </c>
      <c r="AE278" s="1">
        <v>0.999</v>
      </c>
      <c r="AF278" s="1">
        <v>5.5</v>
      </c>
      <c r="AG278" s="1" t="s">
        <v>11816</v>
      </c>
      <c r="AH278" s="1" t="s">
        <v>127</v>
      </c>
      <c r="AI278" s="1" t="s">
        <v>62</v>
      </c>
      <c r="AJ278" s="1">
        <v>5.5</v>
      </c>
      <c r="AK278" s="1">
        <v>1837</v>
      </c>
      <c r="AL278" s="1">
        <v>26.3</v>
      </c>
      <c r="AM278" s="1">
        <v>1.048</v>
      </c>
      <c r="AN278" s="1" t="s">
        <v>64</v>
      </c>
      <c r="AO278" s="1" t="s">
        <v>11817</v>
      </c>
      <c r="AP278" s="1" t="s">
        <v>972</v>
      </c>
      <c r="AQ278" s="1" t="s">
        <v>11818</v>
      </c>
      <c r="AR278" s="1" t="s">
        <v>11819</v>
      </c>
      <c r="AS278" s="1" t="s">
        <v>11820</v>
      </c>
      <c r="AT278" s="1" t="s">
        <v>58</v>
      </c>
      <c r="AU278" s="1" t="s">
        <v>11821</v>
      </c>
    </row>
    <row r="279" spans="1:47" x14ac:dyDescent="0.2">
      <c r="A279" s="1" t="s">
        <v>9661</v>
      </c>
      <c r="B279" s="1">
        <v>2</v>
      </c>
      <c r="C279" s="1" t="s">
        <v>70</v>
      </c>
      <c r="D279" s="1" t="s">
        <v>46</v>
      </c>
      <c r="E279" s="1">
        <v>1.7239999999999998E-2</v>
      </c>
      <c r="F279" s="1">
        <v>3.2680000000000001E-3</v>
      </c>
      <c r="G279" s="1">
        <v>3.1849999999999999E-3</v>
      </c>
      <c r="H279" s="1">
        <v>0</v>
      </c>
      <c r="I279" s="1">
        <v>3.3329999999999999E-2</v>
      </c>
      <c r="J279" s="1">
        <v>1.163E-2</v>
      </c>
      <c r="K279" s="1" t="s">
        <v>47</v>
      </c>
      <c r="L279" s="1" t="s">
        <v>48</v>
      </c>
      <c r="M279" s="1" t="s">
        <v>9662</v>
      </c>
      <c r="N279" s="1" t="s">
        <v>9663</v>
      </c>
      <c r="O279" s="1" t="s">
        <v>51</v>
      </c>
      <c r="P279" s="1" t="s">
        <v>9664</v>
      </c>
      <c r="Q279" s="1" t="s">
        <v>58</v>
      </c>
      <c r="R279" s="1" t="s">
        <v>58</v>
      </c>
      <c r="S279" s="1" t="s">
        <v>58</v>
      </c>
      <c r="T279" s="1" t="s">
        <v>58</v>
      </c>
      <c r="U279" s="1" t="s">
        <v>58</v>
      </c>
      <c r="V279" s="1" t="s">
        <v>58</v>
      </c>
      <c r="W279" s="1" t="s">
        <v>58</v>
      </c>
      <c r="X279" s="1" t="s">
        <v>58</v>
      </c>
      <c r="Y279" s="1" t="s">
        <v>58</v>
      </c>
      <c r="Z279" s="1" t="s">
        <v>58</v>
      </c>
      <c r="AA279" s="1" t="s">
        <v>58</v>
      </c>
      <c r="AB279" s="1" t="s">
        <v>58</v>
      </c>
      <c r="AC279" s="1" t="s">
        <v>93</v>
      </c>
      <c r="AD279" s="1" t="s">
        <v>156</v>
      </c>
      <c r="AE279" s="1">
        <v>3.3000000000000002E-2</v>
      </c>
      <c r="AF279" s="1">
        <v>2.94</v>
      </c>
      <c r="AG279" s="1" t="s">
        <v>9665</v>
      </c>
      <c r="AH279" s="1" t="s">
        <v>95</v>
      </c>
      <c r="AI279" s="1" t="s">
        <v>127</v>
      </c>
      <c r="AJ279" s="1">
        <v>3.83</v>
      </c>
      <c r="AK279" s="1">
        <v>45</v>
      </c>
      <c r="AL279" s="1">
        <v>23.9</v>
      </c>
      <c r="AM279" s="1">
        <v>0.82199999999999995</v>
      </c>
      <c r="AN279" s="1" t="s">
        <v>62</v>
      </c>
      <c r="AO279" s="1" t="s">
        <v>9666</v>
      </c>
      <c r="AP279" s="1" t="s">
        <v>58</v>
      </c>
      <c r="AQ279" s="1" t="s">
        <v>9667</v>
      </c>
      <c r="AR279" s="1" t="s">
        <v>9668</v>
      </c>
      <c r="AS279" s="1" t="s">
        <v>9669</v>
      </c>
      <c r="AT279" s="1" t="s">
        <v>488</v>
      </c>
      <c r="AU279" s="1" t="s">
        <v>9670</v>
      </c>
    </row>
    <row r="280" spans="1:47" x14ac:dyDescent="0.2">
      <c r="A280" s="1" t="s">
        <v>9831</v>
      </c>
      <c r="B280" s="1">
        <v>3</v>
      </c>
      <c r="C280" s="1" t="s">
        <v>70</v>
      </c>
      <c r="D280" s="1" t="s">
        <v>46</v>
      </c>
      <c r="E280" s="1">
        <v>1.7239999999999998E-2</v>
      </c>
      <c r="F280" s="1">
        <v>1.634E-2</v>
      </c>
      <c r="G280" s="1">
        <v>3.1449999999999998E-3</v>
      </c>
      <c r="H280" s="1">
        <v>7.9679999999999994E-3</v>
      </c>
      <c r="I280" s="1">
        <v>3.3329999999999999E-2</v>
      </c>
      <c r="J280" s="1">
        <v>1.136E-2</v>
      </c>
      <c r="K280" s="1" t="s">
        <v>47</v>
      </c>
      <c r="L280" s="1" t="s">
        <v>48</v>
      </c>
      <c r="M280" s="1" t="s">
        <v>9832</v>
      </c>
      <c r="N280" s="1" t="s">
        <v>9833</v>
      </c>
      <c r="O280" s="1" t="s">
        <v>51</v>
      </c>
      <c r="P280" s="1" t="s">
        <v>2081</v>
      </c>
      <c r="Q280" s="7">
        <v>3.6310000000000003E-5</v>
      </c>
      <c r="R280" s="1" t="s">
        <v>58</v>
      </c>
      <c r="S280" s="1" t="s">
        <v>58</v>
      </c>
      <c r="T280" s="1" t="s">
        <v>58</v>
      </c>
      <c r="U280" s="1" t="s">
        <v>58</v>
      </c>
      <c r="V280" s="1" t="s">
        <v>58</v>
      </c>
      <c r="W280" s="1" t="s">
        <v>58</v>
      </c>
      <c r="X280" s="1" t="s">
        <v>58</v>
      </c>
      <c r="Y280" s="1" t="s">
        <v>58</v>
      </c>
      <c r="Z280" s="1" t="s">
        <v>58</v>
      </c>
      <c r="AA280" s="1" t="s">
        <v>58</v>
      </c>
      <c r="AB280" s="1" t="s">
        <v>58</v>
      </c>
      <c r="AC280" s="1" t="s">
        <v>60</v>
      </c>
      <c r="AD280" s="1" t="s">
        <v>147</v>
      </c>
      <c r="AE280" s="1">
        <v>5.2999999999999999E-2</v>
      </c>
      <c r="AF280" s="1">
        <v>2.7</v>
      </c>
      <c r="AG280" s="1" t="s">
        <v>9834</v>
      </c>
      <c r="AH280" s="1" t="s">
        <v>95</v>
      </c>
      <c r="AI280" s="1" t="s">
        <v>95</v>
      </c>
      <c r="AJ280" s="1">
        <v>2.7</v>
      </c>
      <c r="AK280" s="1">
        <v>88</v>
      </c>
      <c r="AL280" s="1">
        <v>11.8</v>
      </c>
      <c r="AM280" s="1">
        <v>0.627</v>
      </c>
      <c r="AN280" s="1" t="s">
        <v>62</v>
      </c>
      <c r="AO280" s="1" t="s">
        <v>9835</v>
      </c>
      <c r="AP280" s="1" t="s">
        <v>58</v>
      </c>
      <c r="AQ280" s="7">
        <v>0.67900000000000005</v>
      </c>
      <c r="AR280" s="1">
        <v>21.72682236</v>
      </c>
      <c r="AS280" s="1">
        <v>-0.50880548999999997</v>
      </c>
      <c r="AT280" s="1" t="s">
        <v>58</v>
      </c>
      <c r="AU280" s="1">
        <v>4.4338199999999999</v>
      </c>
    </row>
    <row r="281" spans="1:47" x14ac:dyDescent="0.2">
      <c r="A281" s="1" t="s">
        <v>10212</v>
      </c>
      <c r="B281" s="1">
        <v>6</v>
      </c>
      <c r="C281" s="1" t="s">
        <v>46</v>
      </c>
      <c r="D281" s="1" t="s">
        <v>10213</v>
      </c>
      <c r="E281" s="1">
        <v>1.7239999999999998E-2</v>
      </c>
      <c r="F281" s="1">
        <v>3.2680000000000001E-3</v>
      </c>
      <c r="G281" s="1">
        <v>3.1250000000000002E-3</v>
      </c>
      <c r="H281" s="1">
        <v>0</v>
      </c>
      <c r="I281" s="1">
        <v>3.3329999999999999E-2</v>
      </c>
      <c r="J281" s="1">
        <v>1.136E-2</v>
      </c>
      <c r="K281" s="1" t="s">
        <v>810</v>
      </c>
      <c r="L281" s="1" t="s">
        <v>48</v>
      </c>
      <c r="M281" s="1" t="s">
        <v>10214</v>
      </c>
      <c r="N281" s="1" t="s">
        <v>10215</v>
      </c>
      <c r="O281" s="1" t="s">
        <v>51</v>
      </c>
      <c r="P281" s="1" t="s">
        <v>10216</v>
      </c>
      <c r="Q281" s="1">
        <v>1.2329999999999999E-3</v>
      </c>
      <c r="R281" s="1" t="s">
        <v>58</v>
      </c>
      <c r="S281" s="1" t="s">
        <v>58</v>
      </c>
      <c r="T281" s="1" t="s">
        <v>58</v>
      </c>
      <c r="U281" s="1" t="s">
        <v>58</v>
      </c>
      <c r="V281" s="1" t="s">
        <v>58</v>
      </c>
      <c r="W281" s="1" t="s">
        <v>58</v>
      </c>
      <c r="X281" s="1" t="s">
        <v>58</v>
      </c>
      <c r="Y281" s="1" t="s">
        <v>58</v>
      </c>
      <c r="Z281" s="1" t="s">
        <v>58</v>
      </c>
      <c r="AA281" s="1" t="s">
        <v>58</v>
      </c>
      <c r="AB281" s="1" t="s">
        <v>58</v>
      </c>
      <c r="AC281" s="1" t="s">
        <v>58</v>
      </c>
      <c r="AD281" s="1" t="s">
        <v>58</v>
      </c>
      <c r="AE281" s="1" t="s">
        <v>58</v>
      </c>
      <c r="AF281" s="1" t="s">
        <v>58</v>
      </c>
      <c r="AG281" s="1" t="s">
        <v>58</v>
      </c>
      <c r="AH281" s="1" t="s">
        <v>58</v>
      </c>
      <c r="AI281" s="1" t="s">
        <v>58</v>
      </c>
      <c r="AJ281" s="1" t="s">
        <v>58</v>
      </c>
      <c r="AK281" s="1" t="s">
        <v>58</v>
      </c>
      <c r="AL281" s="1" t="s">
        <v>58</v>
      </c>
      <c r="AM281" s="1" t="s">
        <v>58</v>
      </c>
      <c r="AN281" s="1" t="s">
        <v>58</v>
      </c>
      <c r="AO281" s="1" t="s">
        <v>10217</v>
      </c>
      <c r="AP281" s="1" t="s">
        <v>77</v>
      </c>
      <c r="AQ281" s="1" t="s">
        <v>58</v>
      </c>
      <c r="AR281" s="1" t="s">
        <v>58</v>
      </c>
      <c r="AS281" s="1" t="s">
        <v>58</v>
      </c>
      <c r="AT281" s="1" t="s">
        <v>78</v>
      </c>
      <c r="AU281" s="1">
        <v>7.6279300000000001</v>
      </c>
    </row>
    <row r="282" spans="1:47" x14ac:dyDescent="0.2">
      <c r="A282" s="1" t="s">
        <v>11046</v>
      </c>
      <c r="B282" s="1">
        <v>13</v>
      </c>
      <c r="C282" s="1" t="s">
        <v>64</v>
      </c>
      <c r="D282" s="1" t="s">
        <v>45</v>
      </c>
      <c r="E282" s="1">
        <v>1.7239999999999998E-2</v>
      </c>
      <c r="F282" s="1">
        <v>1.307E-2</v>
      </c>
      <c r="G282" s="1">
        <v>3.1250000000000002E-3</v>
      </c>
      <c r="H282" s="1">
        <v>3.8310000000000002E-3</v>
      </c>
      <c r="I282" s="1">
        <v>3.3329999999999999E-2</v>
      </c>
      <c r="J282" s="1">
        <v>1.136E-2</v>
      </c>
      <c r="K282" s="1" t="s">
        <v>47</v>
      </c>
      <c r="L282" s="1" t="s">
        <v>48</v>
      </c>
      <c r="M282" s="1" t="s">
        <v>11047</v>
      </c>
      <c r="N282" s="1" t="s">
        <v>11048</v>
      </c>
      <c r="O282" s="1" t="s">
        <v>51</v>
      </c>
      <c r="P282" s="1" t="s">
        <v>11049</v>
      </c>
      <c r="Q282" s="1">
        <v>5.419E-4</v>
      </c>
      <c r="R282" s="1">
        <v>1.5974400000000001E-3</v>
      </c>
      <c r="S282" s="1">
        <v>0.99840300000000004</v>
      </c>
      <c r="T282" s="1" t="s">
        <v>59</v>
      </c>
      <c r="U282" s="1">
        <v>0</v>
      </c>
      <c r="V282" s="1">
        <v>7.9872199999999997E-4</v>
      </c>
      <c r="W282" s="1" t="s">
        <v>58</v>
      </c>
      <c r="X282" s="1" t="s">
        <v>58</v>
      </c>
      <c r="Y282" s="1" t="s">
        <v>58</v>
      </c>
      <c r="Z282" s="1" t="s">
        <v>58</v>
      </c>
      <c r="AA282" s="1" t="s">
        <v>58</v>
      </c>
      <c r="AB282" s="1" t="s">
        <v>58</v>
      </c>
      <c r="AC282" s="1" t="s">
        <v>61</v>
      </c>
      <c r="AD282" s="1" t="s">
        <v>147</v>
      </c>
      <c r="AE282" s="1">
        <v>0</v>
      </c>
      <c r="AF282" s="1">
        <v>0.91600000000000004</v>
      </c>
      <c r="AG282" s="1" t="s">
        <v>11050</v>
      </c>
      <c r="AH282" s="1" t="s">
        <v>95</v>
      </c>
      <c r="AI282" s="1" t="s">
        <v>95</v>
      </c>
      <c r="AJ282" s="1">
        <v>2.82</v>
      </c>
      <c r="AK282" s="1">
        <v>1382</v>
      </c>
      <c r="AL282" s="1">
        <v>7.92</v>
      </c>
      <c r="AM282" s="1">
        <v>-7.9000000000000001E-2</v>
      </c>
      <c r="AN282" s="1" t="s">
        <v>487</v>
      </c>
      <c r="AO282" s="1" t="s">
        <v>11051</v>
      </c>
      <c r="AP282" s="1" t="s">
        <v>58</v>
      </c>
      <c r="AQ282" s="7">
        <v>0.23400000000000001</v>
      </c>
      <c r="AR282" s="1">
        <v>58.533852320000001</v>
      </c>
      <c r="AS282" s="1">
        <v>6.2366260999999999E-2</v>
      </c>
      <c r="AT282" s="1" t="s">
        <v>58</v>
      </c>
      <c r="AU282" s="1">
        <v>16.248059999999999</v>
      </c>
    </row>
    <row r="283" spans="1:47" x14ac:dyDescent="0.2">
      <c r="A283" s="1" t="s">
        <v>11194</v>
      </c>
      <c r="B283" s="1">
        <v>15</v>
      </c>
      <c r="C283" s="1" t="s">
        <v>46</v>
      </c>
      <c r="D283" s="1" t="s">
        <v>45</v>
      </c>
      <c r="E283" s="1">
        <v>1.7239999999999998E-2</v>
      </c>
      <c r="F283" s="1">
        <v>3.2680000000000001E-3</v>
      </c>
      <c r="G283" s="1">
        <v>3.1250000000000002E-3</v>
      </c>
      <c r="H283" s="1">
        <v>0</v>
      </c>
      <c r="I283" s="1">
        <v>3.3329999999999999E-2</v>
      </c>
      <c r="J283" s="1">
        <v>1.136E-2</v>
      </c>
      <c r="K283" s="1" t="s">
        <v>47</v>
      </c>
      <c r="L283" s="1" t="s">
        <v>48</v>
      </c>
      <c r="M283" s="1" t="s">
        <v>11195</v>
      </c>
      <c r="N283" s="1" t="s">
        <v>11196</v>
      </c>
      <c r="O283" s="1" t="s">
        <v>51</v>
      </c>
      <c r="P283" s="1" t="s">
        <v>11197</v>
      </c>
      <c r="Q283" s="1" t="s">
        <v>58</v>
      </c>
      <c r="R283" s="1" t="s">
        <v>58</v>
      </c>
      <c r="S283" s="1" t="s">
        <v>58</v>
      </c>
      <c r="T283" s="1" t="s">
        <v>58</v>
      </c>
      <c r="U283" s="1" t="s">
        <v>58</v>
      </c>
      <c r="V283" s="1" t="s">
        <v>58</v>
      </c>
      <c r="W283" s="1" t="s">
        <v>58</v>
      </c>
      <c r="X283" s="1" t="s">
        <v>58</v>
      </c>
      <c r="Y283" s="1" t="s">
        <v>58</v>
      </c>
      <c r="Z283" s="1" t="s">
        <v>58</v>
      </c>
      <c r="AA283" s="1" t="s">
        <v>58</v>
      </c>
      <c r="AB283" s="1" t="s">
        <v>58</v>
      </c>
      <c r="AC283" s="1" t="s">
        <v>93</v>
      </c>
      <c r="AD283" s="1" t="s">
        <v>62</v>
      </c>
      <c r="AE283" s="1">
        <v>0.48499999999999999</v>
      </c>
      <c r="AF283" s="1">
        <v>3.21</v>
      </c>
      <c r="AG283" s="1" t="s">
        <v>11198</v>
      </c>
      <c r="AH283" s="1" t="s">
        <v>127</v>
      </c>
      <c r="AI283" s="1" t="s">
        <v>62</v>
      </c>
      <c r="AJ283" s="1">
        <v>4.25</v>
      </c>
      <c r="AK283" s="1">
        <v>87</v>
      </c>
      <c r="AL283" s="1">
        <v>25.2</v>
      </c>
      <c r="AM283" s="1">
        <v>0.83399999999999996</v>
      </c>
      <c r="AN283" s="1" t="s">
        <v>62</v>
      </c>
      <c r="AO283" s="1" t="s">
        <v>11199</v>
      </c>
      <c r="AP283" s="1" t="s">
        <v>129</v>
      </c>
      <c r="AQ283" s="1" t="s">
        <v>58</v>
      </c>
      <c r="AR283" s="1" t="s">
        <v>58</v>
      </c>
      <c r="AS283" s="1" t="s">
        <v>58</v>
      </c>
      <c r="AT283" s="1" t="s">
        <v>488</v>
      </c>
      <c r="AU283" s="1" t="s">
        <v>11200</v>
      </c>
    </row>
    <row r="284" spans="1:47" x14ac:dyDescent="0.2">
      <c r="A284" s="1" t="s">
        <v>11667</v>
      </c>
      <c r="B284" s="1">
        <v>19</v>
      </c>
      <c r="C284" s="1" t="s">
        <v>45</v>
      </c>
      <c r="D284" s="1" t="s">
        <v>70</v>
      </c>
      <c r="E284" s="1">
        <v>1.7239999999999998E-2</v>
      </c>
      <c r="F284" s="1">
        <v>0</v>
      </c>
      <c r="G284" s="1">
        <v>3.1250000000000002E-3</v>
      </c>
      <c r="H284" s="1">
        <v>0</v>
      </c>
      <c r="I284" s="1">
        <v>3.3329999999999999E-2</v>
      </c>
      <c r="J284" s="1">
        <v>1.111E-2</v>
      </c>
      <c r="K284" s="1" t="s">
        <v>47</v>
      </c>
      <c r="L284" s="1" t="s">
        <v>48</v>
      </c>
      <c r="M284" s="1" t="s">
        <v>11668</v>
      </c>
      <c r="N284" s="1" t="s">
        <v>11669</v>
      </c>
      <c r="O284" s="1" t="s">
        <v>51</v>
      </c>
      <c r="P284" s="1" t="s">
        <v>11670</v>
      </c>
      <c r="Q284" s="7">
        <v>3.5970000000000003E-5</v>
      </c>
      <c r="R284" s="1" t="s">
        <v>58</v>
      </c>
      <c r="S284" s="1" t="s">
        <v>58</v>
      </c>
      <c r="T284" s="1" t="s">
        <v>58</v>
      </c>
      <c r="U284" s="1" t="s">
        <v>58</v>
      </c>
      <c r="V284" s="1" t="s">
        <v>58</v>
      </c>
      <c r="W284" s="1" t="s">
        <v>58</v>
      </c>
      <c r="X284" s="1" t="s">
        <v>58</v>
      </c>
      <c r="Y284" s="1" t="s">
        <v>58</v>
      </c>
      <c r="Z284" s="1" t="s">
        <v>58</v>
      </c>
      <c r="AA284" s="1" t="s">
        <v>58</v>
      </c>
      <c r="AB284" s="1" t="s">
        <v>58</v>
      </c>
      <c r="AC284" s="1" t="s">
        <v>61</v>
      </c>
      <c r="AD284" s="1" t="s">
        <v>61</v>
      </c>
      <c r="AE284" s="1">
        <v>0.92900000000000005</v>
      </c>
      <c r="AF284" s="1">
        <v>0.505</v>
      </c>
      <c r="AG284" s="1" t="s">
        <v>11671</v>
      </c>
      <c r="AH284" s="1" t="s">
        <v>95</v>
      </c>
      <c r="AI284" s="1" t="s">
        <v>95</v>
      </c>
      <c r="AJ284" s="1">
        <v>3.01</v>
      </c>
      <c r="AK284" s="1">
        <v>1447</v>
      </c>
      <c r="AL284" s="1">
        <v>15.02</v>
      </c>
      <c r="AM284" s="1">
        <v>0.79</v>
      </c>
      <c r="AN284" s="1" t="s">
        <v>62</v>
      </c>
      <c r="AO284" s="1" t="s">
        <v>11672</v>
      </c>
      <c r="AP284" s="1" t="s">
        <v>58</v>
      </c>
      <c r="AQ284" s="1" t="s">
        <v>58</v>
      </c>
      <c r="AR284" s="1">
        <v>99.616654870000005</v>
      </c>
      <c r="AS284" s="1">
        <v>3.778595825</v>
      </c>
      <c r="AT284" s="1" t="s">
        <v>58</v>
      </c>
      <c r="AU284" s="1">
        <v>18.680789999999998</v>
      </c>
    </row>
    <row r="285" spans="1:47" x14ac:dyDescent="0.2">
      <c r="A285" s="1" t="s">
        <v>9477</v>
      </c>
      <c r="B285" s="1">
        <v>1</v>
      </c>
      <c r="C285" s="1" t="s">
        <v>46</v>
      </c>
      <c r="D285" s="1" t="s">
        <v>70</v>
      </c>
      <c r="E285" s="1">
        <v>1.7239999999999998E-2</v>
      </c>
      <c r="F285" s="1">
        <v>6.5360000000000001E-3</v>
      </c>
      <c r="G285" s="1">
        <v>3.1059999999999998E-3</v>
      </c>
      <c r="H285" s="1">
        <v>3.8310000000000002E-3</v>
      </c>
      <c r="I285" s="1">
        <v>3.3329999999999999E-2</v>
      </c>
      <c r="J285" s="1">
        <v>1.111E-2</v>
      </c>
      <c r="K285" s="1" t="s">
        <v>47</v>
      </c>
      <c r="L285" s="1" t="s">
        <v>48</v>
      </c>
      <c r="M285" s="1" t="s">
        <v>9478</v>
      </c>
      <c r="N285" s="1" t="s">
        <v>9479</v>
      </c>
      <c r="O285" s="1" t="s">
        <v>51</v>
      </c>
      <c r="P285" s="1" t="s">
        <v>9480</v>
      </c>
      <c r="Q285" s="1">
        <v>3.5249999999999999E-3</v>
      </c>
      <c r="R285" s="1">
        <v>6.3897800000000003E-3</v>
      </c>
      <c r="S285" s="1">
        <v>0.99360999999999999</v>
      </c>
      <c r="T285" s="1" t="s">
        <v>559</v>
      </c>
      <c r="U285" s="1">
        <v>0</v>
      </c>
      <c r="V285" s="1">
        <v>3.1948900000000001E-3</v>
      </c>
      <c r="W285" s="1" t="s">
        <v>58</v>
      </c>
      <c r="X285" s="1" t="s">
        <v>58</v>
      </c>
      <c r="Y285" s="1" t="s">
        <v>58</v>
      </c>
      <c r="Z285" s="1" t="s">
        <v>58</v>
      </c>
      <c r="AA285" s="1" t="s">
        <v>58</v>
      </c>
      <c r="AB285" s="1" t="s">
        <v>58</v>
      </c>
      <c r="AC285" s="1" t="s">
        <v>93</v>
      </c>
      <c r="AD285" s="1" t="s">
        <v>132</v>
      </c>
      <c r="AE285" s="1">
        <v>0.86299999999999999</v>
      </c>
      <c r="AF285" s="1">
        <v>0.65900000000000003</v>
      </c>
      <c r="AG285" s="1" t="s">
        <v>9481</v>
      </c>
      <c r="AH285" s="1" t="s">
        <v>95</v>
      </c>
      <c r="AI285" s="1" t="s">
        <v>95</v>
      </c>
      <c r="AJ285" s="1">
        <v>5.69</v>
      </c>
      <c r="AK285" s="8">
        <v>63599</v>
      </c>
      <c r="AL285" s="1">
        <v>14.9</v>
      </c>
      <c r="AM285" s="1">
        <v>-0.156</v>
      </c>
      <c r="AN285" s="1" t="s">
        <v>64</v>
      </c>
      <c r="AO285" s="1" t="s">
        <v>9482</v>
      </c>
      <c r="AP285" s="1" t="s">
        <v>58</v>
      </c>
      <c r="AQ285" s="1" t="s">
        <v>58</v>
      </c>
      <c r="AR285" s="1">
        <v>22.646850669999999</v>
      </c>
      <c r="AS285" s="1">
        <v>-0.48857788299999999</v>
      </c>
      <c r="AT285" s="1" t="s">
        <v>58</v>
      </c>
      <c r="AU285" s="1">
        <v>6.77271</v>
      </c>
    </row>
    <row r="286" spans="1:47" x14ac:dyDescent="0.2">
      <c r="A286" s="1" t="s">
        <v>9499</v>
      </c>
      <c r="B286" s="1">
        <v>1</v>
      </c>
      <c r="C286" s="1" t="s">
        <v>46</v>
      </c>
      <c r="D286" s="1" t="s">
        <v>45</v>
      </c>
      <c r="E286" s="1">
        <v>1.7239999999999998E-2</v>
      </c>
      <c r="F286" s="1">
        <v>9.8040000000000002E-3</v>
      </c>
      <c r="G286" s="1">
        <v>3.1059999999999998E-3</v>
      </c>
      <c r="H286" s="1">
        <v>1.916E-3</v>
      </c>
      <c r="I286" s="1">
        <v>3.3329999999999999E-2</v>
      </c>
      <c r="J286" s="1">
        <v>1.111E-2</v>
      </c>
      <c r="K286" s="1" t="s">
        <v>47</v>
      </c>
      <c r="L286" s="1" t="s">
        <v>48</v>
      </c>
      <c r="M286" s="1" t="s">
        <v>9500</v>
      </c>
      <c r="N286" s="1" t="s">
        <v>9501</v>
      </c>
      <c r="O286" s="1" t="s">
        <v>51</v>
      </c>
      <c r="P286" s="1" t="s">
        <v>9502</v>
      </c>
      <c r="Q286" s="1">
        <v>1.075E-4</v>
      </c>
      <c r="R286" s="1" t="s">
        <v>58</v>
      </c>
      <c r="S286" s="1" t="s">
        <v>58</v>
      </c>
      <c r="T286" s="1" t="s">
        <v>58</v>
      </c>
      <c r="U286" s="1" t="s">
        <v>58</v>
      </c>
      <c r="V286" s="1" t="s">
        <v>58</v>
      </c>
      <c r="W286" s="1" t="s">
        <v>58</v>
      </c>
      <c r="X286" s="1" t="s">
        <v>58</v>
      </c>
      <c r="Y286" s="1" t="s">
        <v>58</v>
      </c>
      <c r="Z286" s="1" t="s">
        <v>58</v>
      </c>
      <c r="AA286" s="1" t="s">
        <v>58</v>
      </c>
      <c r="AB286" s="1" t="s">
        <v>58</v>
      </c>
      <c r="AC286" s="1" t="s">
        <v>61</v>
      </c>
      <c r="AD286" s="1" t="s">
        <v>61</v>
      </c>
      <c r="AE286" s="1">
        <v>1</v>
      </c>
      <c r="AF286" s="1">
        <v>5.77</v>
      </c>
      <c r="AG286" s="1" t="s">
        <v>9503</v>
      </c>
      <c r="AH286" s="1" t="s">
        <v>127</v>
      </c>
      <c r="AI286" s="1" t="s">
        <v>62</v>
      </c>
      <c r="AJ286" s="1">
        <v>5.77</v>
      </c>
      <c r="AK286" s="1">
        <v>35</v>
      </c>
      <c r="AL286" s="1">
        <v>31</v>
      </c>
      <c r="AM286" s="1">
        <v>0.93500000000000005</v>
      </c>
      <c r="AN286" s="1" t="s">
        <v>309</v>
      </c>
      <c r="AO286" s="1" t="s">
        <v>9504</v>
      </c>
      <c r="AP286" s="1" t="s">
        <v>58</v>
      </c>
      <c r="AQ286" s="7">
        <v>0.17699999999999999</v>
      </c>
      <c r="AR286" s="1">
        <v>11.1759849</v>
      </c>
      <c r="AS286" s="1">
        <v>-0.84496697899999995</v>
      </c>
      <c r="AT286" s="1" t="s">
        <v>58</v>
      </c>
      <c r="AU286" s="1">
        <v>1.1364399999999999</v>
      </c>
    </row>
    <row r="287" spans="1:47" x14ac:dyDescent="0.2">
      <c r="A287" s="1" t="s">
        <v>9505</v>
      </c>
      <c r="B287" s="1">
        <v>1</v>
      </c>
      <c r="C287" s="1" t="s">
        <v>46</v>
      </c>
      <c r="D287" s="1" t="s">
        <v>70</v>
      </c>
      <c r="E287" s="1">
        <v>1.7239999999999998E-2</v>
      </c>
      <c r="F287" s="1">
        <v>9.8040000000000002E-3</v>
      </c>
      <c r="G287" s="1">
        <v>3.1059999999999998E-3</v>
      </c>
      <c r="H287" s="1">
        <v>3.8310000000000002E-3</v>
      </c>
      <c r="I287" s="1">
        <v>3.3329999999999999E-2</v>
      </c>
      <c r="J287" s="1">
        <v>1.111E-2</v>
      </c>
      <c r="K287" s="1" t="s">
        <v>47</v>
      </c>
      <c r="L287" s="1" t="s">
        <v>48</v>
      </c>
      <c r="M287" s="1" t="s">
        <v>9506</v>
      </c>
      <c r="N287" s="1" t="s">
        <v>9507</v>
      </c>
      <c r="O287" s="1" t="s">
        <v>51</v>
      </c>
      <c r="P287" s="1" t="s">
        <v>9508</v>
      </c>
      <c r="Q287" s="1" t="s">
        <v>58</v>
      </c>
      <c r="R287" s="1" t="s">
        <v>58</v>
      </c>
      <c r="S287" s="1" t="s">
        <v>58</v>
      </c>
      <c r="T287" s="1" t="s">
        <v>58</v>
      </c>
      <c r="U287" s="1" t="s">
        <v>58</v>
      </c>
      <c r="V287" s="1" t="s">
        <v>58</v>
      </c>
      <c r="W287" s="1" t="s">
        <v>58</v>
      </c>
      <c r="X287" s="1" t="s">
        <v>58</v>
      </c>
      <c r="Y287" s="1" t="s">
        <v>58</v>
      </c>
      <c r="Z287" s="1" t="s">
        <v>58</v>
      </c>
      <c r="AA287" s="1" t="s">
        <v>58</v>
      </c>
      <c r="AB287" s="1" t="s">
        <v>58</v>
      </c>
      <c r="AC287" s="1" t="s">
        <v>60</v>
      </c>
      <c r="AD287" s="1" t="s">
        <v>156</v>
      </c>
      <c r="AE287" s="1">
        <v>1</v>
      </c>
      <c r="AF287" s="1">
        <v>5.19</v>
      </c>
      <c r="AG287" s="1" t="s">
        <v>9509</v>
      </c>
      <c r="AH287" s="1" t="s">
        <v>95</v>
      </c>
      <c r="AI287" s="1" t="s">
        <v>95</v>
      </c>
      <c r="AJ287" s="1">
        <v>5.19</v>
      </c>
      <c r="AK287" s="1">
        <v>38</v>
      </c>
      <c r="AL287" s="1">
        <v>23.4</v>
      </c>
      <c r="AM287" s="1">
        <v>1.1990000000000001</v>
      </c>
      <c r="AN287" s="1" t="s">
        <v>62</v>
      </c>
      <c r="AO287" s="1" t="s">
        <v>9510</v>
      </c>
      <c r="AP287" s="1" t="s">
        <v>58</v>
      </c>
      <c r="AQ287" s="7">
        <v>0.81499999999999995</v>
      </c>
      <c r="AR287" s="1">
        <v>39.242745929999998</v>
      </c>
      <c r="AS287" s="1">
        <v>-0.19470058200000001</v>
      </c>
      <c r="AT287" s="1" t="s">
        <v>58</v>
      </c>
      <c r="AU287" s="1">
        <v>7.9786599999999996</v>
      </c>
    </row>
    <row r="288" spans="1:47" x14ac:dyDescent="0.2">
      <c r="A288" s="1" t="s">
        <v>9521</v>
      </c>
      <c r="B288" s="1">
        <v>1</v>
      </c>
      <c r="C288" s="1" t="s">
        <v>70</v>
      </c>
      <c r="D288" s="1" t="s">
        <v>46</v>
      </c>
      <c r="E288" s="1">
        <v>1.7239999999999998E-2</v>
      </c>
      <c r="F288" s="1">
        <v>3.2680000000000001E-3</v>
      </c>
      <c r="G288" s="1">
        <v>3.1059999999999998E-3</v>
      </c>
      <c r="H288" s="1">
        <v>0</v>
      </c>
      <c r="I288" s="1">
        <v>3.3329999999999999E-2</v>
      </c>
      <c r="J288" s="1">
        <v>1.111E-2</v>
      </c>
      <c r="K288" s="1" t="s">
        <v>47</v>
      </c>
      <c r="L288" s="1" t="s">
        <v>48</v>
      </c>
      <c r="M288" s="1" t="s">
        <v>9522</v>
      </c>
      <c r="N288" s="1" t="s">
        <v>9523</v>
      </c>
      <c r="O288" s="1" t="s">
        <v>51</v>
      </c>
      <c r="P288" s="1" t="s">
        <v>9524</v>
      </c>
      <c r="Q288" s="1">
        <v>1.5650000000000001E-4</v>
      </c>
      <c r="R288" s="1">
        <v>3.9936099999999999E-4</v>
      </c>
      <c r="S288" s="1">
        <v>0.99960099999999996</v>
      </c>
      <c r="T288" s="1" t="s">
        <v>74</v>
      </c>
      <c r="U288" s="1">
        <v>0</v>
      </c>
      <c r="V288" s="1">
        <v>1.99681E-4</v>
      </c>
      <c r="W288" s="1" t="s">
        <v>58</v>
      </c>
      <c r="X288" s="1" t="s">
        <v>58</v>
      </c>
      <c r="Y288" s="1" t="s">
        <v>58</v>
      </c>
      <c r="Z288" s="1" t="s">
        <v>58</v>
      </c>
      <c r="AA288" s="1" t="s">
        <v>58</v>
      </c>
      <c r="AB288" s="1" t="s">
        <v>58</v>
      </c>
      <c r="AC288" s="1" t="s">
        <v>93</v>
      </c>
      <c r="AD288" s="1" t="s">
        <v>89</v>
      </c>
      <c r="AE288" s="1">
        <v>0.78600000000000003</v>
      </c>
      <c r="AF288" s="1">
        <v>4.1100000000000003</v>
      </c>
      <c r="AG288" s="1" t="s">
        <v>9525</v>
      </c>
      <c r="AH288" s="1" t="s">
        <v>62</v>
      </c>
      <c r="AI288" s="1" t="s">
        <v>62</v>
      </c>
      <c r="AJ288" s="1">
        <v>4.1100000000000003</v>
      </c>
      <c r="AK288" s="8">
        <v>165121146</v>
      </c>
      <c r="AL288" s="1">
        <v>27.4</v>
      </c>
      <c r="AM288" s="1">
        <v>7.9000000000000001E-2</v>
      </c>
      <c r="AN288" s="1" t="s">
        <v>9526</v>
      </c>
      <c r="AO288" s="1" t="s">
        <v>9527</v>
      </c>
      <c r="AP288" s="1" t="s">
        <v>58</v>
      </c>
      <c r="AQ288" s="7">
        <v>0.66800000000000004</v>
      </c>
      <c r="AR288" s="1">
        <v>75.430526069999999</v>
      </c>
      <c r="AS288" s="1">
        <v>0.37486018300000001</v>
      </c>
      <c r="AT288" s="1" t="s">
        <v>58</v>
      </c>
      <c r="AU288" s="1">
        <v>4.0477699999999999</v>
      </c>
    </row>
    <row r="289" spans="1:47" x14ac:dyDescent="0.2">
      <c r="A289" s="1" t="s">
        <v>9533</v>
      </c>
      <c r="B289" s="1">
        <v>1</v>
      </c>
      <c r="C289" s="1" t="s">
        <v>70</v>
      </c>
      <c r="D289" s="1" t="s">
        <v>46</v>
      </c>
      <c r="E289" s="1">
        <v>1.7239999999999998E-2</v>
      </c>
      <c r="F289" s="1">
        <v>3.2680000000000001E-3</v>
      </c>
      <c r="G289" s="1">
        <v>3.1059999999999998E-3</v>
      </c>
      <c r="H289" s="1">
        <v>1.916E-3</v>
      </c>
      <c r="I289" s="1">
        <v>3.3329999999999999E-2</v>
      </c>
      <c r="J289" s="1">
        <v>1.111E-2</v>
      </c>
      <c r="K289" s="1" t="s">
        <v>47</v>
      </c>
      <c r="L289" s="1" t="s">
        <v>48</v>
      </c>
      <c r="M289" s="1" t="s">
        <v>9534</v>
      </c>
      <c r="N289" s="1" t="s">
        <v>9535</v>
      </c>
      <c r="O289" s="1" t="s">
        <v>51</v>
      </c>
      <c r="P289" s="1" t="s">
        <v>3865</v>
      </c>
      <c r="Q289" s="1">
        <v>2.0760000000000002E-3</v>
      </c>
      <c r="R289" s="1">
        <v>1.5974400000000001E-3</v>
      </c>
      <c r="S289" s="1">
        <v>0.99840300000000004</v>
      </c>
      <c r="T289" s="1" t="s">
        <v>59</v>
      </c>
      <c r="U289" s="1">
        <v>0</v>
      </c>
      <c r="V289" s="1">
        <v>7.9872199999999997E-4</v>
      </c>
      <c r="W289" s="1" t="s">
        <v>58</v>
      </c>
      <c r="X289" s="1" t="s">
        <v>58</v>
      </c>
      <c r="Y289" s="1" t="s">
        <v>58</v>
      </c>
      <c r="Z289" s="1" t="s">
        <v>58</v>
      </c>
      <c r="AA289" s="1" t="s">
        <v>58</v>
      </c>
      <c r="AB289" s="1" t="s">
        <v>58</v>
      </c>
      <c r="AC289" s="1" t="s">
        <v>93</v>
      </c>
      <c r="AD289" s="1" t="s">
        <v>61</v>
      </c>
      <c r="AE289" s="1">
        <v>0.99199999999999999</v>
      </c>
      <c r="AF289" s="1">
        <v>3.39</v>
      </c>
      <c r="AG289" s="1" t="s">
        <v>9536</v>
      </c>
      <c r="AH289" s="1" t="s">
        <v>95</v>
      </c>
      <c r="AI289" s="1" t="s">
        <v>95</v>
      </c>
      <c r="AJ289" s="1">
        <v>4.58</v>
      </c>
      <c r="AK289" s="1">
        <v>5</v>
      </c>
      <c r="AL289" s="1">
        <v>19.34</v>
      </c>
      <c r="AM289" s="1">
        <v>0.76400000000000001</v>
      </c>
      <c r="AN289" s="1" t="s">
        <v>64</v>
      </c>
      <c r="AO289" s="1" t="s">
        <v>9537</v>
      </c>
      <c r="AP289" s="1" t="s">
        <v>61</v>
      </c>
      <c r="AQ289" s="7">
        <v>0.57499999999999996</v>
      </c>
      <c r="AR289" s="1">
        <v>67.916961549999996</v>
      </c>
      <c r="AS289" s="1">
        <v>0.215080721</v>
      </c>
      <c r="AT289" s="1" t="s">
        <v>58</v>
      </c>
      <c r="AU289" s="1">
        <v>1.3175699999999999</v>
      </c>
    </row>
    <row r="290" spans="1:47" x14ac:dyDescent="0.2">
      <c r="A290" s="1" t="s">
        <v>9538</v>
      </c>
      <c r="B290" s="1">
        <v>1</v>
      </c>
      <c r="C290" s="1" t="s">
        <v>46</v>
      </c>
      <c r="D290" s="1" t="s">
        <v>45</v>
      </c>
      <c r="E290" s="1">
        <v>1.7239999999999998E-2</v>
      </c>
      <c r="F290" s="1">
        <v>0</v>
      </c>
      <c r="G290" s="1">
        <v>3.1059999999999998E-3</v>
      </c>
      <c r="H290" s="1">
        <v>5.7470000000000004E-3</v>
      </c>
      <c r="I290" s="1">
        <v>3.3329999999999999E-2</v>
      </c>
      <c r="J290" s="1">
        <v>1.111E-2</v>
      </c>
      <c r="K290" s="1" t="s">
        <v>47</v>
      </c>
      <c r="L290" s="1" t="s">
        <v>48</v>
      </c>
      <c r="M290" s="1" t="s">
        <v>310</v>
      </c>
      <c r="N290" s="1" t="s">
        <v>311</v>
      </c>
      <c r="O290" s="1" t="s">
        <v>51</v>
      </c>
      <c r="P290" s="1" t="s">
        <v>9539</v>
      </c>
      <c r="Q290" s="7">
        <v>8.2369999999999992E-6</v>
      </c>
      <c r="R290" s="1" t="s">
        <v>58</v>
      </c>
      <c r="S290" s="1" t="s">
        <v>58</v>
      </c>
      <c r="T290" s="1" t="s">
        <v>58</v>
      </c>
      <c r="U290" s="1" t="s">
        <v>58</v>
      </c>
      <c r="V290" s="1" t="s">
        <v>58</v>
      </c>
      <c r="W290" s="1" t="s">
        <v>58</v>
      </c>
      <c r="X290" s="1" t="s">
        <v>58</v>
      </c>
      <c r="Y290" s="1" t="s">
        <v>58</v>
      </c>
      <c r="Z290" s="1" t="s">
        <v>58</v>
      </c>
      <c r="AA290" s="1" t="s">
        <v>58</v>
      </c>
      <c r="AB290" s="1">
        <v>3</v>
      </c>
      <c r="AC290" s="1" t="s">
        <v>61</v>
      </c>
      <c r="AD290" s="1" t="s">
        <v>147</v>
      </c>
      <c r="AE290" s="1">
        <v>0</v>
      </c>
      <c r="AF290" s="1">
        <v>-8.35</v>
      </c>
      <c r="AG290" s="1" t="s">
        <v>312</v>
      </c>
      <c r="AH290" s="1" t="s">
        <v>95</v>
      </c>
      <c r="AI290" s="1" t="s">
        <v>95</v>
      </c>
      <c r="AJ290" s="1">
        <v>4.17</v>
      </c>
      <c r="AK290" s="1">
        <v>162</v>
      </c>
      <c r="AL290" s="1">
        <v>1E-3</v>
      </c>
      <c r="AM290" s="1">
        <v>-2.266</v>
      </c>
      <c r="AN290" s="1" t="s">
        <v>64</v>
      </c>
      <c r="AO290" s="1" t="s">
        <v>58</v>
      </c>
      <c r="AP290" s="1" t="s">
        <v>61</v>
      </c>
      <c r="AQ290" s="7">
        <v>0.94499999999999995</v>
      </c>
      <c r="AR290" s="1">
        <v>81.009672089999995</v>
      </c>
      <c r="AS290" s="1">
        <v>0.53464283000000001</v>
      </c>
      <c r="AT290" s="1" t="s">
        <v>58</v>
      </c>
      <c r="AU290" s="1">
        <v>4.1378000000000004</v>
      </c>
    </row>
    <row r="291" spans="1:47" x14ac:dyDescent="0.2">
      <c r="A291" s="1" t="s">
        <v>9559</v>
      </c>
      <c r="B291" s="1">
        <v>1</v>
      </c>
      <c r="C291" s="1" t="s">
        <v>70</v>
      </c>
      <c r="D291" s="1" t="s">
        <v>45</v>
      </c>
      <c r="E291" s="1">
        <v>1.7239999999999998E-2</v>
      </c>
      <c r="F291" s="1">
        <v>6.5360000000000001E-3</v>
      </c>
      <c r="G291" s="1">
        <v>3.1059999999999998E-3</v>
      </c>
      <c r="H291" s="1">
        <v>0</v>
      </c>
      <c r="I291" s="1">
        <v>3.3329999999999999E-2</v>
      </c>
      <c r="J291" s="1">
        <v>1.111E-2</v>
      </c>
      <c r="K291" s="1" t="s">
        <v>47</v>
      </c>
      <c r="L291" s="1" t="s">
        <v>48</v>
      </c>
      <c r="M291" s="1" t="s">
        <v>9560</v>
      </c>
      <c r="N291" s="1" t="s">
        <v>9561</v>
      </c>
      <c r="O291" s="1" t="s">
        <v>51</v>
      </c>
      <c r="P291" s="1" t="s">
        <v>9562</v>
      </c>
      <c r="Q291" s="7">
        <v>5.7649999999999999E-5</v>
      </c>
      <c r="R291" s="1" t="s">
        <v>58</v>
      </c>
      <c r="S291" s="1" t="s">
        <v>58</v>
      </c>
      <c r="T291" s="1" t="s">
        <v>58</v>
      </c>
      <c r="U291" s="1" t="s">
        <v>58</v>
      </c>
      <c r="V291" s="1" t="s">
        <v>58</v>
      </c>
      <c r="W291" s="1" t="s">
        <v>58</v>
      </c>
      <c r="X291" s="1" t="s">
        <v>58</v>
      </c>
      <c r="Y291" s="1" t="s">
        <v>58</v>
      </c>
      <c r="Z291" s="1" t="s">
        <v>58</v>
      </c>
      <c r="AA291" s="1" t="s">
        <v>58</v>
      </c>
      <c r="AB291" s="1" t="s">
        <v>58</v>
      </c>
      <c r="AC291" s="1" t="s">
        <v>60</v>
      </c>
      <c r="AD291" s="1" t="s">
        <v>61</v>
      </c>
      <c r="AE291" s="1">
        <v>3.0000000000000001E-3</v>
      </c>
      <c r="AF291" s="1">
        <v>2</v>
      </c>
      <c r="AG291" s="1" t="s">
        <v>9563</v>
      </c>
      <c r="AH291" s="1" t="s">
        <v>95</v>
      </c>
      <c r="AI291" s="1" t="s">
        <v>95</v>
      </c>
      <c r="AJ291" s="1">
        <v>5.27</v>
      </c>
      <c r="AK291" s="8">
        <v>187250</v>
      </c>
      <c r="AL291" s="1">
        <v>1.5609999999999999</v>
      </c>
      <c r="AM291" s="1">
        <v>0.89200000000000002</v>
      </c>
      <c r="AN291" s="1" t="s">
        <v>64</v>
      </c>
      <c r="AO291" s="1" t="s">
        <v>9564</v>
      </c>
      <c r="AP291" s="1" t="s">
        <v>58</v>
      </c>
      <c r="AQ291" s="7">
        <v>0.81299999999999994</v>
      </c>
      <c r="AR291" s="1">
        <v>99.292285919999998</v>
      </c>
      <c r="AS291" s="1">
        <v>3.1404464760000002</v>
      </c>
      <c r="AT291" s="1" t="s">
        <v>58</v>
      </c>
      <c r="AU291" s="1">
        <v>14.27407</v>
      </c>
    </row>
    <row r="292" spans="1:47" x14ac:dyDescent="0.2">
      <c r="A292" s="1" t="s">
        <v>9565</v>
      </c>
      <c r="B292" s="1">
        <v>1</v>
      </c>
      <c r="C292" s="1" t="s">
        <v>46</v>
      </c>
      <c r="D292" s="1" t="s">
        <v>70</v>
      </c>
      <c r="E292" s="1">
        <v>1.7239999999999998E-2</v>
      </c>
      <c r="F292" s="1">
        <v>3.2680000000000001E-3</v>
      </c>
      <c r="G292" s="1">
        <v>3.1059999999999998E-3</v>
      </c>
      <c r="H292" s="1">
        <v>0</v>
      </c>
      <c r="I292" s="1">
        <v>3.3329999999999999E-2</v>
      </c>
      <c r="J292" s="1">
        <v>1.111E-2</v>
      </c>
      <c r="K292" s="1" t="s">
        <v>47</v>
      </c>
      <c r="L292" s="1" t="s">
        <v>48</v>
      </c>
      <c r="M292" s="1" t="s">
        <v>670</v>
      </c>
      <c r="N292" s="1" t="s">
        <v>671</v>
      </c>
      <c r="O292" s="1" t="s">
        <v>51</v>
      </c>
      <c r="P292" s="1" t="s">
        <v>9566</v>
      </c>
      <c r="Q292" s="1">
        <v>1.484E-4</v>
      </c>
      <c r="R292" s="1" t="s">
        <v>58</v>
      </c>
      <c r="S292" s="1" t="s">
        <v>58</v>
      </c>
      <c r="T292" s="1" t="s">
        <v>58</v>
      </c>
      <c r="U292" s="1" t="s">
        <v>58</v>
      </c>
      <c r="V292" s="1" t="s">
        <v>58</v>
      </c>
      <c r="W292" s="1" t="s">
        <v>721</v>
      </c>
      <c r="X292" s="1" t="s">
        <v>9567</v>
      </c>
      <c r="Y292" s="1" t="s">
        <v>9568</v>
      </c>
      <c r="Z292" s="1" t="s">
        <v>9569</v>
      </c>
      <c r="AA292" s="1" t="s">
        <v>58</v>
      </c>
      <c r="AB292" s="1" t="s">
        <v>58</v>
      </c>
      <c r="AC292" s="1" t="s">
        <v>93</v>
      </c>
      <c r="AD292" s="1" t="s">
        <v>132</v>
      </c>
      <c r="AE292" s="1">
        <v>0.94599999999999995</v>
      </c>
      <c r="AF292" s="1">
        <v>2.7</v>
      </c>
      <c r="AG292" s="1" t="s">
        <v>672</v>
      </c>
      <c r="AH292" s="1" t="s">
        <v>573</v>
      </c>
      <c r="AI292" s="1" t="s">
        <v>573</v>
      </c>
      <c r="AJ292" s="1">
        <v>5.09</v>
      </c>
      <c r="AK292" s="8">
        <v>9002914</v>
      </c>
      <c r="AL292" s="1">
        <v>21.1</v>
      </c>
      <c r="AM292" s="1">
        <v>1.006</v>
      </c>
      <c r="AN292" s="1" t="s">
        <v>309</v>
      </c>
      <c r="AO292" s="1" t="s">
        <v>674</v>
      </c>
      <c r="AP292" s="1" t="s">
        <v>61</v>
      </c>
      <c r="AQ292" s="7">
        <v>0.98399999999999999</v>
      </c>
      <c r="AR292" s="1">
        <v>96.744515219999997</v>
      </c>
      <c r="AS292" s="1">
        <v>1.7606223599999999</v>
      </c>
      <c r="AT292" s="1" t="s">
        <v>78</v>
      </c>
      <c r="AU292" s="1">
        <v>14.003450000000001</v>
      </c>
    </row>
    <row r="293" spans="1:47" x14ac:dyDescent="0.2">
      <c r="A293" s="1" t="s">
        <v>9570</v>
      </c>
      <c r="B293" s="1">
        <v>1</v>
      </c>
      <c r="C293" s="1" t="s">
        <v>6054</v>
      </c>
      <c r="D293" s="1" t="s">
        <v>64</v>
      </c>
      <c r="E293" s="1">
        <v>1.7239999999999998E-2</v>
      </c>
      <c r="F293" s="1">
        <v>0</v>
      </c>
      <c r="G293" s="1">
        <v>3.1059999999999998E-3</v>
      </c>
      <c r="H293" s="1">
        <v>0</v>
      </c>
      <c r="I293" s="1">
        <v>3.3329999999999999E-2</v>
      </c>
      <c r="J293" s="1">
        <v>1.111E-2</v>
      </c>
      <c r="K293" s="1" t="s">
        <v>774</v>
      </c>
      <c r="L293" s="1" t="s">
        <v>48</v>
      </c>
      <c r="M293" s="1" t="s">
        <v>677</v>
      </c>
      <c r="N293" s="1" t="s">
        <v>678</v>
      </c>
      <c r="O293" s="1" t="s">
        <v>51</v>
      </c>
      <c r="P293" s="1" t="s">
        <v>9571</v>
      </c>
      <c r="Q293" s="1">
        <v>1.143E-4</v>
      </c>
      <c r="R293" s="1" t="s">
        <v>58</v>
      </c>
      <c r="S293" s="1" t="s">
        <v>58</v>
      </c>
      <c r="T293" s="1" t="s">
        <v>58</v>
      </c>
      <c r="U293" s="1" t="s">
        <v>58</v>
      </c>
      <c r="V293" s="1" t="s">
        <v>58</v>
      </c>
      <c r="W293" s="1" t="s">
        <v>58</v>
      </c>
      <c r="X293" s="1" t="s">
        <v>58</v>
      </c>
      <c r="Y293" s="1" t="s">
        <v>58</v>
      </c>
      <c r="Z293" s="1" t="s">
        <v>58</v>
      </c>
      <c r="AA293" s="1" t="s">
        <v>58</v>
      </c>
      <c r="AB293" s="1">
        <v>1</v>
      </c>
      <c r="AC293" s="1" t="s">
        <v>58</v>
      </c>
      <c r="AD293" s="1" t="s">
        <v>58</v>
      </c>
      <c r="AE293" s="1" t="s">
        <v>58</v>
      </c>
      <c r="AF293" s="1" t="s">
        <v>58</v>
      </c>
      <c r="AG293" s="1" t="s">
        <v>58</v>
      </c>
      <c r="AH293" s="1" t="s">
        <v>58</v>
      </c>
      <c r="AI293" s="1" t="s">
        <v>58</v>
      </c>
      <c r="AJ293" s="1" t="s">
        <v>58</v>
      </c>
      <c r="AK293" s="1" t="s">
        <v>58</v>
      </c>
      <c r="AL293" s="1" t="s">
        <v>58</v>
      </c>
      <c r="AM293" s="1" t="s">
        <v>58</v>
      </c>
      <c r="AN293" s="1" t="s">
        <v>58</v>
      </c>
      <c r="AO293" s="1" t="s">
        <v>679</v>
      </c>
      <c r="AP293" s="1" t="s">
        <v>58</v>
      </c>
      <c r="AQ293" s="7">
        <v>0.189</v>
      </c>
      <c r="AR293" s="1">
        <v>26.851851849999999</v>
      </c>
      <c r="AS293" s="1">
        <v>-0.40039238900000002</v>
      </c>
      <c r="AT293" s="1" t="s">
        <v>58</v>
      </c>
      <c r="AU293" s="1">
        <v>1.5009399999999999</v>
      </c>
    </row>
    <row r="294" spans="1:47" x14ac:dyDescent="0.2">
      <c r="A294" s="1" t="s">
        <v>9572</v>
      </c>
      <c r="B294" s="1">
        <v>1</v>
      </c>
      <c r="C294" s="1" t="s">
        <v>46</v>
      </c>
      <c r="D294" s="1" t="s">
        <v>70</v>
      </c>
      <c r="E294" s="1">
        <v>1.7239999999999998E-2</v>
      </c>
      <c r="F294" s="1">
        <v>0</v>
      </c>
      <c r="G294" s="1">
        <v>3.1059999999999998E-3</v>
      </c>
      <c r="H294" s="1">
        <v>0</v>
      </c>
      <c r="I294" s="1">
        <v>3.3329999999999999E-2</v>
      </c>
      <c r="J294" s="1">
        <v>1.111E-2</v>
      </c>
      <c r="K294" s="1" t="s">
        <v>47</v>
      </c>
      <c r="L294" s="1" t="s">
        <v>48</v>
      </c>
      <c r="M294" s="1" t="s">
        <v>693</v>
      </c>
      <c r="N294" s="1" t="s">
        <v>694</v>
      </c>
      <c r="O294" s="1" t="s">
        <v>51</v>
      </c>
      <c r="P294" s="1" t="s">
        <v>9573</v>
      </c>
      <c r="Q294" s="1">
        <v>2.2929999999999999E-3</v>
      </c>
      <c r="R294" s="1" t="s">
        <v>58</v>
      </c>
      <c r="S294" s="1" t="s">
        <v>58</v>
      </c>
      <c r="T294" s="1" t="s">
        <v>58</v>
      </c>
      <c r="U294" s="1" t="s">
        <v>58</v>
      </c>
      <c r="V294" s="1" t="s">
        <v>58</v>
      </c>
      <c r="W294" s="1" t="s">
        <v>58</v>
      </c>
      <c r="X294" s="1" t="s">
        <v>58</v>
      </c>
      <c r="Y294" s="1" t="s">
        <v>58</v>
      </c>
      <c r="Z294" s="1" t="s">
        <v>58</v>
      </c>
      <c r="AA294" s="1" t="s">
        <v>58</v>
      </c>
      <c r="AB294" s="1" t="s">
        <v>58</v>
      </c>
      <c r="AC294" s="1" t="s">
        <v>58</v>
      </c>
      <c r="AD294" s="1" t="s">
        <v>132</v>
      </c>
      <c r="AE294" s="1">
        <v>3.4000000000000002E-2</v>
      </c>
      <c r="AF294" s="1">
        <v>3.46</v>
      </c>
      <c r="AG294" s="1" t="s">
        <v>58</v>
      </c>
      <c r="AH294" s="1" t="s">
        <v>58</v>
      </c>
      <c r="AI294" s="1" t="s">
        <v>58</v>
      </c>
      <c r="AJ294" s="1">
        <v>4.6399999999999997</v>
      </c>
      <c r="AK294" s="1" t="s">
        <v>58</v>
      </c>
      <c r="AL294" s="1">
        <v>6.53</v>
      </c>
      <c r="AM294" s="1">
        <v>0.11700000000000001</v>
      </c>
      <c r="AN294" s="1" t="s">
        <v>62</v>
      </c>
      <c r="AO294" s="1" t="s">
        <v>696</v>
      </c>
      <c r="AP294" s="1" t="s">
        <v>58</v>
      </c>
      <c r="AQ294" s="7">
        <v>0.157</v>
      </c>
      <c r="AR294" s="1">
        <v>99.876150039999999</v>
      </c>
      <c r="AS294" s="1">
        <v>6.4870630309999999</v>
      </c>
      <c r="AT294" s="1" t="s">
        <v>58</v>
      </c>
      <c r="AU294" s="1">
        <v>23.828389999999999</v>
      </c>
    </row>
    <row r="295" spans="1:47" x14ac:dyDescent="0.2">
      <c r="A295" s="1" t="s">
        <v>9576</v>
      </c>
      <c r="B295" s="1">
        <v>1</v>
      </c>
      <c r="C295" s="1" t="s">
        <v>70</v>
      </c>
      <c r="D295" s="1" t="s">
        <v>46</v>
      </c>
      <c r="E295" s="1">
        <v>1.7239999999999998E-2</v>
      </c>
      <c r="F295" s="1">
        <v>3.2680000000000001E-3</v>
      </c>
      <c r="G295" s="1">
        <v>3.1059999999999998E-3</v>
      </c>
      <c r="H295" s="1">
        <v>0</v>
      </c>
      <c r="I295" s="1">
        <v>3.3329999999999999E-2</v>
      </c>
      <c r="J295" s="1">
        <v>1.111E-2</v>
      </c>
      <c r="K295" s="1" t="s">
        <v>47</v>
      </c>
      <c r="L295" s="1" t="s">
        <v>48</v>
      </c>
      <c r="M295" s="1" t="s">
        <v>9577</v>
      </c>
      <c r="N295" s="1" t="s">
        <v>9578</v>
      </c>
      <c r="O295" s="1" t="s">
        <v>51</v>
      </c>
      <c r="P295" s="1" t="s">
        <v>9579</v>
      </c>
      <c r="Q295" s="1" t="s">
        <v>58</v>
      </c>
      <c r="R295" s="1" t="s">
        <v>58</v>
      </c>
      <c r="S295" s="1" t="s">
        <v>58</v>
      </c>
      <c r="T295" s="1" t="s">
        <v>58</v>
      </c>
      <c r="U295" s="1" t="s">
        <v>58</v>
      </c>
      <c r="V295" s="1" t="s">
        <v>58</v>
      </c>
      <c r="W295" s="1" t="s">
        <v>58</v>
      </c>
      <c r="X295" s="1" t="s">
        <v>58</v>
      </c>
      <c r="Y295" s="1" t="s">
        <v>58</v>
      </c>
      <c r="Z295" s="1" t="s">
        <v>58</v>
      </c>
      <c r="AA295" s="1" t="s">
        <v>58</v>
      </c>
      <c r="AB295" s="1" t="s">
        <v>58</v>
      </c>
      <c r="AC295" s="1" t="s">
        <v>93</v>
      </c>
      <c r="AD295" s="1" t="s">
        <v>132</v>
      </c>
      <c r="AE295" s="1">
        <v>1.6E-2</v>
      </c>
      <c r="AF295" s="1">
        <v>-0.17</v>
      </c>
      <c r="AG295" s="1" t="s">
        <v>9580</v>
      </c>
      <c r="AH295" s="1" t="s">
        <v>95</v>
      </c>
      <c r="AI295" s="1" t="s">
        <v>127</v>
      </c>
      <c r="AJ295" s="1">
        <v>4.8899999999999997</v>
      </c>
      <c r="AK295" s="1">
        <v>157</v>
      </c>
      <c r="AL295" s="1">
        <v>3.7370000000000001</v>
      </c>
      <c r="AM295" s="1">
        <v>-1.2390000000000001</v>
      </c>
      <c r="AN295" s="1" t="s">
        <v>572</v>
      </c>
      <c r="AO295" s="1" t="s">
        <v>58</v>
      </c>
      <c r="AP295" s="1" t="s">
        <v>58</v>
      </c>
      <c r="AQ295" s="1" t="s">
        <v>58</v>
      </c>
      <c r="AR295" s="1" t="s">
        <v>58</v>
      </c>
      <c r="AS295" s="1" t="s">
        <v>58</v>
      </c>
      <c r="AT295" s="1" t="s">
        <v>58</v>
      </c>
      <c r="AU295" s="1" t="s">
        <v>58</v>
      </c>
    </row>
    <row r="296" spans="1:47" x14ac:dyDescent="0.2">
      <c r="A296" s="1" t="s">
        <v>9593</v>
      </c>
      <c r="B296" s="1">
        <v>1</v>
      </c>
      <c r="C296" s="1" t="s">
        <v>70</v>
      </c>
      <c r="D296" s="1" t="s">
        <v>46</v>
      </c>
      <c r="E296" s="1">
        <v>1.7239999999999998E-2</v>
      </c>
      <c r="F296" s="1">
        <v>0</v>
      </c>
      <c r="G296" s="1">
        <v>3.1059999999999998E-3</v>
      </c>
      <c r="H296" s="1">
        <v>5.7470000000000004E-3</v>
      </c>
      <c r="I296" s="1">
        <v>3.3329999999999999E-2</v>
      </c>
      <c r="J296" s="1">
        <v>1.111E-2</v>
      </c>
      <c r="K296" s="1" t="s">
        <v>47</v>
      </c>
      <c r="L296" s="1" t="s">
        <v>48</v>
      </c>
      <c r="M296" s="1" t="s">
        <v>9594</v>
      </c>
      <c r="N296" s="1" t="s">
        <v>9595</v>
      </c>
      <c r="O296" s="1" t="s">
        <v>51</v>
      </c>
      <c r="P296" s="1" t="s">
        <v>9596</v>
      </c>
      <c r="Q296" s="1">
        <v>1.6609999999999999E-3</v>
      </c>
      <c r="R296" s="1">
        <v>7.9872199999999997E-4</v>
      </c>
      <c r="S296" s="1">
        <v>0.99920100000000001</v>
      </c>
      <c r="T296" s="1" t="s">
        <v>110</v>
      </c>
      <c r="U296" s="1">
        <v>0</v>
      </c>
      <c r="V296" s="1">
        <v>3.9936099999999999E-4</v>
      </c>
      <c r="W296" s="1" t="s">
        <v>58</v>
      </c>
      <c r="X296" s="1" t="s">
        <v>58</v>
      </c>
      <c r="Y296" s="1" t="s">
        <v>58</v>
      </c>
      <c r="Z296" s="1" t="s">
        <v>58</v>
      </c>
      <c r="AA296" s="1" t="s">
        <v>58</v>
      </c>
      <c r="AB296" s="1" t="s">
        <v>58</v>
      </c>
      <c r="AC296" s="1" t="s">
        <v>185</v>
      </c>
      <c r="AD296" s="1" t="s">
        <v>61</v>
      </c>
      <c r="AE296" s="1">
        <v>1.4E-2</v>
      </c>
      <c r="AF296" s="1">
        <v>3.33</v>
      </c>
      <c r="AG296" s="1" t="s">
        <v>9597</v>
      </c>
      <c r="AH296" s="1" t="s">
        <v>62</v>
      </c>
      <c r="AI296" s="1" t="s">
        <v>62</v>
      </c>
      <c r="AJ296" s="1">
        <v>3.33</v>
      </c>
      <c r="AK296" s="1">
        <v>249</v>
      </c>
      <c r="AL296" s="1">
        <v>22.7</v>
      </c>
      <c r="AM296" s="1">
        <v>0.77</v>
      </c>
      <c r="AN296" s="1" t="s">
        <v>62</v>
      </c>
      <c r="AO296" s="1" t="s">
        <v>58</v>
      </c>
      <c r="AP296" s="1" t="s">
        <v>58</v>
      </c>
      <c r="AQ296" s="1" t="s">
        <v>58</v>
      </c>
      <c r="AR296" s="1" t="s">
        <v>58</v>
      </c>
      <c r="AS296" s="1" t="s">
        <v>58</v>
      </c>
      <c r="AT296" s="1" t="s">
        <v>58</v>
      </c>
      <c r="AU296" s="1" t="s">
        <v>58</v>
      </c>
    </row>
    <row r="297" spans="1:47" x14ac:dyDescent="0.2">
      <c r="A297" s="1" t="s">
        <v>9609</v>
      </c>
      <c r="B297" s="1">
        <v>1</v>
      </c>
      <c r="C297" s="1" t="s">
        <v>64</v>
      </c>
      <c r="D297" s="1" t="s">
        <v>45</v>
      </c>
      <c r="E297" s="1">
        <v>1.7239999999999998E-2</v>
      </c>
      <c r="F297" s="1">
        <v>6.5360000000000001E-3</v>
      </c>
      <c r="G297" s="1">
        <v>3.1059999999999998E-3</v>
      </c>
      <c r="H297" s="1">
        <v>0</v>
      </c>
      <c r="I297" s="1">
        <v>3.3329999999999999E-2</v>
      </c>
      <c r="J297" s="1">
        <v>1.111E-2</v>
      </c>
      <c r="K297" s="1" t="s">
        <v>47</v>
      </c>
      <c r="L297" s="1" t="s">
        <v>48</v>
      </c>
      <c r="M297" s="1" t="s">
        <v>910</v>
      </c>
      <c r="N297" s="1" t="s">
        <v>911</v>
      </c>
      <c r="O297" s="1" t="s">
        <v>51</v>
      </c>
      <c r="P297" s="1" t="s">
        <v>9610</v>
      </c>
      <c r="Q297" s="1">
        <v>1.0999999999999999E-2</v>
      </c>
      <c r="R297" s="1">
        <v>5.2316300000000003E-2</v>
      </c>
      <c r="S297" s="1">
        <v>0.94568700000000006</v>
      </c>
      <c r="T297" s="1" t="s">
        <v>9611</v>
      </c>
      <c r="U297" s="1">
        <v>1.9968099999999999E-3</v>
      </c>
      <c r="V297" s="1">
        <v>2.8154999999999999E-2</v>
      </c>
      <c r="W297" s="1" t="s">
        <v>58</v>
      </c>
      <c r="X297" s="1" t="s">
        <v>58</v>
      </c>
      <c r="Y297" s="1" t="s">
        <v>58</v>
      </c>
      <c r="Z297" s="1" t="s">
        <v>58</v>
      </c>
      <c r="AA297" s="1" t="s">
        <v>58</v>
      </c>
      <c r="AB297" s="1" t="s">
        <v>58</v>
      </c>
      <c r="AC297" s="1" t="s">
        <v>60</v>
      </c>
      <c r="AD297" s="1" t="s">
        <v>147</v>
      </c>
      <c r="AE297" s="1">
        <v>1E-3</v>
      </c>
      <c r="AF297" s="1">
        <v>-9.5500000000000007</v>
      </c>
      <c r="AG297" s="1" t="s">
        <v>58</v>
      </c>
      <c r="AH297" s="1" t="s">
        <v>58</v>
      </c>
      <c r="AI297" s="1" t="s">
        <v>58</v>
      </c>
      <c r="AJ297" s="1">
        <v>4.7699999999999996</v>
      </c>
      <c r="AK297" s="1" t="s">
        <v>58</v>
      </c>
      <c r="AL297" s="1">
        <v>1E-3</v>
      </c>
      <c r="AM297" s="1">
        <v>-0.46200000000000002</v>
      </c>
      <c r="AN297" s="1" t="s">
        <v>64</v>
      </c>
      <c r="AO297" s="1" t="s">
        <v>912</v>
      </c>
      <c r="AP297" s="1" t="s">
        <v>58</v>
      </c>
      <c r="AQ297" s="1" t="s">
        <v>58</v>
      </c>
      <c r="AR297" s="1" t="s">
        <v>58</v>
      </c>
      <c r="AS297" s="1" t="s">
        <v>58</v>
      </c>
      <c r="AT297" s="1" t="s">
        <v>58</v>
      </c>
      <c r="AU297" s="1">
        <v>3.26688</v>
      </c>
    </row>
    <row r="298" spans="1:47" x14ac:dyDescent="0.2">
      <c r="A298" s="1" t="s">
        <v>9612</v>
      </c>
      <c r="B298" s="1">
        <v>1</v>
      </c>
      <c r="C298" s="1" t="s">
        <v>70</v>
      </c>
      <c r="D298" s="1" t="s">
        <v>46</v>
      </c>
      <c r="E298" s="1">
        <v>1.7239999999999998E-2</v>
      </c>
      <c r="F298" s="1">
        <v>0</v>
      </c>
      <c r="G298" s="1">
        <v>3.1059999999999998E-3</v>
      </c>
      <c r="H298" s="1">
        <v>0</v>
      </c>
      <c r="I298" s="1">
        <v>3.3329999999999999E-2</v>
      </c>
      <c r="J298" s="1">
        <v>1.111E-2</v>
      </c>
      <c r="K298" s="1" t="s">
        <v>47</v>
      </c>
      <c r="L298" s="1" t="s">
        <v>48</v>
      </c>
      <c r="M298" s="1" t="s">
        <v>9613</v>
      </c>
      <c r="N298" s="1" t="s">
        <v>9614</v>
      </c>
      <c r="O298" s="1" t="s">
        <v>51</v>
      </c>
      <c r="P298" s="1" t="s">
        <v>9615</v>
      </c>
      <c r="Q298" s="7">
        <v>7.4129999999999997E-5</v>
      </c>
      <c r="R298" s="1" t="s">
        <v>58</v>
      </c>
      <c r="S298" s="1" t="s">
        <v>58</v>
      </c>
      <c r="T298" s="1" t="s">
        <v>58</v>
      </c>
      <c r="U298" s="1" t="s">
        <v>58</v>
      </c>
      <c r="V298" s="1" t="s">
        <v>58</v>
      </c>
      <c r="W298" s="1" t="s">
        <v>58</v>
      </c>
      <c r="X298" s="1" t="s">
        <v>58</v>
      </c>
      <c r="Y298" s="1" t="s">
        <v>58</v>
      </c>
      <c r="Z298" s="1" t="s">
        <v>58</v>
      </c>
      <c r="AA298" s="1" t="s">
        <v>58</v>
      </c>
      <c r="AB298" s="1">
        <v>1</v>
      </c>
      <c r="AC298" s="1" t="s">
        <v>93</v>
      </c>
      <c r="AD298" s="1" t="s">
        <v>147</v>
      </c>
      <c r="AE298" s="1">
        <v>0.95599999999999996</v>
      </c>
      <c r="AF298" s="1">
        <v>4.3499999999999996</v>
      </c>
      <c r="AG298" s="1" t="s">
        <v>9616</v>
      </c>
      <c r="AH298" s="1" t="s">
        <v>69</v>
      </c>
      <c r="AI298" s="1" t="s">
        <v>5155</v>
      </c>
      <c r="AJ298" s="1">
        <v>4.3499999999999996</v>
      </c>
      <c r="AK298" s="1">
        <v>103</v>
      </c>
      <c r="AL298" s="1">
        <v>23.6</v>
      </c>
      <c r="AM298" s="1">
        <v>1.048</v>
      </c>
      <c r="AN298" s="1" t="s">
        <v>7303</v>
      </c>
      <c r="AO298" s="1" t="s">
        <v>9617</v>
      </c>
      <c r="AP298" s="1" t="s">
        <v>61</v>
      </c>
      <c r="AQ298" s="7">
        <v>0.94599999999999995</v>
      </c>
      <c r="AR298" s="1">
        <v>34.707478180000003</v>
      </c>
      <c r="AS298" s="1">
        <v>-0.26811522300000001</v>
      </c>
      <c r="AT298" s="1" t="s">
        <v>58</v>
      </c>
      <c r="AU298" s="1">
        <v>13.42423</v>
      </c>
    </row>
    <row r="299" spans="1:47" x14ac:dyDescent="0.2">
      <c r="A299" s="1" t="s">
        <v>9646</v>
      </c>
      <c r="B299" s="1">
        <v>1</v>
      </c>
      <c r="C299" s="1" t="s">
        <v>46</v>
      </c>
      <c r="D299" s="1" t="s">
        <v>45</v>
      </c>
      <c r="E299" s="1">
        <v>1.7239999999999998E-2</v>
      </c>
      <c r="F299" s="1">
        <v>3.2680000000000001E-3</v>
      </c>
      <c r="G299" s="1">
        <v>3.1059999999999998E-3</v>
      </c>
      <c r="H299" s="1">
        <v>0</v>
      </c>
      <c r="I299" s="1">
        <v>3.3329999999999999E-2</v>
      </c>
      <c r="J299" s="1">
        <v>1.111E-2</v>
      </c>
      <c r="K299" s="1" t="s">
        <v>47</v>
      </c>
      <c r="L299" s="1" t="s">
        <v>48</v>
      </c>
      <c r="M299" s="1" t="s">
        <v>9647</v>
      </c>
      <c r="N299" s="1" t="s">
        <v>9648</v>
      </c>
      <c r="O299" s="1" t="s">
        <v>51</v>
      </c>
      <c r="P299" s="1" t="s">
        <v>9649</v>
      </c>
      <c r="Q299" s="7">
        <v>4.1180000000000002E-5</v>
      </c>
      <c r="R299" s="1" t="s">
        <v>58</v>
      </c>
      <c r="S299" s="1" t="s">
        <v>58</v>
      </c>
      <c r="T299" s="1" t="s">
        <v>58</v>
      </c>
      <c r="U299" s="1" t="s">
        <v>58</v>
      </c>
      <c r="V299" s="1" t="s">
        <v>58</v>
      </c>
      <c r="W299" s="1" t="s">
        <v>58</v>
      </c>
      <c r="X299" s="1" t="s">
        <v>58</v>
      </c>
      <c r="Y299" s="1" t="s">
        <v>58</v>
      </c>
      <c r="Z299" s="1" t="s">
        <v>58</v>
      </c>
      <c r="AA299" s="1" t="s">
        <v>58</v>
      </c>
      <c r="AB299" s="1" t="s">
        <v>58</v>
      </c>
      <c r="AC299" s="1" t="s">
        <v>93</v>
      </c>
      <c r="AD299" s="1" t="s">
        <v>67</v>
      </c>
      <c r="AE299" s="1">
        <v>0.747</v>
      </c>
      <c r="AF299" s="1">
        <v>5.66</v>
      </c>
      <c r="AG299" s="1" t="s">
        <v>58</v>
      </c>
      <c r="AH299" s="1" t="s">
        <v>296</v>
      </c>
      <c r="AI299" s="1" t="s">
        <v>296</v>
      </c>
      <c r="AJ299" s="1">
        <v>5.66</v>
      </c>
      <c r="AK299" s="8">
        <v>168223159</v>
      </c>
      <c r="AL299" s="1">
        <v>16.420000000000002</v>
      </c>
      <c r="AM299" s="1">
        <v>0.93500000000000005</v>
      </c>
      <c r="AN299" s="1" t="s">
        <v>64</v>
      </c>
      <c r="AO299" s="1" t="s">
        <v>9650</v>
      </c>
      <c r="AP299" s="1" t="s">
        <v>58</v>
      </c>
      <c r="AQ299" s="7">
        <v>0.79</v>
      </c>
      <c r="AR299" s="1">
        <v>55.449398440000003</v>
      </c>
      <c r="AS299" s="1">
        <v>1.8483465000000001E-2</v>
      </c>
      <c r="AT299" s="1" t="s">
        <v>78</v>
      </c>
      <c r="AU299" s="1">
        <v>4.7995099999999997</v>
      </c>
    </row>
    <row r="300" spans="1:47" x14ac:dyDescent="0.2">
      <c r="A300" s="1" t="s">
        <v>9680</v>
      </c>
      <c r="B300" s="1">
        <v>2</v>
      </c>
      <c r="C300" s="1" t="s">
        <v>46</v>
      </c>
      <c r="D300" s="1" t="s">
        <v>45</v>
      </c>
      <c r="E300" s="1">
        <v>1.7239999999999998E-2</v>
      </c>
      <c r="F300" s="1">
        <v>6.5360000000000001E-3</v>
      </c>
      <c r="G300" s="1">
        <v>3.1059999999999998E-3</v>
      </c>
      <c r="H300" s="1">
        <v>0</v>
      </c>
      <c r="I300" s="1">
        <v>3.3329999999999999E-2</v>
      </c>
      <c r="J300" s="1">
        <v>1.111E-2</v>
      </c>
      <c r="K300" s="1" t="s">
        <v>47</v>
      </c>
      <c r="L300" s="1" t="s">
        <v>48</v>
      </c>
      <c r="M300" s="1" t="s">
        <v>9681</v>
      </c>
      <c r="N300" s="1" t="s">
        <v>9682</v>
      </c>
      <c r="O300" s="1" t="s">
        <v>51</v>
      </c>
      <c r="P300" s="1" t="s">
        <v>9683</v>
      </c>
      <c r="Q300" s="1">
        <v>7.0830000000000003E-4</v>
      </c>
      <c r="R300" s="1">
        <v>3.9936099999999999E-4</v>
      </c>
      <c r="S300" s="1">
        <v>0.99960099999999996</v>
      </c>
      <c r="T300" s="1" t="s">
        <v>74</v>
      </c>
      <c r="U300" s="1">
        <v>0</v>
      </c>
      <c r="V300" s="1">
        <v>1.99681E-4</v>
      </c>
      <c r="W300" s="1" t="s">
        <v>58</v>
      </c>
      <c r="X300" s="1" t="s">
        <v>58</v>
      </c>
      <c r="Y300" s="1" t="s">
        <v>58</v>
      </c>
      <c r="Z300" s="1" t="s">
        <v>58</v>
      </c>
      <c r="AA300" s="1" t="s">
        <v>58</v>
      </c>
      <c r="AB300" s="1" t="s">
        <v>58</v>
      </c>
      <c r="AC300" s="1" t="s">
        <v>93</v>
      </c>
      <c r="AD300" s="1" t="s">
        <v>1325</v>
      </c>
      <c r="AE300" s="1">
        <v>1.0999999999999999E-2</v>
      </c>
      <c r="AF300" s="1">
        <v>4.26</v>
      </c>
      <c r="AG300" s="1" t="s">
        <v>9684</v>
      </c>
      <c r="AH300" s="1" t="s">
        <v>2814</v>
      </c>
      <c r="AI300" s="1" t="s">
        <v>62</v>
      </c>
      <c r="AJ300" s="1">
        <v>4.26</v>
      </c>
      <c r="AK300" s="1">
        <v>70</v>
      </c>
      <c r="AL300" s="1">
        <v>12.36</v>
      </c>
      <c r="AM300" s="1">
        <v>0.85199999999999998</v>
      </c>
      <c r="AN300" s="1" t="s">
        <v>9685</v>
      </c>
      <c r="AO300" s="1" t="s">
        <v>9686</v>
      </c>
      <c r="AP300" s="1" t="s">
        <v>61</v>
      </c>
      <c r="AQ300" s="7">
        <v>0.85399999999999998</v>
      </c>
      <c r="AR300" s="1">
        <v>42.362585520000003</v>
      </c>
      <c r="AS300" s="1">
        <v>-0.14151689000000001</v>
      </c>
      <c r="AT300" s="1" t="s">
        <v>58</v>
      </c>
      <c r="AU300" s="1">
        <v>10.06894</v>
      </c>
    </row>
    <row r="301" spans="1:47" x14ac:dyDescent="0.2">
      <c r="A301" s="1" t="s">
        <v>9725</v>
      </c>
      <c r="B301" s="1">
        <v>2</v>
      </c>
      <c r="C301" s="1" t="s">
        <v>46</v>
      </c>
      <c r="D301" s="1" t="s">
        <v>70</v>
      </c>
      <c r="E301" s="1">
        <v>1.7239999999999998E-2</v>
      </c>
      <c r="F301" s="1">
        <v>1.307E-2</v>
      </c>
      <c r="G301" s="1">
        <v>3.1059999999999998E-3</v>
      </c>
      <c r="H301" s="1">
        <v>1.916E-3</v>
      </c>
      <c r="I301" s="1">
        <v>3.3329999999999999E-2</v>
      </c>
      <c r="J301" s="1">
        <v>1.111E-2</v>
      </c>
      <c r="K301" s="1" t="s">
        <v>47</v>
      </c>
      <c r="L301" s="1" t="s">
        <v>48</v>
      </c>
      <c r="M301" s="1" t="s">
        <v>9726</v>
      </c>
      <c r="N301" s="1" t="s">
        <v>9727</v>
      </c>
      <c r="O301" s="1" t="s">
        <v>51</v>
      </c>
      <c r="P301" s="1" t="s">
        <v>9728</v>
      </c>
      <c r="Q301" s="1">
        <v>1.3180000000000001E-4</v>
      </c>
      <c r="R301" s="1" t="s">
        <v>58</v>
      </c>
      <c r="S301" s="1" t="s">
        <v>58</v>
      </c>
      <c r="T301" s="1" t="s">
        <v>58</v>
      </c>
      <c r="U301" s="1" t="s">
        <v>58</v>
      </c>
      <c r="V301" s="1" t="s">
        <v>58</v>
      </c>
      <c r="W301" s="1" t="s">
        <v>58</v>
      </c>
      <c r="X301" s="1" t="s">
        <v>58</v>
      </c>
      <c r="Y301" s="1" t="s">
        <v>58</v>
      </c>
      <c r="Z301" s="1" t="s">
        <v>58</v>
      </c>
      <c r="AA301" s="1" t="s">
        <v>58</v>
      </c>
      <c r="AB301" s="1" t="s">
        <v>58</v>
      </c>
      <c r="AC301" s="1" t="s">
        <v>93</v>
      </c>
      <c r="AD301" s="1" t="s">
        <v>147</v>
      </c>
      <c r="AE301" s="1">
        <v>0.99299999999999999</v>
      </c>
      <c r="AF301" s="1">
        <v>5.29</v>
      </c>
      <c r="AG301" s="1" t="s">
        <v>9729</v>
      </c>
      <c r="AH301" s="1" t="s">
        <v>127</v>
      </c>
      <c r="AI301" s="1" t="s">
        <v>127</v>
      </c>
      <c r="AJ301" s="1">
        <v>5.29</v>
      </c>
      <c r="AK301" s="1">
        <v>219</v>
      </c>
      <c r="AL301" s="1">
        <v>26.4</v>
      </c>
      <c r="AM301" s="1">
        <v>1.135</v>
      </c>
      <c r="AN301" s="1" t="s">
        <v>62</v>
      </c>
      <c r="AO301" s="1" t="s">
        <v>9730</v>
      </c>
      <c r="AP301" s="1" t="s">
        <v>58</v>
      </c>
      <c r="AQ301" s="7">
        <v>0.27900000000000003</v>
      </c>
      <c r="AR301" s="1">
        <v>27.883934889999999</v>
      </c>
      <c r="AS301" s="1">
        <v>-0.38016600699999997</v>
      </c>
      <c r="AT301" s="1" t="s">
        <v>58</v>
      </c>
      <c r="AU301" s="1">
        <v>1.9040299999999999</v>
      </c>
    </row>
    <row r="302" spans="1:47" x14ac:dyDescent="0.2">
      <c r="A302" s="1" t="s">
        <v>9755</v>
      </c>
      <c r="B302" s="1">
        <v>2</v>
      </c>
      <c r="C302" s="1" t="s">
        <v>64</v>
      </c>
      <c r="D302" s="1" t="s">
        <v>45</v>
      </c>
      <c r="E302" s="1">
        <v>1.7239999999999998E-2</v>
      </c>
      <c r="F302" s="1">
        <v>0</v>
      </c>
      <c r="G302" s="1">
        <v>3.1059999999999998E-3</v>
      </c>
      <c r="H302" s="1">
        <v>0</v>
      </c>
      <c r="I302" s="1">
        <v>3.3329999999999999E-2</v>
      </c>
      <c r="J302" s="1">
        <v>1.111E-2</v>
      </c>
      <c r="K302" s="1" t="s">
        <v>47</v>
      </c>
      <c r="L302" s="1" t="s">
        <v>48</v>
      </c>
      <c r="M302" s="1" t="s">
        <v>9756</v>
      </c>
      <c r="N302" s="1" t="s">
        <v>9757</v>
      </c>
      <c r="O302" s="1" t="s">
        <v>51</v>
      </c>
      <c r="P302" s="1" t="s">
        <v>9758</v>
      </c>
      <c r="Q302" s="1">
        <v>1.573E-4</v>
      </c>
      <c r="R302" s="1" t="s">
        <v>58</v>
      </c>
      <c r="S302" s="1" t="s">
        <v>58</v>
      </c>
      <c r="T302" s="1" t="s">
        <v>58</v>
      </c>
      <c r="U302" s="1" t="s">
        <v>58</v>
      </c>
      <c r="V302" s="1" t="s">
        <v>58</v>
      </c>
      <c r="W302" s="1" t="s">
        <v>58</v>
      </c>
      <c r="X302" s="1" t="s">
        <v>58</v>
      </c>
      <c r="Y302" s="1" t="s">
        <v>58</v>
      </c>
      <c r="Z302" s="1" t="s">
        <v>58</v>
      </c>
      <c r="AA302" s="1" t="s">
        <v>58</v>
      </c>
      <c r="AB302" s="1" t="s">
        <v>58</v>
      </c>
      <c r="AC302" s="1" t="s">
        <v>60</v>
      </c>
      <c r="AD302" s="1" t="s">
        <v>156</v>
      </c>
      <c r="AE302" s="1">
        <v>0.95399999999999996</v>
      </c>
      <c r="AF302" s="1">
        <v>3.63</v>
      </c>
      <c r="AG302" s="1" t="s">
        <v>9759</v>
      </c>
      <c r="AH302" s="1" t="s">
        <v>95</v>
      </c>
      <c r="AI302" s="1" t="s">
        <v>127</v>
      </c>
      <c r="AJ302" s="1">
        <v>5.53</v>
      </c>
      <c r="AK302" s="8">
        <v>460537</v>
      </c>
      <c r="AL302" s="1">
        <v>27</v>
      </c>
      <c r="AM302" s="1">
        <v>0.89200000000000002</v>
      </c>
      <c r="AN302" s="1" t="s">
        <v>64</v>
      </c>
      <c r="AO302" s="1" t="s">
        <v>9760</v>
      </c>
      <c r="AP302" s="1" t="s">
        <v>58</v>
      </c>
      <c r="AQ302" s="1" t="s">
        <v>58</v>
      </c>
      <c r="AR302" s="1" t="s">
        <v>58</v>
      </c>
      <c r="AS302" s="1" t="s">
        <v>58</v>
      </c>
      <c r="AT302" s="1" t="s">
        <v>58</v>
      </c>
      <c r="AU302" s="1" t="s">
        <v>58</v>
      </c>
    </row>
    <row r="303" spans="1:47" x14ac:dyDescent="0.2">
      <c r="A303" s="1" t="s">
        <v>9761</v>
      </c>
      <c r="B303" s="1">
        <v>2</v>
      </c>
      <c r="C303" s="1" t="s">
        <v>70</v>
      </c>
      <c r="D303" s="1" t="s">
        <v>46</v>
      </c>
      <c r="E303" s="1">
        <v>1.7239999999999998E-2</v>
      </c>
      <c r="F303" s="1">
        <v>0</v>
      </c>
      <c r="G303" s="1">
        <v>3.1059999999999998E-3</v>
      </c>
      <c r="H303" s="1">
        <v>0</v>
      </c>
      <c r="I303" s="1">
        <v>3.3329999999999999E-2</v>
      </c>
      <c r="J303" s="1">
        <v>1.111E-2</v>
      </c>
      <c r="K303" s="1" t="s">
        <v>47</v>
      </c>
      <c r="L303" s="1" t="s">
        <v>48</v>
      </c>
      <c r="M303" s="1" t="s">
        <v>9762</v>
      </c>
      <c r="N303" s="1" t="s">
        <v>9763</v>
      </c>
      <c r="O303" s="1" t="s">
        <v>51</v>
      </c>
      <c r="P303" s="1" t="s">
        <v>6416</v>
      </c>
      <c r="Q303" s="1">
        <v>6.7540000000000005E-4</v>
      </c>
      <c r="R303" s="1">
        <v>7.9872199999999997E-4</v>
      </c>
      <c r="S303" s="1">
        <v>0.99920100000000001</v>
      </c>
      <c r="T303" s="1" t="s">
        <v>110</v>
      </c>
      <c r="U303" s="1">
        <v>0</v>
      </c>
      <c r="V303" s="1">
        <v>3.9936099999999999E-4</v>
      </c>
      <c r="W303" s="1" t="s">
        <v>58</v>
      </c>
      <c r="X303" s="1" t="s">
        <v>58</v>
      </c>
      <c r="Y303" s="1" t="s">
        <v>58</v>
      </c>
      <c r="Z303" s="1" t="s">
        <v>58</v>
      </c>
      <c r="AA303" s="1" t="s">
        <v>58</v>
      </c>
      <c r="AB303" s="1" t="s">
        <v>58</v>
      </c>
      <c r="AC303" s="1" t="s">
        <v>93</v>
      </c>
      <c r="AD303" s="1" t="s">
        <v>156</v>
      </c>
      <c r="AE303" s="1">
        <v>0.91400000000000003</v>
      </c>
      <c r="AF303" s="1">
        <v>5.65</v>
      </c>
      <c r="AG303" s="1" t="s">
        <v>9764</v>
      </c>
      <c r="AH303" s="1" t="s">
        <v>62</v>
      </c>
      <c r="AI303" s="1" t="s">
        <v>62</v>
      </c>
      <c r="AJ303" s="1">
        <v>5.65</v>
      </c>
      <c r="AK303" s="8">
        <v>576587</v>
      </c>
      <c r="AL303" s="1">
        <v>35</v>
      </c>
      <c r="AM303" s="1">
        <v>1.048</v>
      </c>
      <c r="AN303" s="1" t="s">
        <v>62</v>
      </c>
      <c r="AO303" s="1" t="s">
        <v>9765</v>
      </c>
      <c r="AP303" s="1" t="s">
        <v>58</v>
      </c>
      <c r="AQ303" s="1" t="s">
        <v>58</v>
      </c>
      <c r="AR303" s="1">
        <v>27.052370839999998</v>
      </c>
      <c r="AS303" s="1">
        <v>-0.39311897600000001</v>
      </c>
      <c r="AT303" s="1" t="s">
        <v>58</v>
      </c>
      <c r="AU303" s="1">
        <v>15.557259999999999</v>
      </c>
    </row>
    <row r="304" spans="1:47" x14ac:dyDescent="0.2">
      <c r="A304" s="1" t="s">
        <v>9766</v>
      </c>
      <c r="B304" s="1">
        <v>2</v>
      </c>
      <c r="C304" s="1" t="s">
        <v>70</v>
      </c>
      <c r="D304" s="1" t="s">
        <v>46</v>
      </c>
      <c r="E304" s="1">
        <v>1.7239999999999998E-2</v>
      </c>
      <c r="F304" s="1">
        <v>3.2680000000000001E-3</v>
      </c>
      <c r="G304" s="1">
        <v>3.1059999999999998E-3</v>
      </c>
      <c r="H304" s="1">
        <v>3.8310000000000002E-3</v>
      </c>
      <c r="I304" s="1">
        <v>3.3329999999999999E-2</v>
      </c>
      <c r="J304" s="1">
        <v>1.111E-2</v>
      </c>
      <c r="K304" s="1" t="s">
        <v>47</v>
      </c>
      <c r="L304" s="1" t="s">
        <v>48</v>
      </c>
      <c r="M304" s="1" t="s">
        <v>9767</v>
      </c>
      <c r="N304" s="1" t="s">
        <v>9768</v>
      </c>
      <c r="O304" s="1" t="s">
        <v>51</v>
      </c>
      <c r="P304" s="1" t="s">
        <v>9769</v>
      </c>
      <c r="Q304" s="1">
        <v>2.2569999999999999E-3</v>
      </c>
      <c r="R304" s="1">
        <v>7.9872199999999997E-4</v>
      </c>
      <c r="S304" s="1">
        <v>0.99920100000000001</v>
      </c>
      <c r="T304" s="1" t="s">
        <v>110</v>
      </c>
      <c r="U304" s="1">
        <v>0</v>
      </c>
      <c r="V304" s="1">
        <v>3.9936099999999999E-4</v>
      </c>
      <c r="W304" s="1" t="s">
        <v>58</v>
      </c>
      <c r="X304" s="1" t="s">
        <v>58</v>
      </c>
      <c r="Y304" s="1" t="s">
        <v>58</v>
      </c>
      <c r="Z304" s="1" t="s">
        <v>58</v>
      </c>
      <c r="AA304" s="1" t="s">
        <v>58</v>
      </c>
      <c r="AB304" s="1">
        <v>1</v>
      </c>
      <c r="AC304" s="1" t="s">
        <v>60</v>
      </c>
      <c r="AD304" s="1" t="s">
        <v>156</v>
      </c>
      <c r="AE304" s="1">
        <v>1</v>
      </c>
      <c r="AF304" s="1">
        <v>5.45</v>
      </c>
      <c r="AG304" s="1" t="s">
        <v>9770</v>
      </c>
      <c r="AH304" s="1" t="s">
        <v>95</v>
      </c>
      <c r="AI304" s="1" t="s">
        <v>95</v>
      </c>
      <c r="AJ304" s="1">
        <v>5.45</v>
      </c>
      <c r="AK304" s="1">
        <v>225</v>
      </c>
      <c r="AL304" s="1">
        <v>13.31</v>
      </c>
      <c r="AM304" s="1">
        <v>1.048</v>
      </c>
      <c r="AN304" s="1" t="s">
        <v>64</v>
      </c>
      <c r="AO304" s="1" t="s">
        <v>9771</v>
      </c>
      <c r="AP304" s="1" t="s">
        <v>61</v>
      </c>
      <c r="AQ304" s="7">
        <v>0.34200000000000003</v>
      </c>
      <c r="AR304" s="1">
        <v>63.617598489999999</v>
      </c>
      <c r="AS304" s="1">
        <v>0.13599108700000001</v>
      </c>
      <c r="AT304" s="1" t="s">
        <v>58</v>
      </c>
      <c r="AU304" s="1">
        <v>5.6844400000000004</v>
      </c>
    </row>
    <row r="305" spans="1:47" x14ac:dyDescent="0.2">
      <c r="A305" s="1" t="s">
        <v>9780</v>
      </c>
      <c r="B305" s="1">
        <v>2</v>
      </c>
      <c r="C305" s="1" t="s">
        <v>45</v>
      </c>
      <c r="D305" s="1" t="s">
        <v>46</v>
      </c>
      <c r="E305" s="1">
        <v>1.7239999999999998E-2</v>
      </c>
      <c r="F305" s="1">
        <v>0</v>
      </c>
      <c r="G305" s="1">
        <v>3.1059999999999998E-3</v>
      </c>
      <c r="H305" s="1">
        <v>0</v>
      </c>
      <c r="I305" s="1">
        <v>3.3329999999999999E-2</v>
      </c>
      <c r="J305" s="1">
        <v>1.111E-2</v>
      </c>
      <c r="K305" s="1" t="s">
        <v>47</v>
      </c>
      <c r="L305" s="1" t="s">
        <v>48</v>
      </c>
      <c r="M305" s="1" t="s">
        <v>9781</v>
      </c>
      <c r="N305" s="1" t="s">
        <v>9782</v>
      </c>
      <c r="O305" s="1" t="s">
        <v>51</v>
      </c>
      <c r="P305" s="1" t="s">
        <v>9783</v>
      </c>
      <c r="Q305" s="1">
        <v>3.7070000000000001E-4</v>
      </c>
      <c r="R305" s="1" t="s">
        <v>58</v>
      </c>
      <c r="S305" s="1" t="s">
        <v>58</v>
      </c>
      <c r="T305" s="1" t="s">
        <v>58</v>
      </c>
      <c r="U305" s="1" t="s">
        <v>58</v>
      </c>
      <c r="V305" s="1" t="s">
        <v>58</v>
      </c>
      <c r="W305" s="1" t="s">
        <v>58</v>
      </c>
      <c r="X305" s="1" t="s">
        <v>58</v>
      </c>
      <c r="Y305" s="1" t="s">
        <v>58</v>
      </c>
      <c r="Z305" s="1" t="s">
        <v>58</v>
      </c>
      <c r="AA305" s="1" t="s">
        <v>58</v>
      </c>
      <c r="AB305" s="1" t="s">
        <v>58</v>
      </c>
      <c r="AC305" s="1" t="s">
        <v>61</v>
      </c>
      <c r="AD305" s="1" t="s">
        <v>62</v>
      </c>
      <c r="AE305" s="1">
        <v>1</v>
      </c>
      <c r="AF305" s="1">
        <v>4.5</v>
      </c>
      <c r="AG305" s="1" t="s">
        <v>9784</v>
      </c>
      <c r="AH305" s="1" t="s">
        <v>95</v>
      </c>
      <c r="AI305" s="1" t="s">
        <v>95</v>
      </c>
      <c r="AJ305" s="1">
        <v>4.5</v>
      </c>
      <c r="AK305" s="1">
        <v>42</v>
      </c>
      <c r="AL305" s="1">
        <v>13.09</v>
      </c>
      <c r="AM305" s="1">
        <v>0.94899999999999995</v>
      </c>
      <c r="AN305" s="1" t="s">
        <v>64</v>
      </c>
      <c r="AO305" s="1" t="s">
        <v>9785</v>
      </c>
      <c r="AP305" s="1" t="s">
        <v>77</v>
      </c>
      <c r="AQ305" s="7">
        <v>3.6999999999999998E-2</v>
      </c>
      <c r="AR305" s="1">
        <v>58.527954710000003</v>
      </c>
      <c r="AS305" s="1">
        <v>6.0756527999999997E-2</v>
      </c>
      <c r="AT305" s="1" t="s">
        <v>78</v>
      </c>
      <c r="AU305" s="1">
        <v>1.1076900000000001</v>
      </c>
    </row>
    <row r="306" spans="1:47" x14ac:dyDescent="0.2">
      <c r="A306" s="1" t="s">
        <v>9809</v>
      </c>
      <c r="B306" s="1">
        <v>3</v>
      </c>
      <c r="C306" s="1" t="s">
        <v>70</v>
      </c>
      <c r="D306" s="1" t="s">
        <v>46</v>
      </c>
      <c r="E306" s="1">
        <v>1.7239999999999998E-2</v>
      </c>
      <c r="F306" s="1">
        <v>6.5360000000000001E-3</v>
      </c>
      <c r="G306" s="1">
        <v>3.1059999999999998E-3</v>
      </c>
      <c r="H306" s="1">
        <v>0</v>
      </c>
      <c r="I306" s="1">
        <v>3.3329999999999999E-2</v>
      </c>
      <c r="J306" s="1">
        <v>1.111E-2</v>
      </c>
      <c r="K306" s="1" t="s">
        <v>47</v>
      </c>
      <c r="L306" s="1" t="s">
        <v>48</v>
      </c>
      <c r="M306" s="1" t="s">
        <v>9810</v>
      </c>
      <c r="N306" s="1" t="s">
        <v>9811</v>
      </c>
      <c r="O306" s="1" t="s">
        <v>51</v>
      </c>
      <c r="P306" s="1" t="s">
        <v>9812</v>
      </c>
      <c r="Q306" s="7">
        <v>8.2360000000000004E-6</v>
      </c>
      <c r="R306" s="1" t="s">
        <v>58</v>
      </c>
      <c r="S306" s="1" t="s">
        <v>58</v>
      </c>
      <c r="T306" s="1" t="s">
        <v>58</v>
      </c>
      <c r="U306" s="1" t="s">
        <v>58</v>
      </c>
      <c r="V306" s="1" t="s">
        <v>58</v>
      </c>
      <c r="W306" s="1" t="s">
        <v>58</v>
      </c>
      <c r="X306" s="1" t="s">
        <v>58</v>
      </c>
      <c r="Y306" s="1" t="s">
        <v>58</v>
      </c>
      <c r="Z306" s="1" t="s">
        <v>58</v>
      </c>
      <c r="AA306" s="1" t="s">
        <v>58</v>
      </c>
      <c r="AB306" s="1" t="s">
        <v>58</v>
      </c>
      <c r="AC306" s="1" t="s">
        <v>93</v>
      </c>
      <c r="AD306" s="1" t="s">
        <v>132</v>
      </c>
      <c r="AE306" s="1">
        <v>0.99399999999999999</v>
      </c>
      <c r="AF306" s="1">
        <v>3.71</v>
      </c>
      <c r="AG306" s="1" t="s">
        <v>9813</v>
      </c>
      <c r="AH306" s="1" t="s">
        <v>6939</v>
      </c>
      <c r="AI306" s="1" t="s">
        <v>6939</v>
      </c>
      <c r="AJ306" s="1">
        <v>5.49</v>
      </c>
      <c r="AK306" s="1">
        <v>254</v>
      </c>
      <c r="AL306" s="1">
        <v>19.43</v>
      </c>
      <c r="AM306" s="1">
        <v>-0.28299999999999997</v>
      </c>
      <c r="AN306" s="1" t="s">
        <v>673</v>
      </c>
      <c r="AO306" s="1" t="s">
        <v>9814</v>
      </c>
      <c r="AP306" s="1" t="s">
        <v>58</v>
      </c>
      <c r="AQ306" s="1" t="s">
        <v>58</v>
      </c>
      <c r="AR306" s="1">
        <v>48.543288509999996</v>
      </c>
      <c r="AS306" s="1">
        <v>-6.9700724000000006E-2</v>
      </c>
      <c r="AT306" s="1" t="s">
        <v>58</v>
      </c>
      <c r="AU306" s="1">
        <v>8.0108499999999996</v>
      </c>
    </row>
    <row r="307" spans="1:47" x14ac:dyDescent="0.2">
      <c r="A307" s="1" t="s">
        <v>9820</v>
      </c>
      <c r="B307" s="1">
        <v>3</v>
      </c>
      <c r="C307" s="1" t="s">
        <v>46</v>
      </c>
      <c r="D307" s="1" t="s">
        <v>70</v>
      </c>
      <c r="E307" s="1">
        <v>1.7239999999999998E-2</v>
      </c>
      <c r="F307" s="1">
        <v>6.5360000000000001E-3</v>
      </c>
      <c r="G307" s="1">
        <v>3.1059999999999998E-3</v>
      </c>
      <c r="H307" s="1">
        <v>3.8310000000000002E-3</v>
      </c>
      <c r="I307" s="1">
        <v>3.3329999999999999E-2</v>
      </c>
      <c r="J307" s="1">
        <v>1.111E-2</v>
      </c>
      <c r="K307" s="1" t="s">
        <v>47</v>
      </c>
      <c r="L307" s="1" t="s">
        <v>48</v>
      </c>
      <c r="M307" s="1" t="s">
        <v>9821</v>
      </c>
      <c r="N307" s="1" t="s">
        <v>9822</v>
      </c>
      <c r="O307" s="1" t="s">
        <v>51</v>
      </c>
      <c r="P307" s="1" t="s">
        <v>9709</v>
      </c>
      <c r="Q307" s="1">
        <v>1.2349999999999999E-4</v>
      </c>
      <c r="R307" s="1">
        <v>3.9936099999999999E-4</v>
      </c>
      <c r="S307" s="1">
        <v>0.99960099999999996</v>
      </c>
      <c r="T307" s="1" t="s">
        <v>74</v>
      </c>
      <c r="U307" s="1">
        <v>0</v>
      </c>
      <c r="V307" s="1">
        <v>1.99681E-4</v>
      </c>
      <c r="W307" s="1" t="s">
        <v>58</v>
      </c>
      <c r="X307" s="1" t="s">
        <v>58</v>
      </c>
      <c r="Y307" s="1" t="s">
        <v>58</v>
      </c>
      <c r="Z307" s="1" t="s">
        <v>58</v>
      </c>
      <c r="AA307" s="1" t="s">
        <v>58</v>
      </c>
      <c r="AB307" s="1" t="s">
        <v>58</v>
      </c>
      <c r="AC307" s="1" t="s">
        <v>60</v>
      </c>
      <c r="AD307" s="1" t="s">
        <v>67</v>
      </c>
      <c r="AE307" s="1">
        <v>1</v>
      </c>
      <c r="AF307" s="1">
        <v>6.17</v>
      </c>
      <c r="AG307" s="1" t="s">
        <v>9823</v>
      </c>
      <c r="AH307" s="1" t="s">
        <v>205</v>
      </c>
      <c r="AI307" s="1" t="s">
        <v>127</v>
      </c>
      <c r="AJ307" s="1">
        <v>6.17</v>
      </c>
      <c r="AK307" s="1">
        <v>260</v>
      </c>
      <c r="AL307" s="1">
        <v>14.04</v>
      </c>
      <c r="AM307" s="1">
        <v>1.194</v>
      </c>
      <c r="AN307" s="1" t="s">
        <v>64</v>
      </c>
      <c r="AO307" s="1" t="s">
        <v>9824</v>
      </c>
      <c r="AP307" s="1" t="s">
        <v>77</v>
      </c>
      <c r="AQ307" s="7">
        <v>5.3E-3</v>
      </c>
      <c r="AR307" s="1">
        <v>45.570889360000002</v>
      </c>
      <c r="AS307" s="1">
        <v>-0.108334733</v>
      </c>
      <c r="AT307" s="1" t="s">
        <v>78</v>
      </c>
      <c r="AU307" s="1">
        <v>9.5848200000000006</v>
      </c>
    </row>
    <row r="308" spans="1:47" x14ac:dyDescent="0.2">
      <c r="A308" s="1" t="s">
        <v>9820</v>
      </c>
      <c r="B308" s="1">
        <v>3</v>
      </c>
      <c r="C308" s="1" t="s">
        <v>46</v>
      </c>
      <c r="D308" s="1" t="s">
        <v>70</v>
      </c>
      <c r="E308" s="1">
        <v>1.7239999999999998E-2</v>
      </c>
      <c r="F308" s="1">
        <v>6.5360000000000001E-3</v>
      </c>
      <c r="G308" s="1">
        <v>3.1059999999999998E-3</v>
      </c>
      <c r="H308" s="1">
        <v>3.8310000000000002E-3</v>
      </c>
      <c r="I308" s="1">
        <v>3.3329999999999999E-2</v>
      </c>
      <c r="J308" s="1">
        <v>1.111E-2</v>
      </c>
      <c r="K308" s="1" t="s">
        <v>47</v>
      </c>
      <c r="L308" s="1" t="s">
        <v>48</v>
      </c>
      <c r="M308" s="1" t="s">
        <v>9821</v>
      </c>
      <c r="N308" s="1" t="s">
        <v>9825</v>
      </c>
      <c r="O308" s="1" t="s">
        <v>51</v>
      </c>
      <c r="P308" s="1" t="s">
        <v>9709</v>
      </c>
      <c r="Q308" s="1">
        <v>1.2349999999999999E-4</v>
      </c>
      <c r="R308" s="1">
        <v>3.9936099999999999E-4</v>
      </c>
      <c r="S308" s="1">
        <v>0.99960099999999996</v>
      </c>
      <c r="T308" s="1" t="s">
        <v>74</v>
      </c>
      <c r="U308" s="1">
        <v>0</v>
      </c>
      <c r="V308" s="1">
        <v>1.99681E-4</v>
      </c>
      <c r="W308" s="1" t="s">
        <v>58</v>
      </c>
      <c r="X308" s="1" t="s">
        <v>58</v>
      </c>
      <c r="Y308" s="1" t="s">
        <v>58</v>
      </c>
      <c r="Z308" s="1" t="s">
        <v>58</v>
      </c>
      <c r="AA308" s="1" t="s">
        <v>58</v>
      </c>
      <c r="AB308" s="1" t="s">
        <v>58</v>
      </c>
      <c r="AC308" s="1" t="s">
        <v>60</v>
      </c>
      <c r="AD308" s="1" t="s">
        <v>67</v>
      </c>
      <c r="AE308" s="1">
        <v>1</v>
      </c>
      <c r="AF308" s="1">
        <v>6.17</v>
      </c>
      <c r="AG308" s="1" t="s">
        <v>9823</v>
      </c>
      <c r="AH308" s="1" t="s">
        <v>205</v>
      </c>
      <c r="AI308" s="1" t="s">
        <v>127</v>
      </c>
      <c r="AJ308" s="1">
        <v>6.17</v>
      </c>
      <c r="AK308" s="1">
        <v>260</v>
      </c>
      <c r="AL308" s="1">
        <v>14.04</v>
      </c>
      <c r="AM308" s="1">
        <v>1.194</v>
      </c>
      <c r="AN308" s="1" t="s">
        <v>64</v>
      </c>
      <c r="AO308" s="1" t="s">
        <v>9824</v>
      </c>
      <c r="AP308" s="1" t="s">
        <v>77</v>
      </c>
      <c r="AQ308" s="7">
        <v>5.3E-3</v>
      </c>
      <c r="AR308" s="1">
        <v>45.570889360000002</v>
      </c>
      <c r="AS308" s="1">
        <v>-0.108334733</v>
      </c>
      <c r="AT308" s="1" t="s">
        <v>78</v>
      </c>
      <c r="AU308" s="1">
        <v>9.5848200000000006</v>
      </c>
    </row>
    <row r="309" spans="1:47" x14ac:dyDescent="0.2">
      <c r="A309" s="1" t="s">
        <v>9853</v>
      </c>
      <c r="B309" s="1">
        <v>3</v>
      </c>
      <c r="C309" s="1" t="s">
        <v>46</v>
      </c>
      <c r="D309" s="1" t="s">
        <v>70</v>
      </c>
      <c r="E309" s="1">
        <v>1.7239999999999998E-2</v>
      </c>
      <c r="F309" s="1">
        <v>1.634E-2</v>
      </c>
      <c r="G309" s="1">
        <v>3.1059999999999998E-3</v>
      </c>
      <c r="H309" s="1">
        <v>7.6629999999999997E-3</v>
      </c>
      <c r="I309" s="1">
        <v>3.3329999999999999E-2</v>
      </c>
      <c r="J309" s="1">
        <v>1.111E-2</v>
      </c>
      <c r="K309" s="1" t="s">
        <v>47</v>
      </c>
      <c r="L309" s="1" t="s">
        <v>48</v>
      </c>
      <c r="M309" s="1" t="s">
        <v>1672</v>
      </c>
      <c r="N309" s="1" t="s">
        <v>1673</v>
      </c>
      <c r="O309" s="1" t="s">
        <v>51</v>
      </c>
      <c r="P309" s="1" t="s">
        <v>9854</v>
      </c>
      <c r="Q309" s="7">
        <v>8.2369999999999992E-6</v>
      </c>
      <c r="R309" s="1" t="s">
        <v>58</v>
      </c>
      <c r="S309" s="1" t="s">
        <v>58</v>
      </c>
      <c r="T309" s="1" t="s">
        <v>58</v>
      </c>
      <c r="U309" s="1" t="s">
        <v>58</v>
      </c>
      <c r="V309" s="1" t="s">
        <v>58</v>
      </c>
      <c r="W309" s="1" t="s">
        <v>58</v>
      </c>
      <c r="X309" s="1" t="s">
        <v>58</v>
      </c>
      <c r="Y309" s="1" t="s">
        <v>58</v>
      </c>
      <c r="Z309" s="1" t="s">
        <v>58</v>
      </c>
      <c r="AA309" s="1" t="s">
        <v>58</v>
      </c>
      <c r="AB309" s="1" t="s">
        <v>58</v>
      </c>
      <c r="AC309" s="1" t="s">
        <v>60</v>
      </c>
      <c r="AD309" s="1" t="s">
        <v>164</v>
      </c>
      <c r="AE309" s="1">
        <v>1</v>
      </c>
      <c r="AF309" s="1">
        <v>5.73</v>
      </c>
      <c r="AG309" s="1" t="s">
        <v>9855</v>
      </c>
      <c r="AH309" s="1" t="s">
        <v>95</v>
      </c>
      <c r="AI309" s="1" t="s">
        <v>95</v>
      </c>
      <c r="AJ309" s="1">
        <v>5.73</v>
      </c>
      <c r="AK309" s="8">
        <v>131752</v>
      </c>
      <c r="AL309" s="1">
        <v>23.2</v>
      </c>
      <c r="AM309" s="1">
        <v>1.1399999999999999</v>
      </c>
      <c r="AN309" s="1" t="s">
        <v>64</v>
      </c>
      <c r="AO309" s="1" t="s">
        <v>1681</v>
      </c>
      <c r="AP309" s="1" t="s">
        <v>58</v>
      </c>
      <c r="AQ309" s="7">
        <v>0.87</v>
      </c>
      <c r="AR309" s="1">
        <v>74.775890540000006</v>
      </c>
      <c r="AS309" s="1">
        <v>0.36920398199999999</v>
      </c>
      <c r="AT309" s="1" t="s">
        <v>58</v>
      </c>
      <c r="AU309" s="1">
        <v>11.390359999999999</v>
      </c>
    </row>
    <row r="310" spans="1:47" x14ac:dyDescent="0.2">
      <c r="A310" s="1" t="s">
        <v>9885</v>
      </c>
      <c r="B310" s="1">
        <v>3</v>
      </c>
      <c r="C310" s="1" t="s">
        <v>70</v>
      </c>
      <c r="D310" s="1" t="s">
        <v>46</v>
      </c>
      <c r="E310" s="1">
        <v>1.7239999999999998E-2</v>
      </c>
      <c r="F310" s="1">
        <v>0</v>
      </c>
      <c r="G310" s="1">
        <v>3.1059999999999998E-3</v>
      </c>
      <c r="H310" s="1">
        <v>0</v>
      </c>
      <c r="I310" s="1">
        <v>3.3329999999999999E-2</v>
      </c>
      <c r="J310" s="1">
        <v>1.111E-2</v>
      </c>
      <c r="K310" s="1" t="s">
        <v>47</v>
      </c>
      <c r="L310" s="1" t="s">
        <v>48</v>
      </c>
      <c r="M310" s="1" t="s">
        <v>9886</v>
      </c>
      <c r="N310" s="1" t="s">
        <v>9887</v>
      </c>
      <c r="O310" s="1" t="s">
        <v>51</v>
      </c>
      <c r="P310" s="1" t="s">
        <v>3142</v>
      </c>
      <c r="Q310" s="1">
        <v>9.6389999999999996E-4</v>
      </c>
      <c r="R310" s="1">
        <v>3.9936099999999999E-4</v>
      </c>
      <c r="S310" s="1">
        <v>0.99960099999999996</v>
      </c>
      <c r="T310" s="1" t="s">
        <v>74</v>
      </c>
      <c r="U310" s="1">
        <v>0</v>
      </c>
      <c r="V310" s="1">
        <v>1.99681E-4</v>
      </c>
      <c r="W310" s="1" t="s">
        <v>58</v>
      </c>
      <c r="X310" s="1" t="s">
        <v>58</v>
      </c>
      <c r="Y310" s="1" t="s">
        <v>58</v>
      </c>
      <c r="Z310" s="1" t="s">
        <v>58</v>
      </c>
      <c r="AA310" s="1" t="s">
        <v>58</v>
      </c>
      <c r="AB310" s="1" t="s">
        <v>58</v>
      </c>
      <c r="AC310" s="1" t="s">
        <v>60</v>
      </c>
      <c r="AD310" s="1" t="s">
        <v>164</v>
      </c>
      <c r="AE310" s="1">
        <v>0.34</v>
      </c>
      <c r="AF310" s="1">
        <v>2.2200000000000002</v>
      </c>
      <c r="AG310" s="1" t="s">
        <v>9888</v>
      </c>
      <c r="AH310" s="1" t="s">
        <v>127</v>
      </c>
      <c r="AI310" s="1" t="s">
        <v>62</v>
      </c>
      <c r="AJ310" s="1">
        <v>5.38</v>
      </c>
      <c r="AK310" s="1" t="s">
        <v>9889</v>
      </c>
      <c r="AL310" s="1">
        <v>25.3</v>
      </c>
      <c r="AM310" s="1">
        <v>1.7000000000000001E-2</v>
      </c>
      <c r="AN310" s="1" t="s">
        <v>62</v>
      </c>
      <c r="AO310" s="1" t="s">
        <v>9890</v>
      </c>
      <c r="AP310" s="1" t="s">
        <v>58</v>
      </c>
      <c r="AQ310" s="7">
        <v>0.69899999999999995</v>
      </c>
      <c r="AR310" s="1">
        <v>12.455767870000001</v>
      </c>
      <c r="AS310" s="1">
        <v>-0.799052816</v>
      </c>
      <c r="AT310" s="1" t="s">
        <v>58</v>
      </c>
      <c r="AU310" s="1">
        <v>8.5136099999999999</v>
      </c>
    </row>
    <row r="311" spans="1:47" x14ac:dyDescent="0.2">
      <c r="A311" s="1" t="s">
        <v>9915</v>
      </c>
      <c r="B311" s="1">
        <v>4</v>
      </c>
      <c r="C311" s="1" t="s">
        <v>46</v>
      </c>
      <c r="D311" s="1" t="s">
        <v>70</v>
      </c>
      <c r="E311" s="1">
        <v>1.7239999999999998E-2</v>
      </c>
      <c r="F311" s="1">
        <v>3.2680000000000001E-3</v>
      </c>
      <c r="G311" s="1">
        <v>3.1059999999999998E-3</v>
      </c>
      <c r="H311" s="1">
        <v>0</v>
      </c>
      <c r="I311" s="1">
        <v>3.3329999999999999E-2</v>
      </c>
      <c r="J311" s="1">
        <v>1.111E-2</v>
      </c>
      <c r="K311" s="1" t="s">
        <v>47</v>
      </c>
      <c r="L311" s="1" t="s">
        <v>48</v>
      </c>
      <c r="M311" s="1" t="s">
        <v>9916</v>
      </c>
      <c r="N311" s="1" t="s">
        <v>9917</v>
      </c>
      <c r="O311" s="1" t="s">
        <v>51</v>
      </c>
      <c r="P311" s="1" t="s">
        <v>9918</v>
      </c>
      <c r="Q311" s="1">
        <v>1.153E-4</v>
      </c>
      <c r="R311" s="1" t="s">
        <v>58</v>
      </c>
      <c r="S311" s="1" t="s">
        <v>58</v>
      </c>
      <c r="T311" s="1" t="s">
        <v>58</v>
      </c>
      <c r="U311" s="1" t="s">
        <v>58</v>
      </c>
      <c r="V311" s="1" t="s">
        <v>58</v>
      </c>
      <c r="W311" s="1" t="s">
        <v>58</v>
      </c>
      <c r="X311" s="1" t="s">
        <v>58</v>
      </c>
      <c r="Y311" s="1" t="s">
        <v>58</v>
      </c>
      <c r="Z311" s="1" t="s">
        <v>58</v>
      </c>
      <c r="AA311" s="1" t="s">
        <v>58</v>
      </c>
      <c r="AB311" s="1" t="s">
        <v>58</v>
      </c>
      <c r="AC311" s="1" t="s">
        <v>93</v>
      </c>
      <c r="AD311" s="1" t="s">
        <v>156</v>
      </c>
      <c r="AE311" s="1">
        <v>0.98899999999999999</v>
      </c>
      <c r="AF311" s="1">
        <v>4.92</v>
      </c>
      <c r="AG311" s="1" t="s">
        <v>9919</v>
      </c>
      <c r="AH311" s="1" t="s">
        <v>127</v>
      </c>
      <c r="AI311" s="1" t="s">
        <v>127</v>
      </c>
      <c r="AJ311" s="1">
        <v>4.92</v>
      </c>
      <c r="AK311" s="1">
        <v>191</v>
      </c>
      <c r="AL311" s="1">
        <v>25.6</v>
      </c>
      <c r="AM311" s="1">
        <v>1.1399999999999999</v>
      </c>
      <c r="AN311" s="1" t="s">
        <v>62</v>
      </c>
      <c r="AO311" s="1" t="s">
        <v>58</v>
      </c>
      <c r="AP311" s="1" t="s">
        <v>58</v>
      </c>
      <c r="AQ311" s="1" t="s">
        <v>58</v>
      </c>
      <c r="AR311" s="1" t="s">
        <v>58</v>
      </c>
      <c r="AS311" s="1" t="s">
        <v>58</v>
      </c>
      <c r="AT311" s="1" t="s">
        <v>58</v>
      </c>
      <c r="AU311" s="1">
        <v>8.3587000000000007</v>
      </c>
    </row>
    <row r="312" spans="1:47" x14ac:dyDescent="0.2">
      <c r="A312" s="1" t="s">
        <v>9931</v>
      </c>
      <c r="B312" s="1">
        <v>4</v>
      </c>
      <c r="C312" s="1" t="s">
        <v>46</v>
      </c>
      <c r="D312" s="1" t="s">
        <v>45</v>
      </c>
      <c r="E312" s="1">
        <v>1.7239999999999998E-2</v>
      </c>
      <c r="F312" s="1">
        <v>0</v>
      </c>
      <c r="G312" s="1">
        <v>3.1059999999999998E-3</v>
      </c>
      <c r="H312" s="1">
        <v>0</v>
      </c>
      <c r="I312" s="1">
        <v>3.3329999999999999E-2</v>
      </c>
      <c r="J312" s="1">
        <v>1.111E-2</v>
      </c>
      <c r="K312" s="1" t="s">
        <v>47</v>
      </c>
      <c r="L312" s="1" t="s">
        <v>48</v>
      </c>
      <c r="M312" s="1" t="s">
        <v>9932</v>
      </c>
      <c r="N312" s="1" t="s">
        <v>9933</v>
      </c>
      <c r="O312" s="1" t="s">
        <v>51</v>
      </c>
      <c r="P312" s="1" t="s">
        <v>9934</v>
      </c>
      <c r="Q312" s="1" t="s">
        <v>58</v>
      </c>
      <c r="R312" s="1">
        <v>7.9872199999999997E-4</v>
      </c>
      <c r="S312" s="1">
        <v>0.99920100000000001</v>
      </c>
      <c r="T312" s="1" t="s">
        <v>110</v>
      </c>
      <c r="U312" s="1">
        <v>0</v>
      </c>
      <c r="V312" s="1">
        <v>3.9936099999999999E-4</v>
      </c>
      <c r="W312" s="1" t="s">
        <v>58</v>
      </c>
      <c r="X312" s="1" t="s">
        <v>58</v>
      </c>
      <c r="Y312" s="1" t="s">
        <v>58</v>
      </c>
      <c r="Z312" s="1" t="s">
        <v>58</v>
      </c>
      <c r="AA312" s="1" t="s">
        <v>58</v>
      </c>
      <c r="AB312" s="1" t="s">
        <v>58</v>
      </c>
      <c r="AC312" s="1" t="s">
        <v>58</v>
      </c>
      <c r="AD312" s="1" t="s">
        <v>58</v>
      </c>
      <c r="AE312" s="1" t="s">
        <v>58</v>
      </c>
      <c r="AF312" s="1" t="s">
        <v>58</v>
      </c>
      <c r="AG312" s="1" t="s">
        <v>58</v>
      </c>
      <c r="AH312" s="1" t="s">
        <v>58</v>
      </c>
      <c r="AI312" s="1" t="s">
        <v>58</v>
      </c>
      <c r="AJ312" s="1" t="s">
        <v>58</v>
      </c>
      <c r="AK312" s="1" t="s">
        <v>58</v>
      </c>
      <c r="AL312" s="1" t="s">
        <v>58</v>
      </c>
      <c r="AM312" s="1" t="s">
        <v>58</v>
      </c>
      <c r="AN312" s="1" t="s">
        <v>58</v>
      </c>
      <c r="AO312" s="1" t="s">
        <v>58</v>
      </c>
      <c r="AP312" s="1" t="s">
        <v>58</v>
      </c>
      <c r="AQ312" s="1" t="s">
        <v>58</v>
      </c>
      <c r="AR312" s="1" t="s">
        <v>58</v>
      </c>
      <c r="AS312" s="1" t="s">
        <v>58</v>
      </c>
      <c r="AT312" s="1" t="s">
        <v>58</v>
      </c>
      <c r="AU312" s="1" t="s">
        <v>58</v>
      </c>
    </row>
    <row r="313" spans="1:47" x14ac:dyDescent="0.2">
      <c r="A313" s="1" t="s">
        <v>9935</v>
      </c>
      <c r="B313" s="1">
        <v>4</v>
      </c>
      <c r="C313" s="1" t="s">
        <v>70</v>
      </c>
      <c r="D313" s="1" t="s">
        <v>46</v>
      </c>
      <c r="E313" s="1">
        <v>1.7239999999999998E-2</v>
      </c>
      <c r="F313" s="1">
        <v>9.8040000000000002E-3</v>
      </c>
      <c r="G313" s="1">
        <v>3.1059999999999998E-3</v>
      </c>
      <c r="H313" s="1">
        <v>0</v>
      </c>
      <c r="I313" s="1">
        <v>3.3329999999999999E-2</v>
      </c>
      <c r="J313" s="1">
        <v>1.111E-2</v>
      </c>
      <c r="K313" s="1" t="s">
        <v>47</v>
      </c>
      <c r="L313" s="1" t="s">
        <v>48</v>
      </c>
      <c r="M313" s="1" t="s">
        <v>9936</v>
      </c>
      <c r="N313" s="1" t="s">
        <v>9937</v>
      </c>
      <c r="O313" s="1" t="s">
        <v>51</v>
      </c>
      <c r="P313" s="1" t="s">
        <v>9938</v>
      </c>
      <c r="Q313" s="1">
        <v>4.8589999999999999E-4</v>
      </c>
      <c r="R313" s="1">
        <v>7.9872199999999997E-4</v>
      </c>
      <c r="S313" s="1">
        <v>0.99920100000000001</v>
      </c>
      <c r="T313" s="1" t="s">
        <v>110</v>
      </c>
      <c r="U313" s="1">
        <v>0</v>
      </c>
      <c r="V313" s="1">
        <v>3.9936099999999999E-4</v>
      </c>
      <c r="W313" s="1" t="s">
        <v>58</v>
      </c>
      <c r="X313" s="1" t="s">
        <v>58</v>
      </c>
      <c r="Y313" s="1" t="s">
        <v>58</v>
      </c>
      <c r="Z313" s="1" t="s">
        <v>58</v>
      </c>
      <c r="AA313" s="1" t="s">
        <v>58</v>
      </c>
      <c r="AB313" s="1" t="s">
        <v>58</v>
      </c>
      <c r="AC313" s="1" t="s">
        <v>61</v>
      </c>
      <c r="AD313" s="1" t="s">
        <v>156</v>
      </c>
      <c r="AE313" s="1">
        <v>0.77200000000000002</v>
      </c>
      <c r="AF313" s="1">
        <v>5.62</v>
      </c>
      <c r="AG313" s="1" t="s">
        <v>9939</v>
      </c>
      <c r="AH313" s="1" t="s">
        <v>62</v>
      </c>
      <c r="AI313" s="1" t="s">
        <v>62</v>
      </c>
      <c r="AJ313" s="1">
        <v>5.62</v>
      </c>
      <c r="AK313" s="8">
        <v>169317334736</v>
      </c>
      <c r="AL313" s="1">
        <v>24</v>
      </c>
      <c r="AM313" s="1">
        <v>1.048</v>
      </c>
      <c r="AN313" s="1" t="s">
        <v>64</v>
      </c>
      <c r="AO313" s="1" t="s">
        <v>9940</v>
      </c>
      <c r="AP313" s="1" t="s">
        <v>58</v>
      </c>
      <c r="AQ313" s="7">
        <v>0.97199999999999998</v>
      </c>
      <c r="AR313" s="1">
        <v>91.908468979999995</v>
      </c>
      <c r="AS313" s="1">
        <v>1.09310945</v>
      </c>
      <c r="AT313" s="1" t="s">
        <v>58</v>
      </c>
      <c r="AU313" s="1">
        <v>3.2288800000000002</v>
      </c>
    </row>
    <row r="314" spans="1:47" x14ac:dyDescent="0.2">
      <c r="A314" s="1" t="s">
        <v>9941</v>
      </c>
      <c r="B314" s="1">
        <v>4</v>
      </c>
      <c r="C314" s="1" t="s">
        <v>45</v>
      </c>
      <c r="D314" s="1" t="s">
        <v>70</v>
      </c>
      <c r="E314" s="1">
        <v>1.7239999999999998E-2</v>
      </c>
      <c r="F314" s="1">
        <v>0</v>
      </c>
      <c r="G314" s="1">
        <v>3.1059999999999998E-3</v>
      </c>
      <c r="H314" s="1">
        <v>0</v>
      </c>
      <c r="I314" s="1">
        <v>3.3329999999999999E-2</v>
      </c>
      <c r="J314" s="1">
        <v>1.111E-2</v>
      </c>
      <c r="K314" s="1" t="s">
        <v>47</v>
      </c>
      <c r="L314" s="1" t="s">
        <v>48</v>
      </c>
      <c r="M314" s="1" t="s">
        <v>9942</v>
      </c>
      <c r="N314" s="1" t="s">
        <v>9943</v>
      </c>
      <c r="O314" s="1" t="s">
        <v>51</v>
      </c>
      <c r="P314" s="1" t="s">
        <v>9944</v>
      </c>
      <c r="Q314" s="1">
        <v>1.159E-4</v>
      </c>
      <c r="R314" s="1" t="s">
        <v>58</v>
      </c>
      <c r="S314" s="1" t="s">
        <v>58</v>
      </c>
      <c r="T314" s="1" t="s">
        <v>58</v>
      </c>
      <c r="U314" s="1" t="s">
        <v>58</v>
      </c>
      <c r="V314" s="1" t="s">
        <v>58</v>
      </c>
      <c r="W314" s="1" t="s">
        <v>58</v>
      </c>
      <c r="X314" s="1" t="s">
        <v>58</v>
      </c>
      <c r="Y314" s="1" t="s">
        <v>58</v>
      </c>
      <c r="Z314" s="1" t="s">
        <v>58</v>
      </c>
      <c r="AA314" s="1" t="s">
        <v>58</v>
      </c>
      <c r="AB314" s="1" t="s">
        <v>58</v>
      </c>
      <c r="AC314" s="1" t="s">
        <v>93</v>
      </c>
      <c r="AD314" s="1" t="s">
        <v>156</v>
      </c>
      <c r="AE314" s="1">
        <v>1</v>
      </c>
      <c r="AF314" s="1">
        <v>4.9000000000000004</v>
      </c>
      <c r="AG314" s="1" t="s">
        <v>9945</v>
      </c>
      <c r="AH314" s="1" t="s">
        <v>127</v>
      </c>
      <c r="AI314" s="1" t="s">
        <v>127</v>
      </c>
      <c r="AJ314" s="1">
        <v>4.9000000000000004</v>
      </c>
      <c r="AK314" s="1">
        <v>420</v>
      </c>
      <c r="AL314" s="1">
        <v>21.1</v>
      </c>
      <c r="AM314" s="1">
        <v>1.0880000000000001</v>
      </c>
      <c r="AN314" s="1" t="s">
        <v>1089</v>
      </c>
      <c r="AO314" s="1" t="s">
        <v>9946</v>
      </c>
      <c r="AP314" s="1" t="s">
        <v>61</v>
      </c>
      <c r="AQ314" s="1" t="s">
        <v>58</v>
      </c>
      <c r="AR314" s="1">
        <v>0.35975465899999998</v>
      </c>
      <c r="AS314" s="1">
        <v>-3.4594321400000001</v>
      </c>
      <c r="AT314" s="1" t="s">
        <v>78</v>
      </c>
      <c r="AU314" s="1">
        <v>4.3116599999999998</v>
      </c>
    </row>
    <row r="315" spans="1:47" x14ac:dyDescent="0.2">
      <c r="A315" s="1" t="s">
        <v>9962</v>
      </c>
      <c r="B315" s="1">
        <v>4</v>
      </c>
      <c r="C315" s="1" t="s">
        <v>64</v>
      </c>
      <c r="D315" s="1" t="s">
        <v>45</v>
      </c>
      <c r="E315" s="1">
        <v>1.7239999999999998E-2</v>
      </c>
      <c r="F315" s="1">
        <v>3.2680000000000001E-3</v>
      </c>
      <c r="G315" s="1">
        <v>3.1059999999999998E-3</v>
      </c>
      <c r="H315" s="1">
        <v>0</v>
      </c>
      <c r="I315" s="1">
        <v>3.3329999999999999E-2</v>
      </c>
      <c r="J315" s="1">
        <v>1.111E-2</v>
      </c>
      <c r="K315" s="1" t="s">
        <v>47</v>
      </c>
      <c r="L315" s="1" t="s">
        <v>48</v>
      </c>
      <c r="M315" s="1" t="s">
        <v>9963</v>
      </c>
      <c r="N315" s="1" t="s">
        <v>9964</v>
      </c>
      <c r="O315" s="1" t="s">
        <v>51</v>
      </c>
      <c r="P315" s="1" t="s">
        <v>4219</v>
      </c>
      <c r="Q315" s="1">
        <v>4.8589999999999999E-4</v>
      </c>
      <c r="R315" s="1">
        <v>3.9936099999999999E-4</v>
      </c>
      <c r="S315" s="1">
        <v>0.99960099999999996</v>
      </c>
      <c r="T315" s="1" t="s">
        <v>74</v>
      </c>
      <c r="U315" s="1">
        <v>0</v>
      </c>
      <c r="V315" s="1">
        <v>1.99681E-4</v>
      </c>
      <c r="W315" s="1" t="s">
        <v>58</v>
      </c>
      <c r="X315" s="1" t="s">
        <v>58</v>
      </c>
      <c r="Y315" s="1" t="s">
        <v>58</v>
      </c>
      <c r="Z315" s="1" t="s">
        <v>58</v>
      </c>
      <c r="AA315" s="1" t="s">
        <v>58</v>
      </c>
      <c r="AB315" s="1" t="s">
        <v>58</v>
      </c>
      <c r="AC315" s="1" t="s">
        <v>61</v>
      </c>
      <c r="AD315" s="1" t="s">
        <v>67</v>
      </c>
      <c r="AE315" s="1">
        <v>0.95699999999999996</v>
      </c>
      <c r="AF315" s="1">
        <v>4.46</v>
      </c>
      <c r="AG315" s="1" t="s">
        <v>9965</v>
      </c>
      <c r="AH315" s="1" t="s">
        <v>205</v>
      </c>
      <c r="AI315" s="1" t="s">
        <v>363</v>
      </c>
      <c r="AJ315" s="1">
        <v>5.29</v>
      </c>
      <c r="AK315" s="8">
        <v>390294</v>
      </c>
      <c r="AL315" s="1">
        <v>18.690000000000001</v>
      </c>
      <c r="AM315" s="1">
        <v>6.7000000000000004E-2</v>
      </c>
      <c r="AN315" s="1" t="s">
        <v>64</v>
      </c>
      <c r="AO315" s="1" t="s">
        <v>9966</v>
      </c>
      <c r="AP315" s="1" t="s">
        <v>58</v>
      </c>
      <c r="AQ315" s="7">
        <v>0.82699999999999996</v>
      </c>
      <c r="AR315" s="1">
        <v>5.8504364239999997</v>
      </c>
      <c r="AS315" s="1">
        <v>-1.194104514</v>
      </c>
      <c r="AT315" s="1" t="s">
        <v>58</v>
      </c>
      <c r="AU315" s="1">
        <v>2.27278</v>
      </c>
    </row>
    <row r="316" spans="1:47" x14ac:dyDescent="0.2">
      <c r="A316" s="1" t="s">
        <v>10004</v>
      </c>
      <c r="B316" s="1">
        <v>5</v>
      </c>
      <c r="C316" s="1" t="s">
        <v>46</v>
      </c>
      <c r="D316" s="1" t="s">
        <v>70</v>
      </c>
      <c r="E316" s="1">
        <v>1.7239999999999998E-2</v>
      </c>
      <c r="F316" s="1">
        <v>1.634E-2</v>
      </c>
      <c r="G316" s="1">
        <v>3.1059999999999998E-3</v>
      </c>
      <c r="H316" s="1">
        <v>3.8310000000000002E-3</v>
      </c>
      <c r="I316" s="1">
        <v>3.3329999999999999E-2</v>
      </c>
      <c r="J316" s="1">
        <v>1.111E-2</v>
      </c>
      <c r="K316" s="1" t="s">
        <v>47</v>
      </c>
      <c r="L316" s="1" t="s">
        <v>48</v>
      </c>
      <c r="M316" s="1" t="s">
        <v>10005</v>
      </c>
      <c r="N316" s="1" t="s">
        <v>10006</v>
      </c>
      <c r="O316" s="1" t="s">
        <v>51</v>
      </c>
      <c r="P316" s="1" t="s">
        <v>10007</v>
      </c>
      <c r="Q316" s="1">
        <v>4.4479999999999997E-3</v>
      </c>
      <c r="R316" s="1">
        <v>2.4361000000000001E-2</v>
      </c>
      <c r="S316" s="1">
        <v>0.974441</v>
      </c>
      <c r="T316" s="1" t="s">
        <v>10008</v>
      </c>
      <c r="U316" s="1">
        <v>1.19808E-3</v>
      </c>
      <c r="V316" s="1">
        <v>1.3378599999999999E-2</v>
      </c>
      <c r="W316" s="1" t="s">
        <v>58</v>
      </c>
      <c r="X316" s="1" t="s">
        <v>58</v>
      </c>
      <c r="Y316" s="1" t="s">
        <v>58</v>
      </c>
      <c r="Z316" s="1" t="s">
        <v>58</v>
      </c>
      <c r="AA316" s="1" t="s">
        <v>58</v>
      </c>
      <c r="AB316" s="1" t="s">
        <v>58</v>
      </c>
      <c r="AC316" s="1" t="s">
        <v>61</v>
      </c>
      <c r="AD316" s="1" t="s">
        <v>147</v>
      </c>
      <c r="AE316" s="1">
        <v>0.153</v>
      </c>
      <c r="AF316" s="1">
        <v>-4.53</v>
      </c>
      <c r="AG316" s="1" t="s">
        <v>10009</v>
      </c>
      <c r="AH316" s="1" t="s">
        <v>95</v>
      </c>
      <c r="AI316" s="1" t="s">
        <v>95</v>
      </c>
      <c r="AJ316" s="1">
        <v>5.68</v>
      </c>
      <c r="AK316" s="1">
        <v>2000</v>
      </c>
      <c r="AL316" s="1">
        <v>1E-3</v>
      </c>
      <c r="AM316" s="1">
        <v>-1.28</v>
      </c>
      <c r="AN316" s="1" t="s">
        <v>64</v>
      </c>
      <c r="AO316" s="1" t="s">
        <v>10010</v>
      </c>
      <c r="AP316" s="1" t="s">
        <v>58</v>
      </c>
      <c r="AQ316" s="7">
        <v>0.501</v>
      </c>
      <c r="AR316" s="1">
        <v>11.889596600000001</v>
      </c>
      <c r="AS316" s="1">
        <v>-0.82011943600000003</v>
      </c>
      <c r="AT316" s="1" t="s">
        <v>58</v>
      </c>
      <c r="AU316" s="1">
        <v>8.93384</v>
      </c>
    </row>
    <row r="317" spans="1:47" x14ac:dyDescent="0.2">
      <c r="A317" s="1" t="s">
        <v>2540</v>
      </c>
      <c r="B317" s="1">
        <v>5</v>
      </c>
      <c r="C317" s="1" t="s">
        <v>64</v>
      </c>
      <c r="D317" s="1" t="s">
        <v>46</v>
      </c>
      <c r="E317" s="1">
        <v>1.7239999999999998E-2</v>
      </c>
      <c r="F317" s="1">
        <v>6.5360000000000001E-3</v>
      </c>
      <c r="G317" s="1">
        <v>3.1059999999999998E-3</v>
      </c>
      <c r="H317" s="1">
        <v>3.8310000000000002E-3</v>
      </c>
      <c r="I317" s="1">
        <v>3.3329999999999999E-2</v>
      </c>
      <c r="J317" s="1">
        <v>1.111E-2</v>
      </c>
      <c r="K317" s="1" t="s">
        <v>47</v>
      </c>
      <c r="L317" s="1" t="s">
        <v>48</v>
      </c>
      <c r="M317" s="1" t="s">
        <v>2541</v>
      </c>
      <c r="N317" s="1" t="s">
        <v>2542</v>
      </c>
      <c r="O317" s="1" t="s">
        <v>51</v>
      </c>
      <c r="P317" s="1" t="s">
        <v>2543</v>
      </c>
      <c r="Q317" s="1">
        <v>1.2520000000000001E-3</v>
      </c>
      <c r="R317" s="1">
        <v>1.5974400000000001E-3</v>
      </c>
      <c r="S317" s="1">
        <v>0.99840300000000004</v>
      </c>
      <c r="T317" s="1" t="s">
        <v>59</v>
      </c>
      <c r="U317" s="1">
        <v>0</v>
      </c>
      <c r="V317" s="1">
        <v>7.9872199999999997E-4</v>
      </c>
      <c r="W317" s="1" t="s">
        <v>2544</v>
      </c>
      <c r="X317" s="1" t="s">
        <v>9270</v>
      </c>
      <c r="Y317" s="1" t="s">
        <v>2545</v>
      </c>
      <c r="Z317" s="1" t="s">
        <v>2546</v>
      </c>
      <c r="AA317" s="1" t="s">
        <v>58</v>
      </c>
      <c r="AB317" s="1" t="s">
        <v>58</v>
      </c>
      <c r="AC317" s="1" t="s">
        <v>93</v>
      </c>
      <c r="AD317" s="1" t="s">
        <v>156</v>
      </c>
      <c r="AE317" s="1">
        <v>1</v>
      </c>
      <c r="AF317" s="1">
        <v>5.42</v>
      </c>
      <c r="AG317" s="1" t="s">
        <v>2547</v>
      </c>
      <c r="AH317" s="1" t="s">
        <v>127</v>
      </c>
      <c r="AI317" s="1" t="s">
        <v>127</v>
      </c>
      <c r="AJ317" s="1">
        <v>5.42</v>
      </c>
      <c r="AK317" s="1">
        <v>315</v>
      </c>
      <c r="AL317" s="1">
        <v>24.2</v>
      </c>
      <c r="AM317" s="1">
        <v>0.95299999999999996</v>
      </c>
      <c r="AN317" s="1" t="s">
        <v>680</v>
      </c>
      <c r="AO317" s="1" t="s">
        <v>2548</v>
      </c>
      <c r="AP317" s="1" t="s">
        <v>77</v>
      </c>
      <c r="AQ317" s="7">
        <v>0.98699999999999999</v>
      </c>
      <c r="AR317" s="1">
        <v>21.83887709</v>
      </c>
      <c r="AS317" s="1">
        <v>-0.50153759499999995</v>
      </c>
      <c r="AT317" s="1" t="s">
        <v>58</v>
      </c>
      <c r="AU317" s="1">
        <v>2.87907</v>
      </c>
    </row>
    <row r="318" spans="1:47" x14ac:dyDescent="0.2">
      <c r="A318" s="1" t="s">
        <v>10017</v>
      </c>
      <c r="B318" s="1">
        <v>5</v>
      </c>
      <c r="C318" s="1" t="s">
        <v>64</v>
      </c>
      <c r="D318" s="1" t="s">
        <v>45</v>
      </c>
      <c r="E318" s="1">
        <v>1.7239999999999998E-2</v>
      </c>
      <c r="F318" s="1">
        <v>0</v>
      </c>
      <c r="G318" s="1">
        <v>3.1059999999999998E-3</v>
      </c>
      <c r="H318" s="1">
        <v>0</v>
      </c>
      <c r="I318" s="1">
        <v>3.3329999999999999E-2</v>
      </c>
      <c r="J318" s="1">
        <v>1.111E-2</v>
      </c>
      <c r="K318" s="1" t="s">
        <v>47</v>
      </c>
      <c r="L318" s="1" t="s">
        <v>48</v>
      </c>
      <c r="M318" s="1" t="s">
        <v>2541</v>
      </c>
      <c r="N318" s="1" t="s">
        <v>2542</v>
      </c>
      <c r="O318" s="1" t="s">
        <v>51</v>
      </c>
      <c r="P318" s="1" t="s">
        <v>10018</v>
      </c>
      <c r="Q318" s="1">
        <v>5.6010000000000001E-4</v>
      </c>
      <c r="R318" s="1">
        <v>3.9936099999999999E-4</v>
      </c>
      <c r="S318" s="1">
        <v>0.99960099999999996</v>
      </c>
      <c r="T318" s="1" t="s">
        <v>74</v>
      </c>
      <c r="U318" s="1">
        <v>0</v>
      </c>
      <c r="V318" s="1">
        <v>1.99681E-4</v>
      </c>
      <c r="W318" s="1" t="s">
        <v>721</v>
      </c>
      <c r="X318" s="1" t="s">
        <v>9270</v>
      </c>
      <c r="Y318" s="1" t="s">
        <v>2545</v>
      </c>
      <c r="Z318" s="1" t="s">
        <v>2546</v>
      </c>
      <c r="AA318" s="1" t="s">
        <v>58</v>
      </c>
      <c r="AB318" s="1" t="s">
        <v>58</v>
      </c>
      <c r="AC318" s="1" t="s">
        <v>60</v>
      </c>
      <c r="AD318" s="1" t="s">
        <v>156</v>
      </c>
      <c r="AE318" s="1">
        <v>0.998</v>
      </c>
      <c r="AF318" s="1">
        <v>1.37</v>
      </c>
      <c r="AG318" s="1" t="s">
        <v>2547</v>
      </c>
      <c r="AH318" s="1" t="s">
        <v>127</v>
      </c>
      <c r="AI318" s="1" t="s">
        <v>62</v>
      </c>
      <c r="AJ318" s="1">
        <v>4.46</v>
      </c>
      <c r="AK318" s="1">
        <v>883</v>
      </c>
      <c r="AL318" s="1">
        <v>33</v>
      </c>
      <c r="AM318" s="1">
        <v>0.85199999999999998</v>
      </c>
      <c r="AN318" s="1" t="s">
        <v>58</v>
      </c>
      <c r="AO318" s="1" t="s">
        <v>2548</v>
      </c>
      <c r="AP318" s="1" t="s">
        <v>77</v>
      </c>
      <c r="AQ318" s="7">
        <v>0.98699999999999999</v>
      </c>
      <c r="AR318" s="1">
        <v>21.83887709</v>
      </c>
      <c r="AS318" s="1">
        <v>-0.50153759499999995</v>
      </c>
      <c r="AT318" s="1" t="s">
        <v>58</v>
      </c>
      <c r="AU318" s="1">
        <v>2.87907</v>
      </c>
    </row>
    <row r="319" spans="1:47" x14ac:dyDescent="0.2">
      <c r="A319" s="1" t="s">
        <v>10019</v>
      </c>
      <c r="B319" s="1">
        <v>5</v>
      </c>
      <c r="C319" s="1" t="s">
        <v>45</v>
      </c>
      <c r="D319" s="1" t="s">
        <v>46</v>
      </c>
      <c r="E319" s="1">
        <v>1.7239999999999998E-2</v>
      </c>
      <c r="F319" s="1">
        <v>0</v>
      </c>
      <c r="G319" s="1">
        <v>3.1059999999999998E-3</v>
      </c>
      <c r="H319" s="1">
        <v>0</v>
      </c>
      <c r="I319" s="1">
        <v>3.3329999999999999E-2</v>
      </c>
      <c r="J319" s="1">
        <v>1.111E-2</v>
      </c>
      <c r="K319" s="1" t="s">
        <v>47</v>
      </c>
      <c r="L319" s="1" t="s">
        <v>48</v>
      </c>
      <c r="M319" s="1" t="s">
        <v>10020</v>
      </c>
      <c r="N319" s="1" t="s">
        <v>10021</v>
      </c>
      <c r="O319" s="1" t="s">
        <v>51</v>
      </c>
      <c r="P319" s="1" t="s">
        <v>10022</v>
      </c>
      <c r="Q319" s="1">
        <v>8.608E-4</v>
      </c>
      <c r="R319" s="1">
        <v>1.5974400000000001E-3</v>
      </c>
      <c r="S319" s="1">
        <v>0.99840300000000004</v>
      </c>
      <c r="T319" s="1" t="s">
        <v>59</v>
      </c>
      <c r="U319" s="1">
        <v>0</v>
      </c>
      <c r="V319" s="1">
        <v>7.9872199999999997E-4</v>
      </c>
      <c r="W319" s="1">
        <v>5</v>
      </c>
      <c r="X319" s="1" t="s">
        <v>10023</v>
      </c>
      <c r="Y319" s="1" t="s">
        <v>10024</v>
      </c>
      <c r="Z319" s="1" t="s">
        <v>1558</v>
      </c>
      <c r="AA319" s="1" t="s">
        <v>58</v>
      </c>
      <c r="AB319" s="1" t="s">
        <v>58</v>
      </c>
      <c r="AC319" s="1" t="s">
        <v>61</v>
      </c>
      <c r="AD319" s="1" t="s">
        <v>1598</v>
      </c>
      <c r="AE319" s="1">
        <v>0.99199999999999999</v>
      </c>
      <c r="AF319" s="1">
        <v>-2.14</v>
      </c>
      <c r="AG319" s="1" t="s">
        <v>10025</v>
      </c>
      <c r="AH319" s="1" t="s">
        <v>95</v>
      </c>
      <c r="AI319" s="1" t="s">
        <v>95</v>
      </c>
      <c r="AJ319" s="1">
        <v>5.24</v>
      </c>
      <c r="AK319" s="1">
        <v>666</v>
      </c>
      <c r="AL319" s="1">
        <v>16.86</v>
      </c>
      <c r="AM319" s="1">
        <v>-0.28499999999999998</v>
      </c>
      <c r="AN319" s="1" t="s">
        <v>64</v>
      </c>
      <c r="AO319" s="1" t="s">
        <v>10026</v>
      </c>
      <c r="AP319" s="1" t="s">
        <v>61</v>
      </c>
      <c r="AQ319" s="7">
        <v>0.13200000000000001</v>
      </c>
      <c r="AR319" s="1">
        <v>16.023826369999998</v>
      </c>
      <c r="AS319" s="1">
        <v>-0.66131615899999996</v>
      </c>
      <c r="AT319" s="1" t="s">
        <v>78</v>
      </c>
      <c r="AU319" s="1">
        <v>3.4758300000000002</v>
      </c>
    </row>
    <row r="320" spans="1:47" x14ac:dyDescent="0.2">
      <c r="A320" s="1" t="s">
        <v>10073</v>
      </c>
      <c r="B320" s="1">
        <v>5</v>
      </c>
      <c r="C320" s="1" t="s">
        <v>70</v>
      </c>
      <c r="D320" s="1" t="s">
        <v>46</v>
      </c>
      <c r="E320" s="1">
        <v>1.7239999999999998E-2</v>
      </c>
      <c r="F320" s="1">
        <v>9.8040000000000002E-3</v>
      </c>
      <c r="G320" s="1">
        <v>3.1059999999999998E-3</v>
      </c>
      <c r="H320" s="1">
        <v>1.916E-3</v>
      </c>
      <c r="I320" s="1">
        <v>3.3329999999999999E-2</v>
      </c>
      <c r="J320" s="1">
        <v>1.111E-2</v>
      </c>
      <c r="K320" s="1" t="s">
        <v>47</v>
      </c>
      <c r="L320" s="1" t="s">
        <v>48</v>
      </c>
      <c r="M320" s="1" t="s">
        <v>10074</v>
      </c>
      <c r="N320" s="1" t="s">
        <v>10075</v>
      </c>
      <c r="O320" s="1" t="s">
        <v>51</v>
      </c>
      <c r="P320" s="1" t="s">
        <v>10076</v>
      </c>
      <c r="Q320" s="1" t="s">
        <v>58</v>
      </c>
      <c r="R320" s="1" t="s">
        <v>58</v>
      </c>
      <c r="S320" s="1" t="s">
        <v>58</v>
      </c>
      <c r="T320" s="1" t="s">
        <v>58</v>
      </c>
      <c r="U320" s="1" t="s">
        <v>58</v>
      </c>
      <c r="V320" s="1" t="s">
        <v>58</v>
      </c>
      <c r="W320" s="1" t="s">
        <v>58</v>
      </c>
      <c r="X320" s="1" t="s">
        <v>58</v>
      </c>
      <c r="Y320" s="1" t="s">
        <v>58</v>
      </c>
      <c r="Z320" s="1" t="s">
        <v>58</v>
      </c>
      <c r="AA320" s="1" t="s">
        <v>58</v>
      </c>
      <c r="AB320" s="1" t="s">
        <v>58</v>
      </c>
      <c r="AC320" s="1" t="s">
        <v>61</v>
      </c>
      <c r="AD320" s="1" t="s">
        <v>695</v>
      </c>
      <c r="AE320" s="1">
        <v>0.93400000000000005</v>
      </c>
      <c r="AF320" s="1">
        <v>4.79</v>
      </c>
      <c r="AG320" s="1" t="s">
        <v>10077</v>
      </c>
      <c r="AH320" s="1" t="s">
        <v>95</v>
      </c>
      <c r="AI320" s="1" t="s">
        <v>95</v>
      </c>
      <c r="AJ320" s="1">
        <v>5.84</v>
      </c>
      <c r="AK320" s="1">
        <v>98</v>
      </c>
      <c r="AL320" s="1">
        <v>22</v>
      </c>
      <c r="AM320" s="1">
        <v>1.048</v>
      </c>
      <c r="AN320" s="1" t="s">
        <v>64</v>
      </c>
      <c r="AO320" s="1" t="s">
        <v>10078</v>
      </c>
      <c r="AP320" s="1" t="s">
        <v>61</v>
      </c>
      <c r="AQ320" s="7">
        <v>0.65100000000000002</v>
      </c>
      <c r="AR320" s="1">
        <v>5.7855626329999996</v>
      </c>
      <c r="AS320" s="1">
        <v>-1.1977364720000001</v>
      </c>
      <c r="AT320" s="1" t="s">
        <v>58</v>
      </c>
      <c r="AU320" s="1">
        <v>1.9685299999999999</v>
      </c>
    </row>
    <row r="321" spans="1:47" x14ac:dyDescent="0.2">
      <c r="A321" s="1" t="s">
        <v>10097</v>
      </c>
      <c r="B321" s="1">
        <v>5</v>
      </c>
      <c r="C321" s="1" t="s">
        <v>45</v>
      </c>
      <c r="D321" s="1" t="s">
        <v>64</v>
      </c>
      <c r="E321" s="1">
        <v>1.7239999999999998E-2</v>
      </c>
      <c r="F321" s="1">
        <v>9.8040000000000002E-3</v>
      </c>
      <c r="G321" s="1">
        <v>3.1059999999999998E-3</v>
      </c>
      <c r="H321" s="1">
        <v>0</v>
      </c>
      <c r="I321" s="1">
        <v>3.3329999999999999E-2</v>
      </c>
      <c r="J321" s="1">
        <v>1.111E-2</v>
      </c>
      <c r="K321" s="1" t="s">
        <v>371</v>
      </c>
      <c r="L321" s="1" t="s">
        <v>48</v>
      </c>
      <c r="M321" s="1" t="s">
        <v>10098</v>
      </c>
      <c r="N321" s="1" t="s">
        <v>10099</v>
      </c>
      <c r="O321" s="1" t="s">
        <v>51</v>
      </c>
      <c r="P321" s="1" t="s">
        <v>10100</v>
      </c>
      <c r="Q321" s="1">
        <v>3.3189999999999999E-3</v>
      </c>
      <c r="R321" s="1">
        <v>2.7955300000000001E-3</v>
      </c>
      <c r="S321" s="1">
        <v>0.99720399999999998</v>
      </c>
      <c r="T321" s="1" t="s">
        <v>443</v>
      </c>
      <c r="U321" s="1">
        <v>0</v>
      </c>
      <c r="V321" s="1">
        <v>1.3977600000000001E-3</v>
      </c>
      <c r="W321" s="1" t="s">
        <v>58</v>
      </c>
      <c r="X321" s="1" t="s">
        <v>58</v>
      </c>
      <c r="Y321" s="1" t="s">
        <v>58</v>
      </c>
      <c r="Z321" s="1" t="s">
        <v>58</v>
      </c>
      <c r="AA321" s="1" t="s">
        <v>58</v>
      </c>
      <c r="AB321" s="1" t="s">
        <v>58</v>
      </c>
      <c r="AC321" s="1" t="s">
        <v>61</v>
      </c>
      <c r="AD321" s="1" t="s">
        <v>156</v>
      </c>
      <c r="AE321" s="1">
        <v>0.995</v>
      </c>
      <c r="AF321" s="1">
        <v>5.46</v>
      </c>
      <c r="AG321" s="1" t="s">
        <v>10101</v>
      </c>
      <c r="AH321" s="1" t="s">
        <v>95</v>
      </c>
      <c r="AI321" s="1" t="s">
        <v>95</v>
      </c>
      <c r="AJ321" s="1">
        <v>5.46</v>
      </c>
      <c r="AK321" s="8">
        <v>95110</v>
      </c>
      <c r="AL321" s="1">
        <v>16.77</v>
      </c>
      <c r="AM321" s="1">
        <v>0.873</v>
      </c>
      <c r="AN321" s="1" t="s">
        <v>64</v>
      </c>
      <c r="AO321" s="1" t="s">
        <v>10102</v>
      </c>
      <c r="AP321" s="1" t="s">
        <v>61</v>
      </c>
      <c r="AQ321" s="7">
        <v>0.71299999999999997</v>
      </c>
      <c r="AR321" s="1">
        <v>59.105921209999998</v>
      </c>
      <c r="AS321" s="1">
        <v>6.9852973999999998E-2</v>
      </c>
      <c r="AT321" s="1" t="s">
        <v>58</v>
      </c>
      <c r="AU321" s="1">
        <v>3.2172200000000002</v>
      </c>
    </row>
    <row r="322" spans="1:47" x14ac:dyDescent="0.2">
      <c r="A322" s="1" t="s">
        <v>10104</v>
      </c>
      <c r="B322" s="1">
        <v>5</v>
      </c>
      <c r="C322" s="1" t="s">
        <v>70</v>
      </c>
      <c r="D322" s="1" t="s">
        <v>46</v>
      </c>
      <c r="E322" s="1">
        <v>1.7239999999999998E-2</v>
      </c>
      <c r="F322" s="1">
        <v>3.2680000000000001E-3</v>
      </c>
      <c r="G322" s="1">
        <v>3.1059999999999998E-3</v>
      </c>
      <c r="H322" s="1">
        <v>0</v>
      </c>
      <c r="I322" s="1">
        <v>3.3329999999999999E-2</v>
      </c>
      <c r="J322" s="1">
        <v>1.111E-2</v>
      </c>
      <c r="K322" s="1" t="s">
        <v>47</v>
      </c>
      <c r="L322" s="1" t="s">
        <v>48</v>
      </c>
      <c r="M322" s="1" t="s">
        <v>10105</v>
      </c>
      <c r="N322" s="1" t="s">
        <v>10106</v>
      </c>
      <c r="O322" s="1" t="s">
        <v>51</v>
      </c>
      <c r="P322" s="1" t="s">
        <v>10107</v>
      </c>
      <c r="Q322" s="1">
        <v>5.5199999999999997E-4</v>
      </c>
      <c r="R322" s="1">
        <v>7.9872199999999997E-4</v>
      </c>
      <c r="S322" s="1">
        <v>0.99920100000000001</v>
      </c>
      <c r="T322" s="1" t="s">
        <v>110</v>
      </c>
      <c r="U322" s="1">
        <v>0</v>
      </c>
      <c r="V322" s="1">
        <v>3.9936099999999999E-4</v>
      </c>
      <c r="W322" s="1" t="s">
        <v>5581</v>
      </c>
      <c r="X322" s="1" t="s">
        <v>10108</v>
      </c>
      <c r="Y322" s="1" t="s">
        <v>10109</v>
      </c>
      <c r="Z322" s="1" t="s">
        <v>10110</v>
      </c>
      <c r="AA322" s="1" t="s">
        <v>58</v>
      </c>
      <c r="AB322" s="1" t="s">
        <v>58</v>
      </c>
      <c r="AC322" s="1" t="s">
        <v>61</v>
      </c>
      <c r="AD322" s="1" t="s">
        <v>156</v>
      </c>
      <c r="AE322" s="1">
        <v>1</v>
      </c>
      <c r="AF322" s="1">
        <v>5.98</v>
      </c>
      <c r="AG322" s="1" t="s">
        <v>10111</v>
      </c>
      <c r="AH322" s="1" t="s">
        <v>95</v>
      </c>
      <c r="AI322" s="1" t="s">
        <v>95</v>
      </c>
      <c r="AJ322" s="1">
        <v>5.98</v>
      </c>
      <c r="AK322" s="1">
        <v>765</v>
      </c>
      <c r="AL322" s="1">
        <v>7.1929999999999996</v>
      </c>
      <c r="AM322" s="1">
        <v>0.95299999999999996</v>
      </c>
      <c r="AN322" s="1" t="s">
        <v>64</v>
      </c>
      <c r="AO322" s="1" t="s">
        <v>10112</v>
      </c>
      <c r="AP322" s="1" t="s">
        <v>77</v>
      </c>
      <c r="AQ322" s="7">
        <v>6.8899999999999994E-5</v>
      </c>
      <c r="AR322" s="1">
        <v>1.014390186</v>
      </c>
      <c r="AS322" s="1">
        <v>-2.4494387299999998</v>
      </c>
      <c r="AT322" s="1" t="s">
        <v>78</v>
      </c>
      <c r="AU322" s="1">
        <v>5.4617199999999997</v>
      </c>
    </row>
    <row r="323" spans="1:47" x14ac:dyDescent="0.2">
      <c r="A323" s="1" t="s">
        <v>10131</v>
      </c>
      <c r="B323" s="1">
        <v>5</v>
      </c>
      <c r="C323" s="1" t="s">
        <v>64</v>
      </c>
      <c r="D323" s="1" t="s">
        <v>45</v>
      </c>
      <c r="E323" s="1">
        <v>1.7239999999999998E-2</v>
      </c>
      <c r="F323" s="1">
        <v>6.5360000000000001E-3</v>
      </c>
      <c r="G323" s="1">
        <v>3.1059999999999998E-3</v>
      </c>
      <c r="H323" s="1">
        <v>0</v>
      </c>
      <c r="I323" s="1">
        <v>3.3329999999999999E-2</v>
      </c>
      <c r="J323" s="1">
        <v>1.111E-2</v>
      </c>
      <c r="K323" s="1" t="s">
        <v>47</v>
      </c>
      <c r="L323" s="1" t="s">
        <v>48</v>
      </c>
      <c r="M323" s="1" t="s">
        <v>10132</v>
      </c>
      <c r="N323" s="1" t="s">
        <v>10133</v>
      </c>
      <c r="O323" s="1" t="s">
        <v>51</v>
      </c>
      <c r="P323" s="1" t="s">
        <v>10134</v>
      </c>
      <c r="Q323" s="1" t="s">
        <v>58</v>
      </c>
      <c r="R323" s="1" t="s">
        <v>58</v>
      </c>
      <c r="S323" s="1" t="s">
        <v>58</v>
      </c>
      <c r="T323" s="1" t="s">
        <v>58</v>
      </c>
      <c r="U323" s="1" t="s">
        <v>58</v>
      </c>
      <c r="V323" s="1" t="s">
        <v>58</v>
      </c>
      <c r="W323" s="1" t="s">
        <v>58</v>
      </c>
      <c r="X323" s="1" t="s">
        <v>58</v>
      </c>
      <c r="Y323" s="1" t="s">
        <v>58</v>
      </c>
      <c r="Z323" s="1" t="s">
        <v>58</v>
      </c>
      <c r="AA323" s="1" t="s">
        <v>58</v>
      </c>
      <c r="AB323" s="1" t="s">
        <v>58</v>
      </c>
      <c r="AC323" s="1" t="s">
        <v>61</v>
      </c>
      <c r="AD323" s="1" t="s">
        <v>421</v>
      </c>
      <c r="AE323" s="1">
        <v>1E-3</v>
      </c>
      <c r="AF323" s="1">
        <v>-7.58</v>
      </c>
      <c r="AG323" s="1" t="s">
        <v>10135</v>
      </c>
      <c r="AH323" s="1" t="s">
        <v>95</v>
      </c>
      <c r="AI323" s="1" t="s">
        <v>95</v>
      </c>
      <c r="AJ323" s="1">
        <v>5.18</v>
      </c>
      <c r="AK323" s="8">
        <v>91208183</v>
      </c>
      <c r="AL323" s="1">
        <v>1E-3</v>
      </c>
      <c r="AM323" s="1">
        <v>-2.036</v>
      </c>
      <c r="AN323" s="1" t="s">
        <v>64</v>
      </c>
      <c r="AO323" s="1" t="s">
        <v>10136</v>
      </c>
      <c r="AP323" s="1" t="s">
        <v>58</v>
      </c>
      <c r="AQ323" s="1" t="s">
        <v>58</v>
      </c>
      <c r="AR323" s="1">
        <v>83.415899980000006</v>
      </c>
      <c r="AS323" s="1">
        <v>0.621009802</v>
      </c>
      <c r="AT323" s="1" t="s">
        <v>78</v>
      </c>
      <c r="AU323" s="1">
        <v>6.1344399999999997</v>
      </c>
    </row>
    <row r="324" spans="1:47" x14ac:dyDescent="0.2">
      <c r="A324" s="1" t="s">
        <v>10137</v>
      </c>
      <c r="B324" s="1">
        <v>5</v>
      </c>
      <c r="C324" s="1" t="s">
        <v>64</v>
      </c>
      <c r="D324" s="1" t="s">
        <v>45</v>
      </c>
      <c r="E324" s="1">
        <v>1.7239999999999998E-2</v>
      </c>
      <c r="F324" s="1">
        <v>0</v>
      </c>
      <c r="G324" s="1">
        <v>3.1059999999999998E-3</v>
      </c>
      <c r="H324" s="1">
        <v>1.916E-3</v>
      </c>
      <c r="I324" s="1">
        <v>3.3329999999999999E-2</v>
      </c>
      <c r="J324" s="1">
        <v>1.111E-2</v>
      </c>
      <c r="K324" s="1" t="s">
        <v>47</v>
      </c>
      <c r="L324" s="1" t="s">
        <v>48</v>
      </c>
      <c r="M324" s="1" t="s">
        <v>10138</v>
      </c>
      <c r="N324" s="1" t="s">
        <v>10139</v>
      </c>
      <c r="O324" s="1" t="s">
        <v>51</v>
      </c>
      <c r="P324" s="1" t="s">
        <v>10140</v>
      </c>
      <c r="Q324" s="1">
        <v>1.7000000000000001E-2</v>
      </c>
      <c r="R324" s="1">
        <v>8.1469600000000003E-2</v>
      </c>
      <c r="S324" s="1">
        <v>0.91573499999999997</v>
      </c>
      <c r="T324" s="1" t="s">
        <v>10141</v>
      </c>
      <c r="U324" s="1">
        <v>2.7955300000000001E-3</v>
      </c>
      <c r="V324" s="1">
        <v>4.3530399999999997E-2</v>
      </c>
      <c r="W324" s="1" t="s">
        <v>58</v>
      </c>
      <c r="X324" s="1" t="s">
        <v>58</v>
      </c>
      <c r="Y324" s="1" t="s">
        <v>58</v>
      </c>
      <c r="Z324" s="1" t="s">
        <v>58</v>
      </c>
      <c r="AA324" s="1" t="s">
        <v>58</v>
      </c>
      <c r="AB324" s="1" t="s">
        <v>58</v>
      </c>
      <c r="AC324" s="1" t="s">
        <v>58</v>
      </c>
      <c r="AD324" s="1" t="s">
        <v>147</v>
      </c>
      <c r="AE324" s="1">
        <v>0</v>
      </c>
      <c r="AF324" s="1">
        <v>-0.874</v>
      </c>
      <c r="AG324" s="1" t="s">
        <v>58</v>
      </c>
      <c r="AH324" s="1" t="s">
        <v>58</v>
      </c>
      <c r="AI324" s="1" t="s">
        <v>58</v>
      </c>
      <c r="AJ324" s="1">
        <v>1.31</v>
      </c>
      <c r="AK324" s="1" t="s">
        <v>58</v>
      </c>
      <c r="AL324" s="1">
        <v>0.42299999999999999</v>
      </c>
      <c r="AM324" s="1">
        <v>-0.34699999999999998</v>
      </c>
      <c r="AN324" s="1" t="s">
        <v>62</v>
      </c>
      <c r="AO324" s="1" t="s">
        <v>58</v>
      </c>
      <c r="AP324" s="1" t="s">
        <v>58</v>
      </c>
      <c r="AQ324" s="1" t="s">
        <v>58</v>
      </c>
      <c r="AR324" s="1" t="s">
        <v>58</v>
      </c>
      <c r="AS324" s="1" t="s">
        <v>58</v>
      </c>
      <c r="AT324" s="1" t="s">
        <v>58</v>
      </c>
      <c r="AU324" s="1">
        <v>6.3150300000000001</v>
      </c>
    </row>
    <row r="325" spans="1:47" x14ac:dyDescent="0.2">
      <c r="A325" s="1" t="s">
        <v>10142</v>
      </c>
      <c r="B325" s="1">
        <v>5</v>
      </c>
      <c r="C325" s="1" t="s">
        <v>45</v>
      </c>
      <c r="D325" s="1" t="s">
        <v>64</v>
      </c>
      <c r="E325" s="1">
        <v>1.7239999999999998E-2</v>
      </c>
      <c r="F325" s="1">
        <v>0</v>
      </c>
      <c r="G325" s="1">
        <v>3.1059999999999998E-3</v>
      </c>
      <c r="H325" s="1">
        <v>0</v>
      </c>
      <c r="I325" s="1">
        <v>3.3329999999999999E-2</v>
      </c>
      <c r="J325" s="1">
        <v>1.111E-2</v>
      </c>
      <c r="K325" s="1" t="s">
        <v>47</v>
      </c>
      <c r="L325" s="1" t="s">
        <v>48</v>
      </c>
      <c r="M325" s="1" t="s">
        <v>10143</v>
      </c>
      <c r="N325" s="1" t="s">
        <v>10144</v>
      </c>
      <c r="O325" s="1" t="s">
        <v>51</v>
      </c>
      <c r="P325" s="1" t="s">
        <v>10145</v>
      </c>
      <c r="Q325" s="1">
        <v>1.4829999999999999E-3</v>
      </c>
      <c r="R325" s="1">
        <v>1.19808E-3</v>
      </c>
      <c r="S325" s="1">
        <v>0.99880199999999997</v>
      </c>
      <c r="T325" s="1" t="s">
        <v>157</v>
      </c>
      <c r="U325" s="1">
        <v>0</v>
      </c>
      <c r="V325" s="1">
        <v>5.9904200000000004E-4</v>
      </c>
      <c r="W325" s="1">
        <v>0</v>
      </c>
      <c r="X325" s="1" t="s">
        <v>10146</v>
      </c>
      <c r="Y325" s="1" t="s">
        <v>10147</v>
      </c>
      <c r="Z325" s="1" t="s">
        <v>9786</v>
      </c>
      <c r="AA325" s="1" t="s">
        <v>58</v>
      </c>
      <c r="AB325" s="1" t="s">
        <v>58</v>
      </c>
      <c r="AC325" s="1" t="s">
        <v>60</v>
      </c>
      <c r="AD325" s="1" t="s">
        <v>156</v>
      </c>
      <c r="AE325" s="1">
        <v>0.998</v>
      </c>
      <c r="AF325" s="1">
        <v>4.82</v>
      </c>
      <c r="AG325" s="1" t="s">
        <v>10148</v>
      </c>
      <c r="AH325" s="1" t="s">
        <v>95</v>
      </c>
      <c r="AI325" s="1" t="s">
        <v>95</v>
      </c>
      <c r="AJ325" s="1">
        <v>4.82</v>
      </c>
      <c r="AK325" s="1">
        <v>357</v>
      </c>
      <c r="AL325" s="1">
        <v>16.62</v>
      </c>
      <c r="AM325" s="1">
        <v>1.0109999999999999</v>
      </c>
      <c r="AN325" s="1" t="s">
        <v>64</v>
      </c>
      <c r="AO325" s="1" t="s">
        <v>10149</v>
      </c>
      <c r="AP325" s="1" t="s">
        <v>77</v>
      </c>
      <c r="AQ325" s="7">
        <v>0.48299999999999998</v>
      </c>
      <c r="AR325" s="1">
        <v>77.294173150000006</v>
      </c>
      <c r="AS325" s="1">
        <v>0.42623145000000001</v>
      </c>
      <c r="AT325" s="1" t="s">
        <v>58</v>
      </c>
      <c r="AU325" s="1">
        <v>4.9067600000000002</v>
      </c>
    </row>
    <row r="326" spans="1:47" x14ac:dyDescent="0.2">
      <c r="A326" s="1" t="s">
        <v>10164</v>
      </c>
      <c r="B326" s="1">
        <v>5</v>
      </c>
      <c r="C326" s="1" t="s">
        <v>70</v>
      </c>
      <c r="D326" s="1" t="s">
        <v>46</v>
      </c>
      <c r="E326" s="1">
        <v>1.7239999999999998E-2</v>
      </c>
      <c r="F326" s="1">
        <v>3.2680000000000001E-3</v>
      </c>
      <c r="G326" s="1">
        <v>3.1059999999999998E-3</v>
      </c>
      <c r="H326" s="1">
        <v>0</v>
      </c>
      <c r="I326" s="1">
        <v>3.3329999999999999E-2</v>
      </c>
      <c r="J326" s="1">
        <v>1.111E-2</v>
      </c>
      <c r="K326" s="1" t="s">
        <v>47</v>
      </c>
      <c r="L326" s="1" t="s">
        <v>48</v>
      </c>
      <c r="M326" s="1" t="s">
        <v>10165</v>
      </c>
      <c r="N326" s="1" t="s">
        <v>10166</v>
      </c>
      <c r="O326" s="1" t="s">
        <v>51</v>
      </c>
      <c r="P326" s="1" t="s">
        <v>4885</v>
      </c>
      <c r="Q326" s="1">
        <v>4.7770000000000001E-4</v>
      </c>
      <c r="R326" s="1" t="s">
        <v>58</v>
      </c>
      <c r="S326" s="1" t="s">
        <v>58</v>
      </c>
      <c r="T326" s="1" t="s">
        <v>58</v>
      </c>
      <c r="U326" s="1" t="s">
        <v>58</v>
      </c>
      <c r="V326" s="1" t="s">
        <v>58</v>
      </c>
      <c r="W326" s="1" t="s">
        <v>58</v>
      </c>
      <c r="X326" s="1" t="s">
        <v>58</v>
      </c>
      <c r="Y326" s="1" t="s">
        <v>58</v>
      </c>
      <c r="Z326" s="1" t="s">
        <v>58</v>
      </c>
      <c r="AA326" s="1" t="s">
        <v>58</v>
      </c>
      <c r="AB326" s="1" t="s">
        <v>58</v>
      </c>
      <c r="AC326" s="1" t="s">
        <v>60</v>
      </c>
      <c r="AD326" s="1" t="s">
        <v>62</v>
      </c>
      <c r="AE326" s="1">
        <v>0.998</v>
      </c>
      <c r="AF326" s="1">
        <v>5.66</v>
      </c>
      <c r="AG326" s="1" t="s">
        <v>10167</v>
      </c>
      <c r="AH326" s="1" t="s">
        <v>95</v>
      </c>
      <c r="AI326" s="1" t="s">
        <v>95</v>
      </c>
      <c r="AJ326" s="1">
        <v>5.66</v>
      </c>
      <c r="AK326" s="1">
        <v>153</v>
      </c>
      <c r="AL326" s="1">
        <v>23.6</v>
      </c>
      <c r="AM326" s="1">
        <v>0.95299999999999996</v>
      </c>
      <c r="AN326" s="1" t="s">
        <v>1851</v>
      </c>
      <c r="AO326" s="1" t="s">
        <v>10168</v>
      </c>
      <c r="AP326" s="1" t="s">
        <v>58</v>
      </c>
      <c r="AQ326" s="7">
        <v>0.69299999999999995</v>
      </c>
      <c r="AR326" s="1">
        <v>38.983250769999998</v>
      </c>
      <c r="AS326" s="1">
        <v>-0.20197696400000001</v>
      </c>
      <c r="AT326" s="1" t="s">
        <v>58</v>
      </c>
      <c r="AU326" s="1">
        <v>7.1694599999999999</v>
      </c>
    </row>
    <row r="327" spans="1:47" x14ac:dyDescent="0.2">
      <c r="A327" s="1" t="s">
        <v>10169</v>
      </c>
      <c r="B327" s="1">
        <v>5</v>
      </c>
      <c r="C327" s="1" t="s">
        <v>45</v>
      </c>
      <c r="D327" s="1" t="s">
        <v>70</v>
      </c>
      <c r="E327" s="1">
        <v>1.7239999999999998E-2</v>
      </c>
      <c r="F327" s="1">
        <v>3.2680000000000001E-3</v>
      </c>
      <c r="G327" s="1">
        <v>3.1059999999999998E-3</v>
      </c>
      <c r="H327" s="1">
        <v>0</v>
      </c>
      <c r="I327" s="1">
        <v>3.3329999999999999E-2</v>
      </c>
      <c r="J327" s="1">
        <v>1.111E-2</v>
      </c>
      <c r="K327" s="1" t="s">
        <v>47</v>
      </c>
      <c r="L327" s="1" t="s">
        <v>48</v>
      </c>
      <c r="M327" s="1" t="s">
        <v>10165</v>
      </c>
      <c r="N327" s="1" t="s">
        <v>10166</v>
      </c>
      <c r="O327" s="1" t="s">
        <v>51</v>
      </c>
      <c r="P327" s="1" t="s">
        <v>10170</v>
      </c>
      <c r="Q327" s="1">
        <v>4.7770000000000001E-4</v>
      </c>
      <c r="R327" s="1" t="s">
        <v>58</v>
      </c>
      <c r="S327" s="1" t="s">
        <v>58</v>
      </c>
      <c r="T327" s="1" t="s">
        <v>58</v>
      </c>
      <c r="U327" s="1" t="s">
        <v>58</v>
      </c>
      <c r="V327" s="1" t="s">
        <v>58</v>
      </c>
      <c r="W327" s="1" t="s">
        <v>58</v>
      </c>
      <c r="X327" s="1" t="s">
        <v>58</v>
      </c>
      <c r="Y327" s="1" t="s">
        <v>58</v>
      </c>
      <c r="Z327" s="1" t="s">
        <v>58</v>
      </c>
      <c r="AA327" s="1" t="s">
        <v>58</v>
      </c>
      <c r="AB327" s="1" t="s">
        <v>58</v>
      </c>
      <c r="AC327" s="1" t="s">
        <v>60</v>
      </c>
      <c r="AD327" s="1" t="s">
        <v>62</v>
      </c>
      <c r="AE327" s="1">
        <v>0.998</v>
      </c>
      <c r="AF327" s="1">
        <v>5.66</v>
      </c>
      <c r="AG327" s="1" t="s">
        <v>10167</v>
      </c>
      <c r="AH327" s="1" t="s">
        <v>127</v>
      </c>
      <c r="AI327" s="1" t="s">
        <v>127</v>
      </c>
      <c r="AJ327" s="1">
        <v>5.66</v>
      </c>
      <c r="AK327" s="1">
        <v>154</v>
      </c>
      <c r="AL327" s="1">
        <v>28</v>
      </c>
      <c r="AM327" s="1">
        <v>1.0880000000000001</v>
      </c>
      <c r="AN327" s="1" t="s">
        <v>62</v>
      </c>
      <c r="AO327" s="1" t="s">
        <v>10168</v>
      </c>
      <c r="AP327" s="1" t="s">
        <v>58</v>
      </c>
      <c r="AQ327" s="7">
        <v>0.69299999999999995</v>
      </c>
      <c r="AR327" s="1">
        <v>38.983250769999998</v>
      </c>
      <c r="AS327" s="1">
        <v>-0.20197696400000001</v>
      </c>
      <c r="AT327" s="1" t="s">
        <v>58</v>
      </c>
      <c r="AU327" s="1">
        <v>7.1694599999999999</v>
      </c>
    </row>
    <row r="328" spans="1:47" x14ac:dyDescent="0.2">
      <c r="A328" s="1" t="s">
        <v>10190</v>
      </c>
      <c r="B328" s="1">
        <v>6</v>
      </c>
      <c r="C328" s="1" t="s">
        <v>70</v>
      </c>
      <c r="D328" s="1" t="s">
        <v>46</v>
      </c>
      <c r="E328" s="1">
        <v>1.7239999999999998E-2</v>
      </c>
      <c r="F328" s="1">
        <v>0</v>
      </c>
      <c r="G328" s="1">
        <v>3.1059999999999998E-3</v>
      </c>
      <c r="H328" s="1">
        <v>3.8310000000000002E-3</v>
      </c>
      <c r="I328" s="1">
        <v>3.3329999999999999E-2</v>
      </c>
      <c r="J328" s="1">
        <v>1.111E-2</v>
      </c>
      <c r="K328" s="1" t="s">
        <v>47</v>
      </c>
      <c r="L328" s="1" t="s">
        <v>48</v>
      </c>
      <c r="M328" s="1" t="s">
        <v>10191</v>
      </c>
      <c r="N328" s="1" t="s">
        <v>10192</v>
      </c>
      <c r="O328" s="1" t="s">
        <v>51</v>
      </c>
      <c r="P328" s="1" t="s">
        <v>7245</v>
      </c>
      <c r="Q328" s="1">
        <v>9.8049999999999995E-3</v>
      </c>
      <c r="R328" s="1">
        <v>1.11821E-2</v>
      </c>
      <c r="S328" s="1">
        <v>0.98881799999999997</v>
      </c>
      <c r="T328" s="1" t="s">
        <v>7324</v>
      </c>
      <c r="U328" s="1">
        <v>0</v>
      </c>
      <c r="V328" s="1">
        <v>5.5910500000000002E-3</v>
      </c>
      <c r="W328" s="1" t="s">
        <v>58</v>
      </c>
      <c r="X328" s="1" t="s">
        <v>58</v>
      </c>
      <c r="Y328" s="1" t="s">
        <v>58</v>
      </c>
      <c r="Z328" s="1" t="s">
        <v>58</v>
      </c>
      <c r="AA328" s="1" t="s">
        <v>58</v>
      </c>
      <c r="AB328" s="1">
        <v>1</v>
      </c>
      <c r="AC328" s="1" t="s">
        <v>61</v>
      </c>
      <c r="AD328" s="1" t="s">
        <v>61</v>
      </c>
      <c r="AE328" s="1">
        <v>1E-3</v>
      </c>
      <c r="AF328" s="1">
        <v>-9.4700000000000006</v>
      </c>
      <c r="AG328" s="1" t="s">
        <v>10193</v>
      </c>
      <c r="AH328" s="1" t="s">
        <v>95</v>
      </c>
      <c r="AI328" s="1" t="s">
        <v>95</v>
      </c>
      <c r="AJ328" s="1">
        <v>5.58</v>
      </c>
      <c r="AK328" s="1">
        <v>891</v>
      </c>
      <c r="AL328" s="1">
        <v>4.9000000000000002E-2</v>
      </c>
      <c r="AM328" s="1">
        <v>-2.1429999999999998</v>
      </c>
      <c r="AN328" s="1" t="s">
        <v>64</v>
      </c>
      <c r="AO328" s="1" t="s">
        <v>10194</v>
      </c>
      <c r="AP328" s="1" t="s">
        <v>58</v>
      </c>
      <c r="AQ328" s="1" t="s">
        <v>58</v>
      </c>
      <c r="AR328" s="1" t="s">
        <v>58</v>
      </c>
      <c r="AS328" s="1" t="s">
        <v>58</v>
      </c>
      <c r="AT328" s="1" t="s">
        <v>58</v>
      </c>
      <c r="AU328" s="1">
        <v>10.759510000000001</v>
      </c>
    </row>
    <row r="329" spans="1:47" x14ac:dyDescent="0.2">
      <c r="A329" s="1" t="s">
        <v>10195</v>
      </c>
      <c r="B329" s="1">
        <v>6</v>
      </c>
      <c r="C329" s="1" t="s">
        <v>46</v>
      </c>
      <c r="D329" s="1" t="s">
        <v>70</v>
      </c>
      <c r="E329" s="1">
        <v>1.7239999999999998E-2</v>
      </c>
      <c r="F329" s="1">
        <v>0</v>
      </c>
      <c r="G329" s="1">
        <v>3.1059999999999998E-3</v>
      </c>
      <c r="H329" s="1">
        <v>0</v>
      </c>
      <c r="I329" s="1">
        <v>3.3329999999999999E-2</v>
      </c>
      <c r="J329" s="1">
        <v>1.111E-2</v>
      </c>
      <c r="K329" s="1" t="s">
        <v>47</v>
      </c>
      <c r="L329" s="1" t="s">
        <v>48</v>
      </c>
      <c r="M329" s="1" t="s">
        <v>10196</v>
      </c>
      <c r="N329" s="1" t="s">
        <v>10197</v>
      </c>
      <c r="O329" s="1" t="s">
        <v>51</v>
      </c>
      <c r="P329" s="1" t="s">
        <v>10198</v>
      </c>
      <c r="Q329" s="7">
        <v>4.9419999999999998E-5</v>
      </c>
      <c r="R329" s="1" t="s">
        <v>58</v>
      </c>
      <c r="S329" s="1" t="s">
        <v>58</v>
      </c>
      <c r="T329" s="1" t="s">
        <v>58</v>
      </c>
      <c r="U329" s="1" t="s">
        <v>58</v>
      </c>
      <c r="V329" s="1" t="s">
        <v>58</v>
      </c>
      <c r="W329" s="1" t="s">
        <v>58</v>
      </c>
      <c r="X329" s="1" t="s">
        <v>58</v>
      </c>
      <c r="Y329" s="1" t="s">
        <v>58</v>
      </c>
      <c r="Z329" s="1" t="s">
        <v>58</v>
      </c>
      <c r="AA329" s="1" t="s">
        <v>58</v>
      </c>
      <c r="AB329" s="1" t="s">
        <v>58</v>
      </c>
      <c r="AC329" s="1" t="s">
        <v>60</v>
      </c>
      <c r="AD329" s="1" t="s">
        <v>89</v>
      </c>
      <c r="AE329" s="1">
        <v>1</v>
      </c>
      <c r="AF329" s="1">
        <v>5.49</v>
      </c>
      <c r="AG329" s="1" t="s">
        <v>10199</v>
      </c>
      <c r="AH329" s="1" t="s">
        <v>363</v>
      </c>
      <c r="AI329" s="1" t="s">
        <v>62</v>
      </c>
      <c r="AJ329" s="1">
        <v>5.49</v>
      </c>
      <c r="AK329" s="1">
        <v>170</v>
      </c>
      <c r="AL329" s="1">
        <v>19.36</v>
      </c>
      <c r="AM329" s="1">
        <v>1.0880000000000001</v>
      </c>
      <c r="AN329" s="1" t="s">
        <v>64</v>
      </c>
      <c r="AO329" s="1" t="s">
        <v>10200</v>
      </c>
      <c r="AP329" s="1" t="s">
        <v>77</v>
      </c>
      <c r="AQ329" s="7">
        <v>0.30499999999999999</v>
      </c>
      <c r="AR329" s="1">
        <v>26.975701820000001</v>
      </c>
      <c r="AS329" s="1">
        <v>-0.39675448800000002</v>
      </c>
      <c r="AT329" s="1" t="s">
        <v>58</v>
      </c>
      <c r="AU329" s="1">
        <v>9.5366599999999995</v>
      </c>
    </row>
    <row r="330" spans="1:47" x14ac:dyDescent="0.2">
      <c r="A330" s="1" t="s">
        <v>10201</v>
      </c>
      <c r="B330" s="1">
        <v>6</v>
      </c>
      <c r="C330" s="1" t="s">
        <v>45</v>
      </c>
      <c r="D330" s="1" t="s">
        <v>46</v>
      </c>
      <c r="E330" s="1">
        <v>1.7239999999999998E-2</v>
      </c>
      <c r="F330" s="1">
        <v>9.8040000000000002E-3</v>
      </c>
      <c r="G330" s="1">
        <v>3.1059999999999998E-3</v>
      </c>
      <c r="H330" s="1">
        <v>0</v>
      </c>
      <c r="I330" s="1">
        <v>3.3329999999999999E-2</v>
      </c>
      <c r="J330" s="1">
        <v>1.111E-2</v>
      </c>
      <c r="K330" s="1" t="s">
        <v>47</v>
      </c>
      <c r="L330" s="1" t="s">
        <v>48</v>
      </c>
      <c r="M330" s="1" t="s">
        <v>10202</v>
      </c>
      <c r="N330" s="1" t="s">
        <v>10203</v>
      </c>
      <c r="O330" s="1" t="s">
        <v>51</v>
      </c>
      <c r="P330" s="1" t="s">
        <v>10204</v>
      </c>
      <c r="Q330" s="1">
        <v>2.0339999999999998E-3</v>
      </c>
      <c r="R330" s="1">
        <v>1.19808E-3</v>
      </c>
      <c r="S330" s="1">
        <v>0.99880199999999997</v>
      </c>
      <c r="T330" s="1" t="s">
        <v>157</v>
      </c>
      <c r="U330" s="1">
        <v>0</v>
      </c>
      <c r="V330" s="1">
        <v>5.9904200000000004E-4</v>
      </c>
      <c r="W330" s="1" t="s">
        <v>58</v>
      </c>
      <c r="X330" s="1" t="s">
        <v>58</v>
      </c>
      <c r="Y330" s="1" t="s">
        <v>58</v>
      </c>
      <c r="Z330" s="1" t="s">
        <v>58</v>
      </c>
      <c r="AA330" s="1" t="s">
        <v>58</v>
      </c>
      <c r="AB330" s="1" t="s">
        <v>58</v>
      </c>
      <c r="AC330" s="1" t="s">
        <v>93</v>
      </c>
      <c r="AD330" s="1" t="s">
        <v>156</v>
      </c>
      <c r="AE330" s="1">
        <v>0.999</v>
      </c>
      <c r="AF330" s="1">
        <v>5.81</v>
      </c>
      <c r="AG330" s="1" t="s">
        <v>10205</v>
      </c>
      <c r="AH330" s="1" t="s">
        <v>62</v>
      </c>
      <c r="AI330" s="1" t="s">
        <v>62</v>
      </c>
      <c r="AJ330" s="1">
        <v>5.81</v>
      </c>
      <c r="AK330" s="1">
        <v>1223</v>
      </c>
      <c r="AL330" s="1">
        <v>25.8</v>
      </c>
      <c r="AM330" s="1">
        <v>1.048</v>
      </c>
      <c r="AN330" s="1" t="s">
        <v>62</v>
      </c>
      <c r="AO330" s="1" t="s">
        <v>10206</v>
      </c>
      <c r="AP330" s="1" t="s">
        <v>77</v>
      </c>
      <c r="AQ330" s="7">
        <v>4.1300000000000003E-2</v>
      </c>
      <c r="AR330" s="1">
        <v>2.4180231189999999</v>
      </c>
      <c r="AS330" s="1">
        <v>-1.7417830940000001</v>
      </c>
      <c r="AT330" s="1" t="s">
        <v>58</v>
      </c>
      <c r="AU330" s="1">
        <v>3.4872100000000001</v>
      </c>
    </row>
    <row r="331" spans="1:47" x14ac:dyDescent="0.2">
      <c r="A331" s="1" t="s">
        <v>10219</v>
      </c>
      <c r="B331" s="1">
        <v>6</v>
      </c>
      <c r="C331" s="1" t="s">
        <v>45</v>
      </c>
      <c r="D331" s="1" t="s">
        <v>46</v>
      </c>
      <c r="E331" s="1">
        <v>1.7239999999999998E-2</v>
      </c>
      <c r="F331" s="1">
        <v>9.8040000000000002E-3</v>
      </c>
      <c r="G331" s="1">
        <v>3.1059999999999998E-3</v>
      </c>
      <c r="H331" s="1">
        <v>3.8310000000000002E-3</v>
      </c>
      <c r="I331" s="1">
        <v>3.3329999999999999E-2</v>
      </c>
      <c r="J331" s="1">
        <v>1.111E-2</v>
      </c>
      <c r="K331" s="1" t="s">
        <v>623</v>
      </c>
      <c r="L331" s="1" t="s">
        <v>215</v>
      </c>
      <c r="M331" s="1" t="s">
        <v>10220</v>
      </c>
      <c r="N331" s="1" t="s">
        <v>10221</v>
      </c>
      <c r="O331" s="1" t="s">
        <v>51</v>
      </c>
      <c r="P331" s="1" t="s">
        <v>10222</v>
      </c>
      <c r="Q331" s="1">
        <v>1.392E-3</v>
      </c>
      <c r="R331" s="1">
        <v>1.5974400000000001E-3</v>
      </c>
      <c r="S331" s="1">
        <v>0.99840300000000004</v>
      </c>
      <c r="T331" s="1" t="s">
        <v>59</v>
      </c>
      <c r="U331" s="1">
        <v>0</v>
      </c>
      <c r="V331" s="1">
        <v>7.9872199999999997E-4</v>
      </c>
      <c r="W331" s="1" t="s">
        <v>58</v>
      </c>
      <c r="X331" s="1" t="s">
        <v>58</v>
      </c>
      <c r="Y331" s="1" t="s">
        <v>58</v>
      </c>
      <c r="Z331" s="1" t="s">
        <v>58</v>
      </c>
      <c r="AA331" s="1" t="s">
        <v>58</v>
      </c>
      <c r="AB331" s="1" t="s">
        <v>58</v>
      </c>
      <c r="AC331" s="1" t="s">
        <v>58</v>
      </c>
      <c r="AD331" s="1" t="s">
        <v>58</v>
      </c>
      <c r="AE331" s="1" t="s">
        <v>58</v>
      </c>
      <c r="AF331" s="1" t="s">
        <v>58</v>
      </c>
      <c r="AG331" s="1" t="s">
        <v>58</v>
      </c>
      <c r="AH331" s="1" t="s">
        <v>58</v>
      </c>
      <c r="AI331" s="1" t="s">
        <v>58</v>
      </c>
      <c r="AJ331" s="1" t="s">
        <v>58</v>
      </c>
      <c r="AK331" s="1" t="s">
        <v>58</v>
      </c>
      <c r="AL331" s="1" t="s">
        <v>58</v>
      </c>
      <c r="AM331" s="1" t="s">
        <v>58</v>
      </c>
      <c r="AN331" s="1" t="s">
        <v>58</v>
      </c>
      <c r="AO331" s="1" t="s">
        <v>58</v>
      </c>
      <c r="AP331" s="1" t="s">
        <v>58</v>
      </c>
      <c r="AQ331" s="1" t="s">
        <v>58</v>
      </c>
      <c r="AR331" s="1" t="s">
        <v>58</v>
      </c>
      <c r="AS331" s="1" t="s">
        <v>58</v>
      </c>
      <c r="AT331" s="1" t="s">
        <v>58</v>
      </c>
      <c r="AU331" s="1" t="s">
        <v>58</v>
      </c>
    </row>
    <row r="332" spans="1:47" x14ac:dyDescent="0.2">
      <c r="A332" s="1" t="s">
        <v>10227</v>
      </c>
      <c r="B332" s="1">
        <v>6</v>
      </c>
      <c r="C332" s="1" t="s">
        <v>70</v>
      </c>
      <c r="D332" s="1" t="s">
        <v>46</v>
      </c>
      <c r="E332" s="1">
        <v>1.7239999999999998E-2</v>
      </c>
      <c r="F332" s="1">
        <v>9.8040000000000002E-3</v>
      </c>
      <c r="G332" s="1">
        <v>3.1059999999999998E-3</v>
      </c>
      <c r="H332" s="1">
        <v>3.8310000000000002E-3</v>
      </c>
      <c r="I332" s="1">
        <v>3.3329999999999999E-2</v>
      </c>
      <c r="J332" s="1">
        <v>1.111E-2</v>
      </c>
      <c r="K332" s="1" t="s">
        <v>47</v>
      </c>
      <c r="L332" s="1" t="s">
        <v>48</v>
      </c>
      <c r="M332" s="1" t="s">
        <v>10228</v>
      </c>
      <c r="N332" s="1" t="s">
        <v>10229</v>
      </c>
      <c r="O332" s="1" t="s">
        <v>51</v>
      </c>
      <c r="P332" s="1" t="s">
        <v>10230</v>
      </c>
      <c r="Q332" s="1">
        <v>2.7310000000000002E-4</v>
      </c>
      <c r="R332" s="1">
        <v>3.9936099999999999E-4</v>
      </c>
      <c r="S332" s="1">
        <v>0.99960099999999996</v>
      </c>
      <c r="T332" s="1" t="s">
        <v>74</v>
      </c>
      <c r="U332" s="1">
        <v>0</v>
      </c>
      <c r="V332" s="1">
        <v>1.99681E-4</v>
      </c>
      <c r="W332" s="1" t="s">
        <v>58</v>
      </c>
      <c r="X332" s="1" t="s">
        <v>58</v>
      </c>
      <c r="Y332" s="1" t="s">
        <v>58</v>
      </c>
      <c r="Z332" s="1" t="s">
        <v>58</v>
      </c>
      <c r="AA332" s="1" t="s">
        <v>58</v>
      </c>
      <c r="AB332" s="1">
        <v>1</v>
      </c>
      <c r="AC332" s="1" t="s">
        <v>61</v>
      </c>
      <c r="AD332" s="1" t="s">
        <v>61</v>
      </c>
      <c r="AE332" s="1">
        <v>0</v>
      </c>
      <c r="AF332" s="1">
        <v>-2.08</v>
      </c>
      <c r="AG332" s="1" t="s">
        <v>10231</v>
      </c>
      <c r="AH332" s="1" t="s">
        <v>95</v>
      </c>
      <c r="AI332" s="1" t="s">
        <v>95</v>
      </c>
      <c r="AJ332" s="1">
        <v>4.0599999999999996</v>
      </c>
      <c r="AK332" s="1">
        <v>73</v>
      </c>
      <c r="AL332" s="1">
        <v>0.03</v>
      </c>
      <c r="AM332" s="1">
        <v>-1.111</v>
      </c>
      <c r="AN332" s="1" t="s">
        <v>64</v>
      </c>
      <c r="AO332" s="1" t="s">
        <v>58</v>
      </c>
      <c r="AP332" s="1" t="s">
        <v>58</v>
      </c>
      <c r="AQ332" s="7">
        <v>0.72599999999999998</v>
      </c>
      <c r="AR332" s="1">
        <v>31.929700400000002</v>
      </c>
      <c r="AS332" s="1">
        <v>-0.314027422</v>
      </c>
      <c r="AT332" s="1" t="s">
        <v>58</v>
      </c>
      <c r="AU332" s="1">
        <v>1.9337299999999999</v>
      </c>
    </row>
    <row r="333" spans="1:47" x14ac:dyDescent="0.2">
      <c r="A333" s="1" t="s">
        <v>10232</v>
      </c>
      <c r="B333" s="1">
        <v>6</v>
      </c>
      <c r="C333" s="1" t="s">
        <v>45</v>
      </c>
      <c r="D333" s="1" t="s">
        <v>64</v>
      </c>
      <c r="E333" s="1">
        <v>1.7239999999999998E-2</v>
      </c>
      <c r="F333" s="1">
        <v>9.8040000000000002E-3</v>
      </c>
      <c r="G333" s="1">
        <v>3.1059999999999998E-3</v>
      </c>
      <c r="H333" s="1">
        <v>3.8310000000000002E-3</v>
      </c>
      <c r="I333" s="1">
        <v>3.3329999999999999E-2</v>
      </c>
      <c r="J333" s="1">
        <v>1.111E-2</v>
      </c>
      <c r="K333" s="1" t="s">
        <v>47</v>
      </c>
      <c r="L333" s="1" t="s">
        <v>48</v>
      </c>
      <c r="M333" s="1" t="s">
        <v>10233</v>
      </c>
      <c r="N333" s="1" t="s">
        <v>10234</v>
      </c>
      <c r="O333" s="1" t="s">
        <v>51</v>
      </c>
      <c r="P333" s="1" t="s">
        <v>10235</v>
      </c>
      <c r="Q333" s="1">
        <v>1.73E-4</v>
      </c>
      <c r="R333" s="1">
        <v>3.9936099999999999E-4</v>
      </c>
      <c r="S333" s="1">
        <v>0.99960099999999996</v>
      </c>
      <c r="T333" s="1" t="s">
        <v>74</v>
      </c>
      <c r="U333" s="1">
        <v>0</v>
      </c>
      <c r="V333" s="1">
        <v>1.99681E-4</v>
      </c>
      <c r="W333" s="1" t="s">
        <v>58</v>
      </c>
      <c r="X333" s="1" t="s">
        <v>58</v>
      </c>
      <c r="Y333" s="1" t="s">
        <v>58</v>
      </c>
      <c r="Z333" s="1" t="s">
        <v>58</v>
      </c>
      <c r="AA333" s="1" t="s">
        <v>58</v>
      </c>
      <c r="AB333" s="1" t="s">
        <v>58</v>
      </c>
      <c r="AC333" s="1" t="s">
        <v>60</v>
      </c>
      <c r="AD333" s="1" t="s">
        <v>61</v>
      </c>
      <c r="AE333" s="1">
        <v>0.93100000000000005</v>
      </c>
      <c r="AF333" s="1">
        <v>-1.76</v>
      </c>
      <c r="AG333" s="1" t="s">
        <v>10236</v>
      </c>
      <c r="AH333" s="1" t="s">
        <v>95</v>
      </c>
      <c r="AI333" s="1" t="s">
        <v>95</v>
      </c>
      <c r="AJ333" s="1">
        <v>2.14</v>
      </c>
      <c r="AK333" s="1">
        <v>1011</v>
      </c>
      <c r="AL333" s="1">
        <v>2E-3</v>
      </c>
      <c r="AM333" s="1">
        <v>-0.52</v>
      </c>
      <c r="AN333" s="1" t="s">
        <v>64</v>
      </c>
      <c r="AO333" s="1" t="s">
        <v>58</v>
      </c>
      <c r="AP333" s="1" t="s">
        <v>58</v>
      </c>
      <c r="AQ333" s="1" t="s">
        <v>58</v>
      </c>
      <c r="AR333" s="1">
        <v>9.3241330500000004</v>
      </c>
      <c r="AS333" s="1">
        <v>-0.94975263799999998</v>
      </c>
      <c r="AT333" s="1" t="s">
        <v>58</v>
      </c>
      <c r="AU333" s="1" t="s">
        <v>58</v>
      </c>
    </row>
    <row r="334" spans="1:47" x14ac:dyDescent="0.2">
      <c r="A334" s="1" t="s">
        <v>10237</v>
      </c>
      <c r="B334" s="1">
        <v>6</v>
      </c>
      <c r="C334" s="1" t="s">
        <v>70</v>
      </c>
      <c r="D334" s="1" t="s">
        <v>46</v>
      </c>
      <c r="E334" s="1">
        <v>1.7239999999999998E-2</v>
      </c>
      <c r="F334" s="1">
        <v>9.8040000000000002E-3</v>
      </c>
      <c r="G334" s="1">
        <v>3.1059999999999998E-3</v>
      </c>
      <c r="H334" s="1">
        <v>3.8310000000000002E-3</v>
      </c>
      <c r="I334" s="1">
        <v>3.3329999999999999E-2</v>
      </c>
      <c r="J334" s="1">
        <v>1.111E-2</v>
      </c>
      <c r="K334" s="1" t="s">
        <v>47</v>
      </c>
      <c r="L334" s="1" t="s">
        <v>48</v>
      </c>
      <c r="M334" s="1" t="s">
        <v>10238</v>
      </c>
      <c r="N334" s="1" t="s">
        <v>10239</v>
      </c>
      <c r="O334" s="1" t="s">
        <v>51</v>
      </c>
      <c r="P334" s="1" t="s">
        <v>10240</v>
      </c>
      <c r="Q334" s="1">
        <v>4.5980000000000001E-4</v>
      </c>
      <c r="R334" s="1">
        <v>1.9968099999999999E-3</v>
      </c>
      <c r="S334" s="1">
        <v>0.99800299999999997</v>
      </c>
      <c r="T334" s="1" t="s">
        <v>101</v>
      </c>
      <c r="U334" s="1">
        <v>0</v>
      </c>
      <c r="V334" s="1">
        <v>9.9840299999999992E-4</v>
      </c>
      <c r="W334" s="1" t="s">
        <v>58</v>
      </c>
      <c r="X334" s="1" t="s">
        <v>58</v>
      </c>
      <c r="Y334" s="1" t="s">
        <v>58</v>
      </c>
      <c r="Z334" s="1" t="s">
        <v>58</v>
      </c>
      <c r="AA334" s="1" t="s">
        <v>58</v>
      </c>
      <c r="AB334" s="1" t="s">
        <v>58</v>
      </c>
      <c r="AC334" s="1" t="s">
        <v>61</v>
      </c>
      <c r="AD334" s="1" t="s">
        <v>421</v>
      </c>
      <c r="AE334" s="1">
        <v>2.5999999999999999E-2</v>
      </c>
      <c r="AF334" s="1">
        <v>0.41499999999999998</v>
      </c>
      <c r="AG334" s="1" t="s">
        <v>10241</v>
      </c>
      <c r="AH334" s="1" t="s">
        <v>95</v>
      </c>
      <c r="AI334" s="1" t="s">
        <v>127</v>
      </c>
      <c r="AJ334" s="1">
        <v>3.18</v>
      </c>
      <c r="AK334" s="1">
        <v>297</v>
      </c>
      <c r="AL334" s="1">
        <v>15.88</v>
      </c>
      <c r="AM334" s="1">
        <v>7.8E-2</v>
      </c>
      <c r="AN334" s="1" t="s">
        <v>62</v>
      </c>
      <c r="AO334" s="1" t="s">
        <v>10242</v>
      </c>
      <c r="AP334" s="1" t="s">
        <v>58</v>
      </c>
      <c r="AQ334" s="7">
        <v>0.79700000000000004</v>
      </c>
      <c r="AR334" s="1">
        <v>95.836282139999994</v>
      </c>
      <c r="AS334" s="1">
        <v>1.594792159</v>
      </c>
      <c r="AT334" s="1" t="s">
        <v>58</v>
      </c>
      <c r="AU334" s="1">
        <v>4.7961499999999999</v>
      </c>
    </row>
    <row r="335" spans="1:47" x14ac:dyDescent="0.2">
      <c r="A335" s="1" t="s">
        <v>10259</v>
      </c>
      <c r="B335" s="1">
        <v>6</v>
      </c>
      <c r="C335" s="1" t="s">
        <v>70</v>
      </c>
      <c r="D335" s="1" t="s">
        <v>46</v>
      </c>
      <c r="E335" s="1">
        <v>1.7239999999999998E-2</v>
      </c>
      <c r="F335" s="1">
        <v>9.8040000000000002E-3</v>
      </c>
      <c r="G335" s="1">
        <v>3.1059999999999998E-3</v>
      </c>
      <c r="H335" s="1">
        <v>3.8310000000000002E-3</v>
      </c>
      <c r="I335" s="1">
        <v>3.3329999999999999E-2</v>
      </c>
      <c r="J335" s="1">
        <v>1.111E-2</v>
      </c>
      <c r="K335" s="1" t="s">
        <v>47</v>
      </c>
      <c r="L335" s="1" t="s">
        <v>48</v>
      </c>
      <c r="M335" s="1" t="s">
        <v>10260</v>
      </c>
      <c r="N335" s="1" t="s">
        <v>10261</v>
      </c>
      <c r="O335" s="1" t="s">
        <v>51</v>
      </c>
      <c r="P335" s="1" t="s">
        <v>10262</v>
      </c>
      <c r="Q335" s="7">
        <v>8.2360000000000004E-6</v>
      </c>
      <c r="R335" s="1" t="s">
        <v>58</v>
      </c>
      <c r="S335" s="1" t="s">
        <v>58</v>
      </c>
      <c r="T335" s="1" t="s">
        <v>58</v>
      </c>
      <c r="U335" s="1" t="s">
        <v>58</v>
      </c>
      <c r="V335" s="1" t="s">
        <v>58</v>
      </c>
      <c r="W335" s="1" t="s">
        <v>58</v>
      </c>
      <c r="X335" s="1" t="s">
        <v>58</v>
      </c>
      <c r="Y335" s="1" t="s">
        <v>58</v>
      </c>
      <c r="Z335" s="1" t="s">
        <v>58</v>
      </c>
      <c r="AA335" s="1" t="s">
        <v>58</v>
      </c>
      <c r="AB335" s="1" t="s">
        <v>58</v>
      </c>
      <c r="AC335" s="1" t="s">
        <v>93</v>
      </c>
      <c r="AD335" s="1" t="s">
        <v>67</v>
      </c>
      <c r="AE335" s="1">
        <v>1</v>
      </c>
      <c r="AF335" s="1">
        <v>3.8</v>
      </c>
      <c r="AG335" s="1" t="s">
        <v>10263</v>
      </c>
      <c r="AH335" s="1" t="s">
        <v>62</v>
      </c>
      <c r="AI335" s="1" t="s">
        <v>62</v>
      </c>
      <c r="AJ335" s="1">
        <v>4.67</v>
      </c>
      <c r="AK335" s="8">
        <v>275263263</v>
      </c>
      <c r="AL335" s="1">
        <v>28.1</v>
      </c>
      <c r="AM335" s="1">
        <v>1.026</v>
      </c>
      <c r="AN335" s="1" t="s">
        <v>736</v>
      </c>
      <c r="AO335" s="1" t="s">
        <v>10264</v>
      </c>
      <c r="AP335" s="1" t="s">
        <v>77</v>
      </c>
      <c r="AQ335" s="7">
        <v>6.1600000000000002E-2</v>
      </c>
      <c r="AR335" s="1">
        <v>11.883698989999999</v>
      </c>
      <c r="AS335" s="1">
        <v>-0.82110013500000001</v>
      </c>
      <c r="AT335" s="1" t="s">
        <v>58</v>
      </c>
      <c r="AU335" s="1">
        <v>1.90988</v>
      </c>
    </row>
    <row r="336" spans="1:47" x14ac:dyDescent="0.2">
      <c r="A336" s="1" t="s">
        <v>10309</v>
      </c>
      <c r="B336" s="1">
        <v>6</v>
      </c>
      <c r="C336" s="1" t="s">
        <v>70</v>
      </c>
      <c r="D336" s="1" t="s">
        <v>45</v>
      </c>
      <c r="E336" s="1">
        <v>1.7239999999999998E-2</v>
      </c>
      <c r="F336" s="1">
        <v>0</v>
      </c>
      <c r="G336" s="1">
        <v>3.1059999999999998E-3</v>
      </c>
      <c r="H336" s="1">
        <v>0</v>
      </c>
      <c r="I336" s="1">
        <v>3.3329999999999999E-2</v>
      </c>
      <c r="J336" s="1">
        <v>1.111E-2</v>
      </c>
      <c r="K336" s="1" t="s">
        <v>371</v>
      </c>
      <c r="L336" s="1" t="s">
        <v>48</v>
      </c>
      <c r="M336" s="1" t="s">
        <v>10310</v>
      </c>
      <c r="N336" s="1" t="s">
        <v>10311</v>
      </c>
      <c r="O336" s="1" t="s">
        <v>51</v>
      </c>
      <c r="P336" s="1" t="s">
        <v>10312</v>
      </c>
      <c r="Q336" s="1">
        <v>1.005E-3</v>
      </c>
      <c r="R336" s="1">
        <v>3.9936099999999999E-4</v>
      </c>
      <c r="S336" s="1">
        <v>0.99960099999999996</v>
      </c>
      <c r="T336" s="1" t="s">
        <v>74</v>
      </c>
      <c r="U336" s="1">
        <v>0</v>
      </c>
      <c r="V336" s="1">
        <v>1.99681E-4</v>
      </c>
      <c r="W336" s="1" t="s">
        <v>58</v>
      </c>
      <c r="X336" s="1" t="s">
        <v>58</v>
      </c>
      <c r="Y336" s="1" t="s">
        <v>58</v>
      </c>
      <c r="Z336" s="1" t="s">
        <v>58</v>
      </c>
      <c r="AA336" s="1" t="s">
        <v>58</v>
      </c>
      <c r="AB336" s="1" t="s">
        <v>58</v>
      </c>
      <c r="AC336" s="1" t="s">
        <v>61</v>
      </c>
      <c r="AD336" s="1" t="s">
        <v>465</v>
      </c>
      <c r="AE336" s="1">
        <v>2E-3</v>
      </c>
      <c r="AF336" s="1">
        <v>-3.13</v>
      </c>
      <c r="AG336" s="1" t="s">
        <v>10313</v>
      </c>
      <c r="AH336" s="1" t="s">
        <v>95</v>
      </c>
      <c r="AI336" s="1" t="s">
        <v>95</v>
      </c>
      <c r="AJ336" s="1">
        <v>4.84</v>
      </c>
      <c r="AK336" s="1">
        <v>23</v>
      </c>
      <c r="AL336" s="1">
        <v>0.41499999999999998</v>
      </c>
      <c r="AM336" s="1">
        <v>-0.42099999999999999</v>
      </c>
      <c r="AN336" s="1" t="s">
        <v>64</v>
      </c>
      <c r="AO336" s="1" t="s">
        <v>10314</v>
      </c>
      <c r="AP336" s="1" t="s">
        <v>61</v>
      </c>
      <c r="AQ336" s="7">
        <v>0.97599999999999998</v>
      </c>
      <c r="AR336" s="1">
        <v>25.365652279999999</v>
      </c>
      <c r="AS336" s="1">
        <v>-0.42607903200000002</v>
      </c>
      <c r="AT336" s="1" t="s">
        <v>58</v>
      </c>
      <c r="AU336" s="1">
        <v>3.2976100000000002</v>
      </c>
    </row>
    <row r="337" spans="1:47" x14ac:dyDescent="0.2">
      <c r="A337" s="1" t="s">
        <v>10315</v>
      </c>
      <c r="B337" s="1">
        <v>6</v>
      </c>
      <c r="C337" s="1" t="s">
        <v>45</v>
      </c>
      <c r="D337" s="1" t="s">
        <v>64</v>
      </c>
      <c r="E337" s="1">
        <v>1.7239999999999998E-2</v>
      </c>
      <c r="F337" s="1">
        <v>9.8040000000000002E-3</v>
      </c>
      <c r="G337" s="1">
        <v>3.1059999999999998E-3</v>
      </c>
      <c r="H337" s="1">
        <v>1.916E-3</v>
      </c>
      <c r="I337" s="1">
        <v>3.3329999999999999E-2</v>
      </c>
      <c r="J337" s="1">
        <v>1.111E-2</v>
      </c>
      <c r="K337" s="1" t="s">
        <v>47</v>
      </c>
      <c r="L337" s="1" t="s">
        <v>48</v>
      </c>
      <c r="M337" s="1" t="s">
        <v>3194</v>
      </c>
      <c r="N337" s="1" t="s">
        <v>3195</v>
      </c>
      <c r="O337" s="1" t="s">
        <v>51</v>
      </c>
      <c r="P337" s="1" t="s">
        <v>10316</v>
      </c>
      <c r="Q337" s="7">
        <v>8.2369999999999999E-5</v>
      </c>
      <c r="R337" s="1" t="s">
        <v>58</v>
      </c>
      <c r="S337" s="1" t="s">
        <v>58</v>
      </c>
      <c r="T337" s="1" t="s">
        <v>58</v>
      </c>
      <c r="U337" s="1" t="s">
        <v>58</v>
      </c>
      <c r="V337" s="1" t="s">
        <v>58</v>
      </c>
      <c r="W337" s="1" t="s">
        <v>58</v>
      </c>
      <c r="X337" s="1" t="s">
        <v>58</v>
      </c>
      <c r="Y337" s="1" t="s">
        <v>58</v>
      </c>
      <c r="Z337" s="1" t="s">
        <v>58</v>
      </c>
      <c r="AA337" s="1" t="s">
        <v>58</v>
      </c>
      <c r="AB337" s="1" t="s">
        <v>58</v>
      </c>
      <c r="AC337" s="1" t="s">
        <v>93</v>
      </c>
      <c r="AD337" s="1" t="s">
        <v>147</v>
      </c>
      <c r="AE337" s="1">
        <v>0.99399999999999999</v>
      </c>
      <c r="AF337" s="1">
        <v>4.3</v>
      </c>
      <c r="AG337" s="1" t="s">
        <v>3204</v>
      </c>
      <c r="AH337" s="1" t="s">
        <v>62</v>
      </c>
      <c r="AI337" s="1" t="s">
        <v>62</v>
      </c>
      <c r="AJ337" s="1">
        <v>5.49</v>
      </c>
      <c r="AK337" s="1">
        <v>2260</v>
      </c>
      <c r="AL337" s="1">
        <v>24.6</v>
      </c>
      <c r="AM337" s="1">
        <v>1.0609999999999999</v>
      </c>
      <c r="AN337" s="1" t="s">
        <v>62</v>
      </c>
      <c r="AO337" s="1" t="s">
        <v>3197</v>
      </c>
      <c r="AP337" s="1" t="s">
        <v>77</v>
      </c>
      <c r="AQ337" s="7">
        <v>7.7200000000000003E-3</v>
      </c>
      <c r="AR337" s="1">
        <v>75.513092709999995</v>
      </c>
      <c r="AS337" s="1">
        <v>0.37824847</v>
      </c>
      <c r="AT337" s="1" t="s">
        <v>58</v>
      </c>
      <c r="AU337" s="1">
        <v>11.947620000000001</v>
      </c>
    </row>
    <row r="338" spans="1:47" x14ac:dyDescent="0.2">
      <c r="A338" s="1" t="s">
        <v>10333</v>
      </c>
      <c r="B338" s="1">
        <v>7</v>
      </c>
      <c r="C338" s="1" t="s">
        <v>70</v>
      </c>
      <c r="D338" s="1" t="s">
        <v>46</v>
      </c>
      <c r="E338" s="1">
        <v>1.7239999999999998E-2</v>
      </c>
      <c r="F338" s="1">
        <v>0</v>
      </c>
      <c r="G338" s="1">
        <v>3.1059999999999998E-3</v>
      </c>
      <c r="H338" s="1">
        <v>0</v>
      </c>
      <c r="I338" s="1">
        <v>3.3329999999999999E-2</v>
      </c>
      <c r="J338" s="1">
        <v>1.111E-2</v>
      </c>
      <c r="K338" s="1" t="s">
        <v>47</v>
      </c>
      <c r="L338" s="1" t="s">
        <v>48</v>
      </c>
      <c r="M338" s="1" t="s">
        <v>10334</v>
      </c>
      <c r="N338" s="1" t="s">
        <v>10335</v>
      </c>
      <c r="O338" s="1" t="s">
        <v>51</v>
      </c>
      <c r="P338" s="1" t="s">
        <v>10336</v>
      </c>
      <c r="Q338" s="1">
        <v>4.4289999999999998E-4</v>
      </c>
      <c r="R338" s="1">
        <v>2.39617E-3</v>
      </c>
      <c r="S338" s="1">
        <v>0.99760400000000005</v>
      </c>
      <c r="T338" s="1" t="s">
        <v>88</v>
      </c>
      <c r="U338" s="1">
        <v>0</v>
      </c>
      <c r="V338" s="1">
        <v>1.19808E-3</v>
      </c>
      <c r="W338" s="1" t="s">
        <v>58</v>
      </c>
      <c r="X338" s="1" t="s">
        <v>58</v>
      </c>
      <c r="Y338" s="1" t="s">
        <v>58</v>
      </c>
      <c r="Z338" s="1" t="s">
        <v>58</v>
      </c>
      <c r="AA338" s="1" t="s">
        <v>58</v>
      </c>
      <c r="AB338" s="1" t="s">
        <v>58</v>
      </c>
      <c r="AC338" s="1" t="s">
        <v>61</v>
      </c>
      <c r="AD338" s="1" t="s">
        <v>61</v>
      </c>
      <c r="AE338" s="1">
        <v>0.99</v>
      </c>
      <c r="AF338" s="1">
        <v>-1.33</v>
      </c>
      <c r="AG338" s="1" t="s">
        <v>10337</v>
      </c>
      <c r="AH338" s="1" t="s">
        <v>95</v>
      </c>
      <c r="AI338" s="1" t="s">
        <v>95</v>
      </c>
      <c r="AJ338" s="1">
        <v>5.22</v>
      </c>
      <c r="AK338" s="1">
        <v>839</v>
      </c>
      <c r="AL338" s="1">
        <v>13.28</v>
      </c>
      <c r="AM338" s="1">
        <v>9.0999999999999998E-2</v>
      </c>
      <c r="AN338" s="1" t="s">
        <v>64</v>
      </c>
      <c r="AO338" s="1" t="s">
        <v>10338</v>
      </c>
      <c r="AP338" s="1" t="s">
        <v>58</v>
      </c>
      <c r="AQ338" s="1" t="s">
        <v>58</v>
      </c>
      <c r="AR338" s="1">
        <v>6.0627506489999998</v>
      </c>
      <c r="AS338" s="1">
        <v>-1.1684298719999999</v>
      </c>
      <c r="AT338" s="1" t="s">
        <v>58</v>
      </c>
      <c r="AU338" s="1">
        <v>1.82962</v>
      </c>
    </row>
    <row r="339" spans="1:47" x14ac:dyDescent="0.2">
      <c r="A339" s="1" t="s">
        <v>10339</v>
      </c>
      <c r="B339" s="1">
        <v>7</v>
      </c>
      <c r="C339" s="1" t="s">
        <v>45</v>
      </c>
      <c r="D339" s="1" t="s">
        <v>64</v>
      </c>
      <c r="E339" s="1">
        <v>1.7239999999999998E-2</v>
      </c>
      <c r="F339" s="1">
        <v>0</v>
      </c>
      <c r="G339" s="1">
        <v>3.1059999999999998E-3</v>
      </c>
      <c r="H339" s="1">
        <v>1.916E-3</v>
      </c>
      <c r="I339" s="1">
        <v>3.3329999999999999E-2</v>
      </c>
      <c r="J339" s="1">
        <v>1.111E-2</v>
      </c>
      <c r="K339" s="1" t="s">
        <v>47</v>
      </c>
      <c r="L339" s="1" t="s">
        <v>48</v>
      </c>
      <c r="M339" s="1" t="s">
        <v>3312</v>
      </c>
      <c r="N339" s="1" t="s">
        <v>3313</v>
      </c>
      <c r="O339" s="1" t="s">
        <v>51</v>
      </c>
      <c r="P339" s="1" t="s">
        <v>10340</v>
      </c>
      <c r="Q339" s="7">
        <v>7.4129999999999997E-5</v>
      </c>
      <c r="R339" s="1" t="s">
        <v>58</v>
      </c>
      <c r="S339" s="1" t="s">
        <v>58</v>
      </c>
      <c r="T339" s="1" t="s">
        <v>58</v>
      </c>
      <c r="U339" s="1" t="s">
        <v>58</v>
      </c>
      <c r="V339" s="1" t="s">
        <v>58</v>
      </c>
      <c r="W339" s="1" t="s">
        <v>58</v>
      </c>
      <c r="X339" s="1" t="s">
        <v>58</v>
      </c>
      <c r="Y339" s="1" t="s">
        <v>58</v>
      </c>
      <c r="Z339" s="1" t="s">
        <v>58</v>
      </c>
      <c r="AA339" s="1" t="s">
        <v>58</v>
      </c>
      <c r="AB339" s="1" t="s">
        <v>58</v>
      </c>
      <c r="AC339" s="1" t="s">
        <v>61</v>
      </c>
      <c r="AD339" s="1" t="s">
        <v>61</v>
      </c>
      <c r="AE339" s="1">
        <v>0</v>
      </c>
      <c r="AF339" s="1">
        <v>-1.36</v>
      </c>
      <c r="AG339" s="1" t="s">
        <v>3320</v>
      </c>
      <c r="AH339" s="1" t="s">
        <v>95</v>
      </c>
      <c r="AI339" s="1" t="s">
        <v>95</v>
      </c>
      <c r="AJ339" s="1">
        <v>0.67900000000000005</v>
      </c>
      <c r="AK339" s="1">
        <v>2407</v>
      </c>
      <c r="AL339" s="1">
        <v>1E-3</v>
      </c>
      <c r="AM339" s="1">
        <v>-1.363</v>
      </c>
      <c r="AN339" s="1" t="s">
        <v>64</v>
      </c>
      <c r="AO339" s="1" t="s">
        <v>58</v>
      </c>
      <c r="AP339" s="1" t="s">
        <v>58</v>
      </c>
      <c r="AQ339" s="7">
        <v>0.93</v>
      </c>
      <c r="AR339" s="1">
        <v>99.982307149999997</v>
      </c>
      <c r="AS339" s="1">
        <v>16.948699059999999</v>
      </c>
      <c r="AT339" s="1" t="s">
        <v>58</v>
      </c>
      <c r="AU339" s="1">
        <v>13.19122</v>
      </c>
    </row>
    <row r="340" spans="1:47" x14ac:dyDescent="0.2">
      <c r="A340" s="1" t="s">
        <v>10403</v>
      </c>
      <c r="B340" s="1">
        <v>7</v>
      </c>
      <c r="C340" s="1" t="s">
        <v>70</v>
      </c>
      <c r="D340" s="1" t="s">
        <v>46</v>
      </c>
      <c r="E340" s="1">
        <v>1.7239999999999998E-2</v>
      </c>
      <c r="F340" s="1">
        <v>6.5360000000000001E-3</v>
      </c>
      <c r="G340" s="1">
        <v>3.1059999999999998E-3</v>
      </c>
      <c r="H340" s="1">
        <v>0</v>
      </c>
      <c r="I340" s="1">
        <v>3.3329999999999999E-2</v>
      </c>
      <c r="J340" s="1">
        <v>1.111E-2</v>
      </c>
      <c r="K340" s="1" t="s">
        <v>47</v>
      </c>
      <c r="L340" s="1" t="s">
        <v>48</v>
      </c>
      <c r="M340" s="1" t="s">
        <v>10404</v>
      </c>
      <c r="N340" s="1" t="s">
        <v>10405</v>
      </c>
      <c r="O340" s="1" t="s">
        <v>51</v>
      </c>
      <c r="P340" s="1" t="s">
        <v>10406</v>
      </c>
      <c r="Q340" s="1">
        <v>3.212E-4</v>
      </c>
      <c r="R340" s="1" t="s">
        <v>58</v>
      </c>
      <c r="S340" s="1" t="s">
        <v>58</v>
      </c>
      <c r="T340" s="1" t="s">
        <v>58</v>
      </c>
      <c r="U340" s="1" t="s">
        <v>58</v>
      </c>
      <c r="V340" s="1" t="s">
        <v>58</v>
      </c>
      <c r="W340" s="1" t="s">
        <v>58</v>
      </c>
      <c r="X340" s="1" t="s">
        <v>58</v>
      </c>
      <c r="Y340" s="1" t="s">
        <v>58</v>
      </c>
      <c r="Z340" s="1" t="s">
        <v>58</v>
      </c>
      <c r="AA340" s="1" t="s">
        <v>58</v>
      </c>
      <c r="AB340" s="1" t="s">
        <v>58</v>
      </c>
      <c r="AC340" s="1" t="s">
        <v>93</v>
      </c>
      <c r="AD340" s="1" t="s">
        <v>62</v>
      </c>
      <c r="AE340" s="1">
        <v>0.997</v>
      </c>
      <c r="AF340" s="1">
        <v>4.91</v>
      </c>
      <c r="AG340" s="1" t="s">
        <v>10407</v>
      </c>
      <c r="AH340" s="1" t="s">
        <v>127</v>
      </c>
      <c r="AI340" s="1" t="s">
        <v>127</v>
      </c>
      <c r="AJ340" s="1">
        <v>4.91</v>
      </c>
      <c r="AK340" s="1">
        <v>320</v>
      </c>
      <c r="AL340" s="1">
        <v>31</v>
      </c>
      <c r="AM340" s="1">
        <v>1.048</v>
      </c>
      <c r="AN340" s="1" t="s">
        <v>62</v>
      </c>
      <c r="AO340" s="1" t="s">
        <v>10408</v>
      </c>
      <c r="AP340" s="1" t="s">
        <v>58</v>
      </c>
      <c r="AQ340" s="7">
        <v>0.36899999999999999</v>
      </c>
      <c r="AR340" s="1">
        <v>51.916725640000003</v>
      </c>
      <c r="AS340" s="1">
        <v>-2.5608646999999998E-2</v>
      </c>
      <c r="AT340" s="1" t="s">
        <v>58</v>
      </c>
      <c r="AU340" s="1">
        <v>7.7097199999999999</v>
      </c>
    </row>
    <row r="341" spans="1:47" x14ac:dyDescent="0.2">
      <c r="A341" s="1" t="s">
        <v>10429</v>
      </c>
      <c r="B341" s="1">
        <v>7</v>
      </c>
      <c r="C341" s="1" t="s">
        <v>45</v>
      </c>
      <c r="D341" s="1" t="s">
        <v>46</v>
      </c>
      <c r="E341" s="1">
        <v>1.7239999999999998E-2</v>
      </c>
      <c r="F341" s="1">
        <v>3.2680000000000001E-3</v>
      </c>
      <c r="G341" s="1">
        <v>3.1059999999999998E-3</v>
      </c>
      <c r="H341" s="1">
        <v>1.916E-3</v>
      </c>
      <c r="I341" s="1">
        <v>3.3329999999999999E-2</v>
      </c>
      <c r="J341" s="1">
        <v>1.111E-2</v>
      </c>
      <c r="K341" s="1" t="s">
        <v>47</v>
      </c>
      <c r="L341" s="1" t="s">
        <v>48</v>
      </c>
      <c r="M341" s="1" t="s">
        <v>10430</v>
      </c>
      <c r="N341" s="1" t="s">
        <v>10431</v>
      </c>
      <c r="O341" s="1" t="s">
        <v>51</v>
      </c>
      <c r="P341" s="1" t="s">
        <v>10432</v>
      </c>
      <c r="Q341" s="1" t="s">
        <v>58</v>
      </c>
      <c r="R341" s="1" t="s">
        <v>58</v>
      </c>
      <c r="S341" s="1" t="s">
        <v>58</v>
      </c>
      <c r="T341" s="1" t="s">
        <v>58</v>
      </c>
      <c r="U341" s="1" t="s">
        <v>58</v>
      </c>
      <c r="V341" s="1" t="s">
        <v>58</v>
      </c>
      <c r="W341" s="1" t="s">
        <v>58</v>
      </c>
      <c r="X341" s="1" t="s">
        <v>58</v>
      </c>
      <c r="Y341" s="1" t="s">
        <v>58</v>
      </c>
      <c r="Z341" s="1" t="s">
        <v>58</v>
      </c>
      <c r="AA341" s="1" t="s">
        <v>58</v>
      </c>
      <c r="AB341" s="1" t="s">
        <v>58</v>
      </c>
      <c r="AC341" s="1" t="s">
        <v>93</v>
      </c>
      <c r="AD341" s="1" t="s">
        <v>147</v>
      </c>
      <c r="AE341" s="1">
        <v>4.7E-2</v>
      </c>
      <c r="AF341" s="1">
        <v>-1.52</v>
      </c>
      <c r="AG341" s="1" t="s">
        <v>10433</v>
      </c>
      <c r="AH341" s="1" t="s">
        <v>95</v>
      </c>
      <c r="AI341" s="1" t="s">
        <v>95</v>
      </c>
      <c r="AJ341" s="1">
        <v>0.85899999999999999</v>
      </c>
      <c r="AK341" s="1">
        <v>119</v>
      </c>
      <c r="AL341" s="1">
        <v>16.350000000000001</v>
      </c>
      <c r="AM341" s="1">
        <v>0.48</v>
      </c>
      <c r="AN341" s="1" t="s">
        <v>64</v>
      </c>
      <c r="AO341" s="1" t="s">
        <v>58</v>
      </c>
      <c r="AP341" s="1" t="s">
        <v>58</v>
      </c>
      <c r="AQ341" s="7">
        <v>0.91900000000000004</v>
      </c>
      <c r="AR341" s="1">
        <v>80.879924509999995</v>
      </c>
      <c r="AS341" s="1">
        <v>0.53100422800000002</v>
      </c>
      <c r="AT341" s="1" t="s">
        <v>58</v>
      </c>
      <c r="AU341" s="1">
        <v>10.20879</v>
      </c>
    </row>
    <row r="342" spans="1:47" x14ac:dyDescent="0.2">
      <c r="A342" s="1" t="s">
        <v>10434</v>
      </c>
      <c r="B342" s="1">
        <v>7</v>
      </c>
      <c r="C342" s="1" t="s">
        <v>70</v>
      </c>
      <c r="D342" s="1" t="s">
        <v>46</v>
      </c>
      <c r="E342" s="1">
        <v>1.7239999999999998E-2</v>
      </c>
      <c r="F342" s="1">
        <v>0</v>
      </c>
      <c r="G342" s="1">
        <v>3.1059999999999998E-3</v>
      </c>
      <c r="H342" s="1">
        <v>1.916E-3</v>
      </c>
      <c r="I342" s="1">
        <v>3.3329999999999999E-2</v>
      </c>
      <c r="J342" s="1">
        <v>1.111E-2</v>
      </c>
      <c r="K342" s="1" t="s">
        <v>47</v>
      </c>
      <c r="L342" s="1" t="s">
        <v>48</v>
      </c>
      <c r="M342" s="1" t="s">
        <v>10435</v>
      </c>
      <c r="N342" s="1" t="s">
        <v>10436</v>
      </c>
      <c r="O342" s="1" t="s">
        <v>51</v>
      </c>
      <c r="P342" s="1" t="s">
        <v>10437</v>
      </c>
      <c r="Q342" s="1">
        <v>1.5980000000000001E-4</v>
      </c>
      <c r="R342" s="1">
        <v>3.9936099999999999E-4</v>
      </c>
      <c r="S342" s="1">
        <v>0.99960099999999996</v>
      </c>
      <c r="T342" s="1" t="s">
        <v>74</v>
      </c>
      <c r="U342" s="1">
        <v>0</v>
      </c>
      <c r="V342" s="1">
        <v>1.99681E-4</v>
      </c>
      <c r="W342" s="1" t="s">
        <v>58</v>
      </c>
      <c r="X342" s="1" t="s">
        <v>58</v>
      </c>
      <c r="Y342" s="1" t="s">
        <v>58</v>
      </c>
      <c r="Z342" s="1" t="s">
        <v>58</v>
      </c>
      <c r="AA342" s="1" t="s">
        <v>58</v>
      </c>
      <c r="AB342" s="1" t="s">
        <v>58</v>
      </c>
      <c r="AC342" s="1" t="s">
        <v>61</v>
      </c>
      <c r="AD342" s="1" t="s">
        <v>234</v>
      </c>
      <c r="AE342" s="1">
        <v>0.998</v>
      </c>
      <c r="AF342" s="1">
        <v>-4.0199999999999996</v>
      </c>
      <c r="AG342" s="1" t="s">
        <v>10438</v>
      </c>
      <c r="AH342" s="1" t="s">
        <v>95</v>
      </c>
      <c r="AI342" s="1" t="s">
        <v>95</v>
      </c>
      <c r="AJ342" s="1">
        <v>5.03</v>
      </c>
      <c r="AK342" s="1">
        <v>271</v>
      </c>
      <c r="AL342" s="1">
        <v>16.899999999999999</v>
      </c>
      <c r="AM342" s="1">
        <v>-0.14599999999999999</v>
      </c>
      <c r="AN342" s="1" t="s">
        <v>64</v>
      </c>
      <c r="AO342" s="1" t="s">
        <v>10439</v>
      </c>
      <c r="AP342" s="1" t="s">
        <v>61</v>
      </c>
      <c r="AQ342" s="7">
        <v>0.23899999999999999</v>
      </c>
      <c r="AR342" s="1">
        <v>4.3937249349999998</v>
      </c>
      <c r="AS342" s="1">
        <v>-1.3759495690000001</v>
      </c>
      <c r="AT342" s="1" t="s">
        <v>58</v>
      </c>
      <c r="AU342" s="1">
        <v>0.68296000000000001</v>
      </c>
    </row>
    <row r="343" spans="1:47" x14ac:dyDescent="0.2">
      <c r="A343" s="1" t="s">
        <v>10455</v>
      </c>
      <c r="B343" s="1">
        <v>8</v>
      </c>
      <c r="C343" s="1" t="s">
        <v>46</v>
      </c>
      <c r="D343" s="1" t="s">
        <v>45</v>
      </c>
      <c r="E343" s="1">
        <v>1.7239999999999998E-2</v>
      </c>
      <c r="F343" s="1">
        <v>0</v>
      </c>
      <c r="G343" s="1">
        <v>3.1059999999999998E-3</v>
      </c>
      <c r="H343" s="1">
        <v>1.916E-3</v>
      </c>
      <c r="I343" s="1">
        <v>3.3329999999999999E-2</v>
      </c>
      <c r="J343" s="1">
        <v>1.111E-2</v>
      </c>
      <c r="K343" s="1" t="s">
        <v>47</v>
      </c>
      <c r="L343" s="1" t="s">
        <v>48</v>
      </c>
      <c r="M343" s="1" t="s">
        <v>10456</v>
      </c>
      <c r="N343" s="1" t="s">
        <v>10457</v>
      </c>
      <c r="O343" s="1" t="s">
        <v>51</v>
      </c>
      <c r="P343" s="1" t="s">
        <v>10458</v>
      </c>
      <c r="Q343" s="1" t="s">
        <v>58</v>
      </c>
      <c r="R343" s="1" t="s">
        <v>58</v>
      </c>
      <c r="S343" s="1" t="s">
        <v>58</v>
      </c>
      <c r="T343" s="1" t="s">
        <v>58</v>
      </c>
      <c r="U343" s="1" t="s">
        <v>58</v>
      </c>
      <c r="V343" s="1" t="s">
        <v>58</v>
      </c>
      <c r="W343" s="1" t="s">
        <v>58</v>
      </c>
      <c r="X343" s="1" t="s">
        <v>58</v>
      </c>
      <c r="Y343" s="1" t="s">
        <v>58</v>
      </c>
      <c r="Z343" s="1" t="s">
        <v>58</v>
      </c>
      <c r="AA343" s="1" t="s">
        <v>58</v>
      </c>
      <c r="AB343" s="1" t="s">
        <v>58</v>
      </c>
      <c r="AC343" s="1" t="s">
        <v>58</v>
      </c>
      <c r="AD343" s="1" t="s">
        <v>58</v>
      </c>
      <c r="AE343" s="1" t="s">
        <v>58</v>
      </c>
      <c r="AF343" s="1" t="s">
        <v>58</v>
      </c>
      <c r="AG343" s="1" t="s">
        <v>58</v>
      </c>
      <c r="AH343" s="1" t="s">
        <v>58</v>
      </c>
      <c r="AI343" s="1" t="s">
        <v>58</v>
      </c>
      <c r="AJ343" s="1" t="s">
        <v>58</v>
      </c>
      <c r="AK343" s="1" t="s">
        <v>58</v>
      </c>
      <c r="AL343" s="1" t="s">
        <v>58</v>
      </c>
      <c r="AM343" s="1" t="s">
        <v>58</v>
      </c>
      <c r="AN343" s="1" t="s">
        <v>58</v>
      </c>
      <c r="AO343" s="1" t="s">
        <v>58</v>
      </c>
      <c r="AP343" s="1" t="s">
        <v>58</v>
      </c>
      <c r="AQ343" s="1" t="s">
        <v>58</v>
      </c>
      <c r="AR343" s="1" t="s">
        <v>58</v>
      </c>
      <c r="AS343" s="1" t="s">
        <v>58</v>
      </c>
      <c r="AT343" s="1" t="s">
        <v>58</v>
      </c>
      <c r="AU343" s="1" t="s">
        <v>58</v>
      </c>
    </row>
    <row r="344" spans="1:47" x14ac:dyDescent="0.2">
      <c r="A344" s="1" t="s">
        <v>10493</v>
      </c>
      <c r="B344" s="1">
        <v>8</v>
      </c>
      <c r="C344" s="1" t="s">
        <v>46</v>
      </c>
      <c r="D344" s="1" t="s">
        <v>70</v>
      </c>
      <c r="E344" s="1">
        <v>1.7239999999999998E-2</v>
      </c>
      <c r="F344" s="1">
        <v>1.307E-2</v>
      </c>
      <c r="G344" s="1">
        <v>3.1059999999999998E-3</v>
      </c>
      <c r="H344" s="1">
        <v>3.8609999999999998E-3</v>
      </c>
      <c r="I344" s="1">
        <v>3.3329999999999999E-2</v>
      </c>
      <c r="J344" s="1">
        <v>1.111E-2</v>
      </c>
      <c r="K344" s="1" t="s">
        <v>47</v>
      </c>
      <c r="L344" s="1" t="s">
        <v>48</v>
      </c>
      <c r="M344" s="1" t="s">
        <v>3775</v>
      </c>
      <c r="N344" s="1" t="s">
        <v>3776</v>
      </c>
      <c r="O344" s="1" t="s">
        <v>51</v>
      </c>
      <c r="P344" s="1" t="s">
        <v>10494</v>
      </c>
      <c r="Q344" s="1" t="s">
        <v>58</v>
      </c>
      <c r="R344" s="1" t="s">
        <v>58</v>
      </c>
      <c r="S344" s="1" t="s">
        <v>58</v>
      </c>
      <c r="T344" s="1" t="s">
        <v>58</v>
      </c>
      <c r="U344" s="1" t="s">
        <v>58</v>
      </c>
      <c r="V344" s="1" t="s">
        <v>58</v>
      </c>
      <c r="W344" s="1" t="s">
        <v>58</v>
      </c>
      <c r="X344" s="1" t="s">
        <v>58</v>
      </c>
      <c r="Y344" s="1" t="s">
        <v>58</v>
      </c>
      <c r="Z344" s="1" t="s">
        <v>58</v>
      </c>
      <c r="AA344" s="1" t="s">
        <v>58</v>
      </c>
      <c r="AB344" s="1" t="s">
        <v>58</v>
      </c>
      <c r="AC344" s="1" t="s">
        <v>58</v>
      </c>
      <c r="AD344" s="1" t="s">
        <v>61</v>
      </c>
      <c r="AE344" s="1">
        <v>1E-3</v>
      </c>
      <c r="AF344" s="1">
        <v>-0.28899999999999998</v>
      </c>
      <c r="AG344" s="1" t="s">
        <v>10495</v>
      </c>
      <c r="AH344" s="1" t="s">
        <v>95</v>
      </c>
      <c r="AI344" s="1" t="s">
        <v>95</v>
      </c>
      <c r="AJ344" s="1">
        <v>3.53</v>
      </c>
      <c r="AK344" s="1">
        <v>1552</v>
      </c>
      <c r="AL344" s="1">
        <v>1E-3</v>
      </c>
      <c r="AM344" s="1">
        <v>0.11700000000000001</v>
      </c>
      <c r="AN344" s="1" t="s">
        <v>62</v>
      </c>
      <c r="AO344" s="1" t="s">
        <v>58</v>
      </c>
      <c r="AP344" s="1" t="s">
        <v>58</v>
      </c>
      <c r="AQ344" s="1" t="s">
        <v>58</v>
      </c>
      <c r="AR344" s="1" t="s">
        <v>58</v>
      </c>
      <c r="AS344" s="1" t="s">
        <v>58</v>
      </c>
      <c r="AT344" s="1" t="s">
        <v>58</v>
      </c>
      <c r="AU344" s="1" t="s">
        <v>58</v>
      </c>
    </row>
    <row r="345" spans="1:47" x14ac:dyDescent="0.2">
      <c r="A345" s="1" t="s">
        <v>10496</v>
      </c>
      <c r="B345" s="1">
        <v>8</v>
      </c>
      <c r="C345" s="1" t="s">
        <v>64</v>
      </c>
      <c r="D345" s="1" t="s">
        <v>45</v>
      </c>
      <c r="E345" s="1">
        <v>1.7239999999999998E-2</v>
      </c>
      <c r="F345" s="1">
        <v>1.307E-2</v>
      </c>
      <c r="G345" s="1">
        <v>3.1059999999999998E-3</v>
      </c>
      <c r="H345" s="1">
        <v>9.5790000000000007E-3</v>
      </c>
      <c r="I345" s="1">
        <v>3.3329999999999999E-2</v>
      </c>
      <c r="J345" s="1">
        <v>1.111E-2</v>
      </c>
      <c r="K345" s="1" t="s">
        <v>47</v>
      </c>
      <c r="L345" s="1" t="s">
        <v>48</v>
      </c>
      <c r="M345" s="1" t="s">
        <v>10497</v>
      </c>
      <c r="N345" s="1" t="s">
        <v>10498</v>
      </c>
      <c r="O345" s="1" t="s">
        <v>51</v>
      </c>
      <c r="P345" s="1" t="s">
        <v>10499</v>
      </c>
      <c r="Q345" s="1">
        <v>6.3529999999999999E-4</v>
      </c>
      <c r="R345" s="1">
        <v>3.9936099999999999E-4</v>
      </c>
      <c r="S345" s="1">
        <v>0.99960099999999996</v>
      </c>
      <c r="T345" s="1" t="s">
        <v>74</v>
      </c>
      <c r="U345" s="1">
        <v>0</v>
      </c>
      <c r="V345" s="1">
        <v>1.99681E-4</v>
      </c>
      <c r="W345" s="1" t="s">
        <v>58</v>
      </c>
      <c r="X345" s="1" t="s">
        <v>58</v>
      </c>
      <c r="Y345" s="1" t="s">
        <v>58</v>
      </c>
      <c r="Z345" s="1" t="s">
        <v>58</v>
      </c>
      <c r="AA345" s="1" t="s">
        <v>58</v>
      </c>
      <c r="AB345" s="1" t="s">
        <v>58</v>
      </c>
      <c r="AC345" s="1" t="s">
        <v>61</v>
      </c>
      <c r="AD345" s="1" t="s">
        <v>421</v>
      </c>
      <c r="AE345" s="1">
        <v>1E-3</v>
      </c>
      <c r="AF345" s="1">
        <v>-2.14</v>
      </c>
      <c r="AG345" s="1" t="s">
        <v>10500</v>
      </c>
      <c r="AH345" s="1" t="s">
        <v>10501</v>
      </c>
      <c r="AI345" s="1" t="s">
        <v>10502</v>
      </c>
      <c r="AJ345" s="1">
        <v>5.97</v>
      </c>
      <c r="AK345" s="1">
        <v>131</v>
      </c>
      <c r="AL345" s="1">
        <v>19.98</v>
      </c>
      <c r="AM345" s="1">
        <v>-0.67600000000000005</v>
      </c>
      <c r="AN345" s="1" t="s">
        <v>62</v>
      </c>
      <c r="AO345" s="1" t="s">
        <v>10503</v>
      </c>
      <c r="AP345" s="1" t="s">
        <v>58</v>
      </c>
      <c r="AQ345" s="1" t="s">
        <v>58</v>
      </c>
      <c r="AR345" s="1" t="s">
        <v>58</v>
      </c>
      <c r="AS345" s="1" t="s">
        <v>58</v>
      </c>
      <c r="AT345" s="1" t="s">
        <v>58</v>
      </c>
      <c r="AU345" s="1">
        <v>1.85066</v>
      </c>
    </row>
    <row r="346" spans="1:47" x14ac:dyDescent="0.2">
      <c r="A346" s="1" t="s">
        <v>10509</v>
      </c>
      <c r="B346" s="1">
        <v>8</v>
      </c>
      <c r="C346" s="1" t="s">
        <v>46</v>
      </c>
      <c r="D346" s="1" t="s">
        <v>70</v>
      </c>
      <c r="E346" s="1">
        <v>1.7239999999999998E-2</v>
      </c>
      <c r="F346" s="1">
        <v>0</v>
      </c>
      <c r="G346" s="1">
        <v>3.1059999999999998E-3</v>
      </c>
      <c r="H346" s="1">
        <v>0</v>
      </c>
      <c r="I346" s="1">
        <v>3.3329999999999999E-2</v>
      </c>
      <c r="J346" s="1">
        <v>1.111E-2</v>
      </c>
      <c r="K346" s="1" t="s">
        <v>47</v>
      </c>
      <c r="L346" s="1" t="s">
        <v>48</v>
      </c>
      <c r="M346" s="1" t="s">
        <v>10510</v>
      </c>
      <c r="N346" s="1" t="s">
        <v>10511</v>
      </c>
      <c r="O346" s="1" t="s">
        <v>51</v>
      </c>
      <c r="P346" s="1" t="s">
        <v>10512</v>
      </c>
      <c r="Q346" s="1">
        <v>1.307E-3</v>
      </c>
      <c r="R346" s="1" t="s">
        <v>58</v>
      </c>
      <c r="S346" s="1" t="s">
        <v>58</v>
      </c>
      <c r="T346" s="1" t="s">
        <v>58</v>
      </c>
      <c r="U346" s="1" t="s">
        <v>58</v>
      </c>
      <c r="V346" s="1" t="s">
        <v>58</v>
      </c>
      <c r="W346" s="1" t="s">
        <v>58</v>
      </c>
      <c r="X346" s="1" t="s">
        <v>58</v>
      </c>
      <c r="Y346" s="1" t="s">
        <v>58</v>
      </c>
      <c r="Z346" s="1" t="s">
        <v>58</v>
      </c>
      <c r="AA346" s="1" t="s">
        <v>58</v>
      </c>
      <c r="AB346" s="1" t="s">
        <v>58</v>
      </c>
      <c r="AC346" s="1" t="s">
        <v>60</v>
      </c>
      <c r="AD346" s="1" t="s">
        <v>94</v>
      </c>
      <c r="AE346" s="1">
        <v>0.99399999999999999</v>
      </c>
      <c r="AF346" s="1">
        <v>-0.115</v>
      </c>
      <c r="AG346" s="1" t="s">
        <v>10513</v>
      </c>
      <c r="AH346" s="1" t="s">
        <v>10514</v>
      </c>
      <c r="AI346" s="1" t="s">
        <v>6668</v>
      </c>
      <c r="AJ346" s="1">
        <v>4.88</v>
      </c>
      <c r="AK346" s="8">
        <v>455494455455</v>
      </c>
      <c r="AL346" s="1">
        <v>4.992</v>
      </c>
      <c r="AM346" s="1">
        <v>1.1990000000000001</v>
      </c>
      <c r="AN346" s="1" t="s">
        <v>10515</v>
      </c>
      <c r="AO346" s="1" t="s">
        <v>10516</v>
      </c>
      <c r="AP346" s="1" t="s">
        <v>58</v>
      </c>
      <c r="AQ346" s="7">
        <v>0.81899999999999995</v>
      </c>
      <c r="AR346" s="1">
        <v>30.933003070000002</v>
      </c>
      <c r="AS346" s="1">
        <v>-0.32362711300000002</v>
      </c>
      <c r="AT346" s="1" t="s">
        <v>78</v>
      </c>
      <c r="AU346" s="1">
        <v>11.172650000000001</v>
      </c>
    </row>
    <row r="347" spans="1:47" x14ac:dyDescent="0.2">
      <c r="A347" s="1" t="s">
        <v>10562</v>
      </c>
      <c r="B347" s="1">
        <v>8</v>
      </c>
      <c r="C347" s="1" t="s">
        <v>46</v>
      </c>
      <c r="D347" s="1" t="s">
        <v>64</v>
      </c>
      <c r="E347" s="1">
        <v>1.7239999999999998E-2</v>
      </c>
      <c r="F347" s="1">
        <v>1.307E-2</v>
      </c>
      <c r="G347" s="1">
        <v>3.1059999999999998E-3</v>
      </c>
      <c r="H347" s="1">
        <v>3.8310000000000002E-3</v>
      </c>
      <c r="I347" s="1">
        <v>3.3329999999999999E-2</v>
      </c>
      <c r="J347" s="1">
        <v>1.111E-2</v>
      </c>
      <c r="K347" s="1" t="s">
        <v>47</v>
      </c>
      <c r="L347" s="1" t="s">
        <v>48</v>
      </c>
      <c r="M347" s="1" t="s">
        <v>10563</v>
      </c>
      <c r="N347" s="1" t="s">
        <v>10564</v>
      </c>
      <c r="O347" s="1" t="s">
        <v>51</v>
      </c>
      <c r="P347" s="1" t="s">
        <v>10565</v>
      </c>
      <c r="Q347" s="1" t="s">
        <v>58</v>
      </c>
      <c r="R347" s="1" t="s">
        <v>58</v>
      </c>
      <c r="S347" s="1" t="s">
        <v>58</v>
      </c>
      <c r="T347" s="1" t="s">
        <v>58</v>
      </c>
      <c r="U347" s="1" t="s">
        <v>58</v>
      </c>
      <c r="V347" s="1" t="s">
        <v>58</v>
      </c>
      <c r="W347" s="1" t="s">
        <v>58</v>
      </c>
      <c r="X347" s="1" t="s">
        <v>58</v>
      </c>
      <c r="Y347" s="1" t="s">
        <v>58</v>
      </c>
      <c r="Z347" s="1" t="s">
        <v>58</v>
      </c>
      <c r="AA347" s="1" t="s">
        <v>58</v>
      </c>
      <c r="AB347" s="1" t="s">
        <v>58</v>
      </c>
      <c r="AC347" s="1" t="s">
        <v>61</v>
      </c>
      <c r="AD347" s="1" t="s">
        <v>67</v>
      </c>
      <c r="AE347" s="1">
        <v>0.99099999999999999</v>
      </c>
      <c r="AF347" s="1">
        <v>-4.67</v>
      </c>
      <c r="AG347" s="1" t="s">
        <v>10566</v>
      </c>
      <c r="AH347" s="1" t="s">
        <v>95</v>
      </c>
      <c r="AI347" s="1" t="s">
        <v>95</v>
      </c>
      <c r="AJ347" s="1">
        <v>5.3</v>
      </c>
      <c r="AK347" s="1">
        <v>2240</v>
      </c>
      <c r="AL347" s="1">
        <v>16.52</v>
      </c>
      <c r="AM347" s="1">
        <v>-0.216</v>
      </c>
      <c r="AN347" s="1" t="s">
        <v>64</v>
      </c>
      <c r="AO347" s="1" t="s">
        <v>10567</v>
      </c>
      <c r="AP347" s="1" t="s">
        <v>77</v>
      </c>
      <c r="AQ347" s="7">
        <v>2.8299999999999999E-2</v>
      </c>
      <c r="AR347" s="1">
        <v>0.56617126699999998</v>
      </c>
      <c r="AS347" s="1">
        <v>-2.9243393040000001</v>
      </c>
      <c r="AT347" s="1" t="s">
        <v>78</v>
      </c>
      <c r="AU347" s="1">
        <v>4.7674399999999997</v>
      </c>
    </row>
    <row r="348" spans="1:47" x14ac:dyDescent="0.2">
      <c r="A348" s="1" t="s">
        <v>10578</v>
      </c>
      <c r="B348" s="1">
        <v>8</v>
      </c>
      <c r="C348" s="1" t="s">
        <v>64</v>
      </c>
      <c r="D348" s="1" t="s">
        <v>45</v>
      </c>
      <c r="E348" s="1">
        <v>1.7239999999999998E-2</v>
      </c>
      <c r="F348" s="1">
        <v>3.2680000000000001E-3</v>
      </c>
      <c r="G348" s="1">
        <v>3.1059999999999998E-3</v>
      </c>
      <c r="H348" s="1">
        <v>1.916E-3</v>
      </c>
      <c r="I348" s="1">
        <v>3.3329999999999999E-2</v>
      </c>
      <c r="J348" s="1">
        <v>1.111E-2</v>
      </c>
      <c r="K348" s="1" t="s">
        <v>47</v>
      </c>
      <c r="L348" s="1" t="s">
        <v>48</v>
      </c>
      <c r="M348" s="1" t="s">
        <v>10579</v>
      </c>
      <c r="N348" s="1" t="s">
        <v>10580</v>
      </c>
      <c r="O348" s="1" t="s">
        <v>51</v>
      </c>
      <c r="P348" s="1" t="s">
        <v>10581</v>
      </c>
      <c r="Q348" s="1">
        <v>2.3509999999999998E-3</v>
      </c>
      <c r="R348" s="1">
        <v>3.9936099999999999E-4</v>
      </c>
      <c r="S348" s="1">
        <v>0.99960099999999996</v>
      </c>
      <c r="T348" s="1" t="s">
        <v>74</v>
      </c>
      <c r="U348" s="1">
        <v>0</v>
      </c>
      <c r="V348" s="1">
        <v>1.99681E-4</v>
      </c>
      <c r="W348" s="1" t="s">
        <v>58</v>
      </c>
      <c r="X348" s="1" t="s">
        <v>58</v>
      </c>
      <c r="Y348" s="1" t="s">
        <v>58</v>
      </c>
      <c r="Z348" s="1" t="s">
        <v>58</v>
      </c>
      <c r="AA348" s="1" t="s">
        <v>58</v>
      </c>
      <c r="AB348" s="1" t="s">
        <v>58</v>
      </c>
      <c r="AC348" s="1" t="s">
        <v>60</v>
      </c>
      <c r="AD348" s="1" t="s">
        <v>67</v>
      </c>
      <c r="AE348" s="1">
        <v>0.999</v>
      </c>
      <c r="AF348" s="1">
        <v>5.51</v>
      </c>
      <c r="AG348" s="1" t="s">
        <v>10582</v>
      </c>
      <c r="AH348" s="1" t="s">
        <v>95</v>
      </c>
      <c r="AI348" s="1" t="s">
        <v>95</v>
      </c>
      <c r="AJ348" s="1">
        <v>5.51</v>
      </c>
      <c r="AK348" s="1">
        <v>197</v>
      </c>
      <c r="AL348" s="1">
        <v>25</v>
      </c>
      <c r="AM348" s="1">
        <v>0.93500000000000005</v>
      </c>
      <c r="AN348" s="1" t="s">
        <v>64</v>
      </c>
      <c r="AO348" s="1" t="s">
        <v>10583</v>
      </c>
      <c r="AP348" s="1" t="s">
        <v>61</v>
      </c>
      <c r="AQ348" s="1" t="s">
        <v>58</v>
      </c>
      <c r="AR348" s="1">
        <v>33.339230950000001</v>
      </c>
      <c r="AS348" s="1">
        <v>-0.29016134799999999</v>
      </c>
      <c r="AT348" s="1" t="s">
        <v>58</v>
      </c>
      <c r="AU348" s="1">
        <v>1.87897</v>
      </c>
    </row>
    <row r="349" spans="1:47" x14ac:dyDescent="0.2">
      <c r="A349" s="1" t="s">
        <v>10590</v>
      </c>
      <c r="B349" s="1">
        <v>8</v>
      </c>
      <c r="C349" s="1" t="s">
        <v>45</v>
      </c>
      <c r="D349" s="1" t="s">
        <v>64</v>
      </c>
      <c r="E349" s="1">
        <v>1.7239999999999998E-2</v>
      </c>
      <c r="F349" s="1">
        <v>6.5360000000000001E-3</v>
      </c>
      <c r="G349" s="1">
        <v>3.1059999999999998E-3</v>
      </c>
      <c r="H349" s="1">
        <v>1.916E-3</v>
      </c>
      <c r="I349" s="1">
        <v>3.3329999999999999E-2</v>
      </c>
      <c r="J349" s="1">
        <v>1.111E-2</v>
      </c>
      <c r="K349" s="1" t="s">
        <v>47</v>
      </c>
      <c r="L349" s="1" t="s">
        <v>48</v>
      </c>
      <c r="M349" s="1" t="s">
        <v>10591</v>
      </c>
      <c r="N349" s="1" t="s">
        <v>10592</v>
      </c>
      <c r="O349" s="1" t="s">
        <v>51</v>
      </c>
      <c r="P349" s="1" t="s">
        <v>10593</v>
      </c>
      <c r="Q349" s="1">
        <v>3.751E-3</v>
      </c>
      <c r="R349" s="1">
        <v>1.9968099999999999E-3</v>
      </c>
      <c r="S349" s="1">
        <v>0.99800299999999997</v>
      </c>
      <c r="T349" s="1" t="s">
        <v>101</v>
      </c>
      <c r="U349" s="1">
        <v>0</v>
      </c>
      <c r="V349" s="1">
        <v>9.9840299999999992E-4</v>
      </c>
      <c r="W349" s="1" t="s">
        <v>58</v>
      </c>
      <c r="X349" s="1" t="s">
        <v>58</v>
      </c>
      <c r="Y349" s="1" t="s">
        <v>58</v>
      </c>
      <c r="Z349" s="1" t="s">
        <v>58</v>
      </c>
      <c r="AA349" s="1" t="s">
        <v>58</v>
      </c>
      <c r="AB349" s="1" t="s">
        <v>58</v>
      </c>
      <c r="AC349" s="1" t="s">
        <v>93</v>
      </c>
      <c r="AD349" s="1" t="s">
        <v>156</v>
      </c>
      <c r="AE349" s="1">
        <v>1E-3</v>
      </c>
      <c r="AF349" s="1">
        <v>4.72</v>
      </c>
      <c r="AG349" s="1" t="s">
        <v>10594</v>
      </c>
      <c r="AH349" s="1" t="s">
        <v>10265</v>
      </c>
      <c r="AI349" s="1" t="s">
        <v>10265</v>
      </c>
      <c r="AJ349" s="1">
        <v>5.89</v>
      </c>
      <c r="AK349" s="8">
        <v>687760687780</v>
      </c>
      <c r="AL349" s="1">
        <v>25.1</v>
      </c>
      <c r="AM349" s="1">
        <v>0.113</v>
      </c>
      <c r="AN349" s="1" t="s">
        <v>62</v>
      </c>
      <c r="AO349" s="1" t="s">
        <v>10595</v>
      </c>
      <c r="AP349" s="1" t="s">
        <v>58</v>
      </c>
      <c r="AQ349" s="7">
        <v>0.96399999999999997</v>
      </c>
      <c r="AR349" s="1">
        <v>97.334276950000003</v>
      </c>
      <c r="AS349" s="1">
        <v>1.8942149429999999</v>
      </c>
      <c r="AT349" s="1" t="s">
        <v>58</v>
      </c>
      <c r="AU349" s="1">
        <v>6.8720600000000003</v>
      </c>
    </row>
    <row r="350" spans="1:47" x14ac:dyDescent="0.2">
      <c r="A350" s="1" t="s">
        <v>10596</v>
      </c>
      <c r="B350" s="1">
        <v>8</v>
      </c>
      <c r="C350" s="1" t="s">
        <v>70</v>
      </c>
      <c r="D350" s="1" t="s">
        <v>10597</v>
      </c>
      <c r="E350" s="1">
        <v>1.7239999999999998E-2</v>
      </c>
      <c r="F350" s="1">
        <v>0</v>
      </c>
      <c r="G350" s="1">
        <v>3.1059999999999998E-3</v>
      </c>
      <c r="H350" s="1">
        <v>1.916E-3</v>
      </c>
      <c r="I350" s="1">
        <v>3.3329999999999999E-2</v>
      </c>
      <c r="J350" s="1">
        <v>1.111E-2</v>
      </c>
      <c r="K350" s="1" t="s">
        <v>810</v>
      </c>
      <c r="L350" s="1" t="s">
        <v>48</v>
      </c>
      <c r="M350" s="1" t="s">
        <v>10598</v>
      </c>
      <c r="N350" s="1" t="s">
        <v>10599</v>
      </c>
      <c r="O350" s="1" t="s">
        <v>51</v>
      </c>
      <c r="P350" s="1" t="s">
        <v>10600</v>
      </c>
      <c r="Q350" s="1">
        <v>8.8199999999999997E-4</v>
      </c>
      <c r="R350" s="1" t="s">
        <v>58</v>
      </c>
      <c r="S350" s="1" t="s">
        <v>58</v>
      </c>
      <c r="T350" s="1" t="s">
        <v>58</v>
      </c>
      <c r="U350" s="1" t="s">
        <v>58</v>
      </c>
      <c r="V350" s="1" t="s">
        <v>58</v>
      </c>
      <c r="W350" s="1" t="s">
        <v>58</v>
      </c>
      <c r="X350" s="1" t="s">
        <v>58</v>
      </c>
      <c r="Y350" s="1" t="s">
        <v>58</v>
      </c>
      <c r="Z350" s="1" t="s">
        <v>58</v>
      </c>
      <c r="AA350" s="1" t="s">
        <v>58</v>
      </c>
      <c r="AB350" s="1" t="s">
        <v>58</v>
      </c>
      <c r="AC350" s="1" t="s">
        <v>58</v>
      </c>
      <c r="AD350" s="1" t="s">
        <v>58</v>
      </c>
      <c r="AE350" s="1" t="s">
        <v>58</v>
      </c>
      <c r="AF350" s="1" t="s">
        <v>58</v>
      </c>
      <c r="AG350" s="1" t="s">
        <v>58</v>
      </c>
      <c r="AH350" s="1" t="s">
        <v>58</v>
      </c>
      <c r="AI350" s="1" t="s">
        <v>58</v>
      </c>
      <c r="AJ350" s="1" t="s">
        <v>58</v>
      </c>
      <c r="AK350" s="1" t="s">
        <v>58</v>
      </c>
      <c r="AL350" s="1" t="s">
        <v>58</v>
      </c>
      <c r="AM350" s="1" t="s">
        <v>58</v>
      </c>
      <c r="AN350" s="1" t="s">
        <v>58</v>
      </c>
      <c r="AO350" s="1" t="s">
        <v>10601</v>
      </c>
      <c r="AP350" s="1" t="s">
        <v>58</v>
      </c>
      <c r="AQ350" s="7">
        <v>0.45300000000000001</v>
      </c>
      <c r="AR350" s="1">
        <v>20.889360700000001</v>
      </c>
      <c r="AS350" s="1">
        <v>-0.52721694799999996</v>
      </c>
      <c r="AT350" s="1" t="s">
        <v>58</v>
      </c>
      <c r="AU350" s="1">
        <v>4.0151899999999996</v>
      </c>
    </row>
    <row r="351" spans="1:47" x14ac:dyDescent="0.2">
      <c r="A351" s="1" t="s">
        <v>10602</v>
      </c>
      <c r="B351" s="1">
        <v>9</v>
      </c>
      <c r="C351" s="1" t="s">
        <v>46</v>
      </c>
      <c r="D351" s="1" t="s">
        <v>70</v>
      </c>
      <c r="E351" s="1">
        <v>1.7239999999999998E-2</v>
      </c>
      <c r="F351" s="1">
        <v>1.307E-2</v>
      </c>
      <c r="G351" s="1">
        <v>3.1059999999999998E-3</v>
      </c>
      <c r="H351" s="1">
        <v>0</v>
      </c>
      <c r="I351" s="1">
        <v>3.3329999999999999E-2</v>
      </c>
      <c r="J351" s="1">
        <v>1.111E-2</v>
      </c>
      <c r="K351" s="1" t="s">
        <v>47</v>
      </c>
      <c r="L351" s="1" t="s">
        <v>48</v>
      </c>
      <c r="M351" s="1" t="s">
        <v>10603</v>
      </c>
      <c r="N351" s="1" t="s">
        <v>10604</v>
      </c>
      <c r="O351" s="1" t="s">
        <v>51</v>
      </c>
      <c r="P351" s="1" t="s">
        <v>9625</v>
      </c>
      <c r="Q351" s="1" t="s">
        <v>58</v>
      </c>
      <c r="R351" s="1" t="s">
        <v>58</v>
      </c>
      <c r="S351" s="1" t="s">
        <v>58</v>
      </c>
      <c r="T351" s="1" t="s">
        <v>58</v>
      </c>
      <c r="U351" s="1" t="s">
        <v>58</v>
      </c>
      <c r="V351" s="1" t="s">
        <v>58</v>
      </c>
      <c r="W351" s="1" t="s">
        <v>58</v>
      </c>
      <c r="X351" s="1" t="s">
        <v>58</v>
      </c>
      <c r="Y351" s="1" t="s">
        <v>58</v>
      </c>
      <c r="Z351" s="1" t="s">
        <v>58</v>
      </c>
      <c r="AA351" s="1" t="s">
        <v>58</v>
      </c>
      <c r="AB351" s="1">
        <v>1</v>
      </c>
      <c r="AC351" s="1" t="s">
        <v>185</v>
      </c>
      <c r="AD351" s="1" t="s">
        <v>61</v>
      </c>
      <c r="AE351" s="1">
        <v>0.20799999999999999</v>
      </c>
      <c r="AF351" s="1">
        <v>3.53</v>
      </c>
      <c r="AG351" s="1" t="s">
        <v>10605</v>
      </c>
      <c r="AH351" s="1" t="s">
        <v>95</v>
      </c>
      <c r="AI351" s="1" t="s">
        <v>127</v>
      </c>
      <c r="AJ351" s="1">
        <v>3.53</v>
      </c>
      <c r="AK351" s="1">
        <v>136</v>
      </c>
      <c r="AL351" s="1">
        <v>21.5</v>
      </c>
      <c r="AM351" s="1">
        <v>0.89500000000000002</v>
      </c>
      <c r="AN351" s="1" t="s">
        <v>62</v>
      </c>
      <c r="AO351" s="1" t="s">
        <v>58</v>
      </c>
      <c r="AP351" s="1" t="s">
        <v>58</v>
      </c>
      <c r="AQ351" s="7">
        <v>0.92400000000000004</v>
      </c>
      <c r="AR351" s="1">
        <v>84.554140129999993</v>
      </c>
      <c r="AS351" s="1">
        <v>0.66328527400000004</v>
      </c>
      <c r="AT351" s="1" t="s">
        <v>58</v>
      </c>
      <c r="AU351" s="1">
        <v>25.923539999999999</v>
      </c>
    </row>
    <row r="352" spans="1:47" x14ac:dyDescent="0.2">
      <c r="A352" s="1" t="s">
        <v>10606</v>
      </c>
      <c r="B352" s="1">
        <v>9</v>
      </c>
      <c r="C352" s="1" t="s">
        <v>64</v>
      </c>
      <c r="D352" s="1" t="s">
        <v>45</v>
      </c>
      <c r="E352" s="1">
        <v>1.7239999999999998E-2</v>
      </c>
      <c r="F352" s="1">
        <v>3.2680000000000001E-3</v>
      </c>
      <c r="G352" s="1">
        <v>3.1059999999999998E-3</v>
      </c>
      <c r="H352" s="1">
        <v>3.8310000000000002E-3</v>
      </c>
      <c r="I352" s="1">
        <v>3.3329999999999999E-2</v>
      </c>
      <c r="J352" s="1">
        <v>1.111E-2</v>
      </c>
      <c r="K352" s="1" t="s">
        <v>47</v>
      </c>
      <c r="L352" s="1" t="s">
        <v>48</v>
      </c>
      <c r="M352" s="1" t="s">
        <v>10607</v>
      </c>
      <c r="N352" s="1" t="s">
        <v>10608</v>
      </c>
      <c r="O352" s="1" t="s">
        <v>51</v>
      </c>
      <c r="P352" s="1" t="s">
        <v>10609</v>
      </c>
      <c r="Q352" s="7">
        <v>8.2360000000000004E-5</v>
      </c>
      <c r="R352" s="1" t="s">
        <v>58</v>
      </c>
      <c r="S352" s="1" t="s">
        <v>58</v>
      </c>
      <c r="T352" s="1" t="s">
        <v>58</v>
      </c>
      <c r="U352" s="1" t="s">
        <v>58</v>
      </c>
      <c r="V352" s="1" t="s">
        <v>58</v>
      </c>
      <c r="W352" s="1" t="s">
        <v>58</v>
      </c>
      <c r="X352" s="1" t="s">
        <v>58</v>
      </c>
      <c r="Y352" s="1" t="s">
        <v>58</v>
      </c>
      <c r="Z352" s="1" t="s">
        <v>58</v>
      </c>
      <c r="AA352" s="1" t="s">
        <v>58</v>
      </c>
      <c r="AB352" s="1" t="s">
        <v>58</v>
      </c>
      <c r="AC352" s="1" t="s">
        <v>60</v>
      </c>
      <c r="AD352" s="1" t="s">
        <v>61</v>
      </c>
      <c r="AE352" s="1">
        <v>6.0000000000000001E-3</v>
      </c>
      <c r="AF352" s="1">
        <v>1.56</v>
      </c>
      <c r="AG352" s="1" t="s">
        <v>10610</v>
      </c>
      <c r="AH352" s="1" t="s">
        <v>95</v>
      </c>
      <c r="AI352" s="1" t="s">
        <v>95</v>
      </c>
      <c r="AJ352" s="1">
        <v>5.69</v>
      </c>
      <c r="AK352" s="1">
        <v>260</v>
      </c>
      <c r="AL352" s="1">
        <v>10.38</v>
      </c>
      <c r="AM352" s="1">
        <v>7.0000000000000001E-3</v>
      </c>
      <c r="AN352" s="1" t="s">
        <v>64</v>
      </c>
      <c r="AO352" s="1" t="s">
        <v>10611</v>
      </c>
      <c r="AP352" s="1" t="s">
        <v>58</v>
      </c>
      <c r="AQ352" s="1" t="s">
        <v>58</v>
      </c>
      <c r="AR352" s="1">
        <v>43.97853267</v>
      </c>
      <c r="AS352" s="1">
        <v>-0.13219995300000001</v>
      </c>
      <c r="AT352" s="1" t="s">
        <v>58</v>
      </c>
      <c r="AU352" s="1">
        <v>4.8766299999999996</v>
      </c>
    </row>
    <row r="353" spans="1:47" x14ac:dyDescent="0.2">
      <c r="A353" s="1" t="s">
        <v>10612</v>
      </c>
      <c r="B353" s="1">
        <v>9</v>
      </c>
      <c r="C353" s="1" t="s">
        <v>64</v>
      </c>
      <c r="D353" s="1" t="s">
        <v>45</v>
      </c>
      <c r="E353" s="1">
        <v>1.7239999999999998E-2</v>
      </c>
      <c r="F353" s="1">
        <v>9.8040000000000002E-3</v>
      </c>
      <c r="G353" s="1">
        <v>3.1059999999999998E-3</v>
      </c>
      <c r="H353" s="1">
        <v>0</v>
      </c>
      <c r="I353" s="1">
        <v>3.3329999999999999E-2</v>
      </c>
      <c r="J353" s="1">
        <v>1.111E-2</v>
      </c>
      <c r="K353" s="1" t="s">
        <v>47</v>
      </c>
      <c r="L353" s="1" t="s">
        <v>48</v>
      </c>
      <c r="M353" s="1" t="s">
        <v>10613</v>
      </c>
      <c r="N353" s="1" t="s">
        <v>10614</v>
      </c>
      <c r="O353" s="1" t="s">
        <v>51</v>
      </c>
      <c r="P353" s="1" t="s">
        <v>10615</v>
      </c>
      <c r="Q353" s="1">
        <v>2.3470000000000001E-3</v>
      </c>
      <c r="R353" s="1">
        <v>1.19808E-3</v>
      </c>
      <c r="S353" s="1">
        <v>0.99880199999999997</v>
      </c>
      <c r="T353" s="1" t="s">
        <v>157</v>
      </c>
      <c r="U353" s="1">
        <v>0</v>
      </c>
      <c r="V353" s="1">
        <v>5.9904200000000004E-4</v>
      </c>
      <c r="W353" s="1" t="s">
        <v>58</v>
      </c>
      <c r="X353" s="1" t="s">
        <v>58</v>
      </c>
      <c r="Y353" s="1" t="s">
        <v>58</v>
      </c>
      <c r="Z353" s="1" t="s">
        <v>58</v>
      </c>
      <c r="AA353" s="1" t="s">
        <v>58</v>
      </c>
      <c r="AB353" s="1">
        <v>2</v>
      </c>
      <c r="AC353" s="1" t="s">
        <v>61</v>
      </c>
      <c r="AD353" s="1" t="s">
        <v>61</v>
      </c>
      <c r="AE353" s="1">
        <v>0.504</v>
      </c>
      <c r="AF353" s="1">
        <v>2.8</v>
      </c>
      <c r="AG353" s="1" t="s">
        <v>10616</v>
      </c>
      <c r="AH353" s="1" t="s">
        <v>95</v>
      </c>
      <c r="AI353" s="1" t="s">
        <v>95</v>
      </c>
      <c r="AJ353" s="1">
        <v>3.94</v>
      </c>
      <c r="AK353" s="1">
        <v>40</v>
      </c>
      <c r="AL353" s="1">
        <v>1.2999999999999999E-2</v>
      </c>
      <c r="AM353" s="1">
        <v>-0.38400000000000001</v>
      </c>
      <c r="AN353" s="1" t="s">
        <v>64</v>
      </c>
      <c r="AO353" s="1" t="s">
        <v>58</v>
      </c>
      <c r="AP353" s="1" t="s">
        <v>58</v>
      </c>
      <c r="AQ353" s="7">
        <v>0.61499999999999999</v>
      </c>
      <c r="AR353" s="1">
        <v>96.249115360000005</v>
      </c>
      <c r="AS353" s="1">
        <v>1.6627618479999999</v>
      </c>
      <c r="AT353" s="1" t="s">
        <v>58</v>
      </c>
      <c r="AU353" s="1">
        <v>2.0159600000000002</v>
      </c>
    </row>
    <row r="354" spans="1:47" x14ac:dyDescent="0.2">
      <c r="A354" s="1" t="s">
        <v>10617</v>
      </c>
      <c r="B354" s="1">
        <v>9</v>
      </c>
      <c r="C354" s="1" t="s">
        <v>64</v>
      </c>
      <c r="D354" s="1" t="s">
        <v>45</v>
      </c>
      <c r="E354" s="1">
        <v>1.7239999999999998E-2</v>
      </c>
      <c r="F354" s="1">
        <v>0</v>
      </c>
      <c r="G354" s="1">
        <v>3.1059999999999998E-3</v>
      </c>
      <c r="H354" s="1">
        <v>1.916E-3</v>
      </c>
      <c r="I354" s="1">
        <v>3.3329999999999999E-2</v>
      </c>
      <c r="J354" s="1">
        <v>1.111E-2</v>
      </c>
      <c r="K354" s="1" t="s">
        <v>47</v>
      </c>
      <c r="L354" s="1" t="s">
        <v>48</v>
      </c>
      <c r="M354" s="1" t="s">
        <v>10618</v>
      </c>
      <c r="N354" s="1" t="s">
        <v>10619</v>
      </c>
      <c r="O354" s="1" t="s">
        <v>51</v>
      </c>
      <c r="P354" s="1" t="s">
        <v>10620</v>
      </c>
      <c r="Q354" s="1">
        <v>2.3800000000000002E-3</v>
      </c>
      <c r="R354" s="1">
        <v>3.5942499999999998E-3</v>
      </c>
      <c r="S354" s="1">
        <v>0.99640600000000001</v>
      </c>
      <c r="T354" s="1" t="s">
        <v>653</v>
      </c>
      <c r="U354" s="1">
        <v>0</v>
      </c>
      <c r="V354" s="1">
        <v>1.7971199999999999E-3</v>
      </c>
      <c r="W354" s="1" t="s">
        <v>58</v>
      </c>
      <c r="X354" s="1" t="s">
        <v>58</v>
      </c>
      <c r="Y354" s="1" t="s">
        <v>58</v>
      </c>
      <c r="Z354" s="1" t="s">
        <v>58</v>
      </c>
      <c r="AA354" s="1" t="s">
        <v>58</v>
      </c>
      <c r="AB354" s="1" t="s">
        <v>58</v>
      </c>
      <c r="AC354" s="1" t="s">
        <v>60</v>
      </c>
      <c r="AD354" s="1" t="s">
        <v>554</v>
      </c>
      <c r="AE354" s="1">
        <v>1</v>
      </c>
      <c r="AF354" s="1">
        <v>4.09</v>
      </c>
      <c r="AG354" s="1" t="s">
        <v>10621</v>
      </c>
      <c r="AH354" s="1" t="s">
        <v>95</v>
      </c>
      <c r="AI354" s="1" t="s">
        <v>95</v>
      </c>
      <c r="AJ354" s="1">
        <v>5.93</v>
      </c>
      <c r="AK354" s="1">
        <v>260</v>
      </c>
      <c r="AL354" s="1">
        <v>22.7</v>
      </c>
      <c r="AM354" s="1">
        <v>0.93500000000000005</v>
      </c>
      <c r="AN354" s="1" t="s">
        <v>64</v>
      </c>
      <c r="AO354" s="1" t="s">
        <v>10622</v>
      </c>
      <c r="AP354" s="1" t="s">
        <v>77</v>
      </c>
      <c r="AQ354" s="1" t="s">
        <v>58</v>
      </c>
      <c r="AR354" s="1">
        <v>14.49634348</v>
      </c>
      <c r="AS354" s="1">
        <v>-0.71268432599999998</v>
      </c>
      <c r="AT354" s="1" t="s">
        <v>78</v>
      </c>
      <c r="AU354" s="1">
        <v>1.3635299999999999</v>
      </c>
    </row>
    <row r="355" spans="1:47" x14ac:dyDescent="0.2">
      <c r="A355" s="1" t="s">
        <v>10634</v>
      </c>
      <c r="B355" s="1">
        <v>9</v>
      </c>
      <c r="C355" s="1" t="s">
        <v>45</v>
      </c>
      <c r="D355" s="1" t="s">
        <v>64</v>
      </c>
      <c r="E355" s="1">
        <v>1.7239999999999998E-2</v>
      </c>
      <c r="F355" s="1">
        <v>1.307E-2</v>
      </c>
      <c r="G355" s="1">
        <v>3.1059999999999998E-3</v>
      </c>
      <c r="H355" s="1">
        <v>1.916E-3</v>
      </c>
      <c r="I355" s="1">
        <v>3.3329999999999999E-2</v>
      </c>
      <c r="J355" s="1">
        <v>1.111E-2</v>
      </c>
      <c r="K355" s="1" t="s">
        <v>47</v>
      </c>
      <c r="L355" s="1" t="s">
        <v>48</v>
      </c>
      <c r="M355" s="1" t="s">
        <v>4063</v>
      </c>
      <c r="N355" s="1" t="s">
        <v>4064</v>
      </c>
      <c r="O355" s="1" t="s">
        <v>51</v>
      </c>
      <c r="P355" s="1" t="s">
        <v>10635</v>
      </c>
      <c r="Q355" s="1">
        <v>2.4919999999999999E-4</v>
      </c>
      <c r="R355" s="1">
        <v>1.9968099999999999E-3</v>
      </c>
      <c r="S355" s="1">
        <v>0.99800299999999997</v>
      </c>
      <c r="T355" s="1" t="s">
        <v>101</v>
      </c>
      <c r="U355" s="1">
        <v>0</v>
      </c>
      <c r="V355" s="1">
        <v>9.9840299999999992E-4</v>
      </c>
      <c r="W355" s="1" t="s">
        <v>58</v>
      </c>
      <c r="X355" s="1" t="s">
        <v>58</v>
      </c>
      <c r="Y355" s="1" t="s">
        <v>58</v>
      </c>
      <c r="Z355" s="1" t="s">
        <v>58</v>
      </c>
      <c r="AA355" s="1" t="s">
        <v>58</v>
      </c>
      <c r="AB355" s="1" t="s">
        <v>58</v>
      </c>
      <c r="AC355" s="1" t="s">
        <v>61</v>
      </c>
      <c r="AD355" s="1" t="s">
        <v>583</v>
      </c>
      <c r="AE355" s="1">
        <v>0.98299999999999998</v>
      </c>
      <c r="AF355" s="1">
        <v>3.44</v>
      </c>
      <c r="AG355" s="1" t="s">
        <v>58</v>
      </c>
      <c r="AH355" s="1" t="s">
        <v>127</v>
      </c>
      <c r="AI355" s="1" t="s">
        <v>62</v>
      </c>
      <c r="AJ355" s="1">
        <v>5.77</v>
      </c>
      <c r="AK355" s="1">
        <v>605</v>
      </c>
      <c r="AL355" s="1">
        <v>22.4</v>
      </c>
      <c r="AM355" s="1">
        <v>0.96399999999999997</v>
      </c>
      <c r="AN355" s="1" t="s">
        <v>64</v>
      </c>
      <c r="AO355" s="1" t="s">
        <v>4073</v>
      </c>
      <c r="AP355" s="1" t="s">
        <v>58</v>
      </c>
      <c r="AQ355" s="7">
        <v>0.998</v>
      </c>
      <c r="AR355" s="1">
        <v>94.644963430000004</v>
      </c>
      <c r="AS355" s="1">
        <v>1.3889892660000001</v>
      </c>
      <c r="AT355" s="1" t="s">
        <v>58</v>
      </c>
      <c r="AU355" s="1">
        <v>7.25359</v>
      </c>
    </row>
    <row r="356" spans="1:47" x14ac:dyDescent="0.2">
      <c r="A356" s="1" t="s">
        <v>10655</v>
      </c>
      <c r="B356" s="1">
        <v>9</v>
      </c>
      <c r="C356" s="1" t="s">
        <v>46</v>
      </c>
      <c r="D356" s="1" t="s">
        <v>70</v>
      </c>
      <c r="E356" s="1">
        <v>1.7239999999999998E-2</v>
      </c>
      <c r="F356" s="1">
        <v>3.2680000000000001E-3</v>
      </c>
      <c r="G356" s="1">
        <v>3.1059999999999998E-3</v>
      </c>
      <c r="H356" s="1">
        <v>5.7470000000000004E-3</v>
      </c>
      <c r="I356" s="1">
        <v>3.3329999999999999E-2</v>
      </c>
      <c r="J356" s="1">
        <v>1.111E-2</v>
      </c>
      <c r="K356" s="1" t="s">
        <v>47</v>
      </c>
      <c r="L356" s="1" t="s">
        <v>48</v>
      </c>
      <c r="M356" s="1" t="s">
        <v>10656</v>
      </c>
      <c r="N356" s="1" t="s">
        <v>10657</v>
      </c>
      <c r="O356" s="1" t="s">
        <v>51</v>
      </c>
      <c r="P356" s="1" t="s">
        <v>10658</v>
      </c>
      <c r="Q356" s="1">
        <v>1.738E-3</v>
      </c>
      <c r="R356" s="1">
        <v>7.9872199999999997E-4</v>
      </c>
      <c r="S356" s="1">
        <v>0.99920100000000001</v>
      </c>
      <c r="T356" s="1" t="s">
        <v>110</v>
      </c>
      <c r="U356" s="1">
        <v>0</v>
      </c>
      <c r="V356" s="1">
        <v>3.9936099999999999E-4</v>
      </c>
      <c r="W356" s="1" t="s">
        <v>58</v>
      </c>
      <c r="X356" s="1" t="s">
        <v>58</v>
      </c>
      <c r="Y356" s="1" t="s">
        <v>58</v>
      </c>
      <c r="Z356" s="1" t="s">
        <v>58</v>
      </c>
      <c r="AA356" s="1" t="s">
        <v>58</v>
      </c>
      <c r="AB356" s="1" t="s">
        <v>58</v>
      </c>
      <c r="AC356" s="1" t="s">
        <v>60</v>
      </c>
      <c r="AD356" s="1" t="s">
        <v>61</v>
      </c>
      <c r="AE356" s="1">
        <v>0.193</v>
      </c>
      <c r="AF356" s="1">
        <v>0.54600000000000004</v>
      </c>
      <c r="AG356" s="1" t="s">
        <v>10659</v>
      </c>
      <c r="AH356" s="1" t="s">
        <v>95</v>
      </c>
      <c r="AI356" s="1" t="s">
        <v>95</v>
      </c>
      <c r="AJ356" s="1">
        <v>4.41</v>
      </c>
      <c r="AK356" s="8">
        <v>232343</v>
      </c>
      <c r="AL356" s="1">
        <v>2.7160000000000002</v>
      </c>
      <c r="AM356" s="1">
        <v>0.125</v>
      </c>
      <c r="AN356" s="1" t="s">
        <v>64</v>
      </c>
      <c r="AO356" s="1" t="s">
        <v>10660</v>
      </c>
      <c r="AP356" s="1" t="s">
        <v>58</v>
      </c>
      <c r="AQ356" s="7">
        <v>0.75700000000000001</v>
      </c>
      <c r="AR356" s="1">
        <v>62.096013210000002</v>
      </c>
      <c r="AS356" s="1">
        <v>0.112125503</v>
      </c>
      <c r="AT356" s="1" t="s">
        <v>58</v>
      </c>
      <c r="AU356" s="1">
        <v>4.0511600000000003</v>
      </c>
    </row>
    <row r="357" spans="1:47" x14ac:dyDescent="0.2">
      <c r="A357" s="1" t="s">
        <v>10661</v>
      </c>
      <c r="B357" s="1">
        <v>9</v>
      </c>
      <c r="C357" s="1" t="s">
        <v>46</v>
      </c>
      <c r="D357" s="1" t="s">
        <v>45</v>
      </c>
      <c r="E357" s="1">
        <v>1.7239999999999998E-2</v>
      </c>
      <c r="F357" s="1">
        <v>1.634E-2</v>
      </c>
      <c r="G357" s="1">
        <v>3.1059999999999998E-3</v>
      </c>
      <c r="H357" s="1">
        <v>1.916E-3</v>
      </c>
      <c r="I357" s="1">
        <v>3.3329999999999999E-2</v>
      </c>
      <c r="J357" s="1">
        <v>1.111E-2</v>
      </c>
      <c r="K357" s="1" t="s">
        <v>47</v>
      </c>
      <c r="L357" s="1" t="s">
        <v>48</v>
      </c>
      <c r="M357" s="1" t="s">
        <v>10662</v>
      </c>
      <c r="N357" s="1" t="s">
        <v>10663</v>
      </c>
      <c r="O357" s="1" t="s">
        <v>51</v>
      </c>
      <c r="P357" s="1" t="s">
        <v>10664</v>
      </c>
      <c r="Q357" s="1">
        <v>1.1869999999999999E-3</v>
      </c>
      <c r="R357" s="1">
        <v>7.9872199999999997E-4</v>
      </c>
      <c r="S357" s="1">
        <v>0.99920100000000001</v>
      </c>
      <c r="T357" s="1" t="s">
        <v>110</v>
      </c>
      <c r="U357" s="1">
        <v>0</v>
      </c>
      <c r="V357" s="1">
        <v>3.9936099999999999E-4</v>
      </c>
      <c r="W357" s="1" t="s">
        <v>58</v>
      </c>
      <c r="X357" s="1" t="s">
        <v>58</v>
      </c>
      <c r="Y357" s="1" t="s">
        <v>58</v>
      </c>
      <c r="Z357" s="1" t="s">
        <v>58</v>
      </c>
      <c r="AA357" s="1" t="s">
        <v>58</v>
      </c>
      <c r="AB357" s="1" t="s">
        <v>58</v>
      </c>
      <c r="AC357" s="1" t="s">
        <v>58</v>
      </c>
      <c r="AD357" s="1" t="s">
        <v>554</v>
      </c>
      <c r="AE357" s="1">
        <v>1</v>
      </c>
      <c r="AF357" s="1">
        <v>5.04</v>
      </c>
      <c r="AG357" s="1" t="s">
        <v>58</v>
      </c>
      <c r="AH357" s="1" t="s">
        <v>95</v>
      </c>
      <c r="AI357" s="1" t="s">
        <v>1162</v>
      </c>
      <c r="AJ357" s="1">
        <v>5.93</v>
      </c>
      <c r="AK357" s="8">
        <v>422170</v>
      </c>
      <c r="AL357" s="1">
        <v>22.4</v>
      </c>
      <c r="AM357" s="1">
        <v>0.93500000000000005</v>
      </c>
      <c r="AN357" s="1" t="s">
        <v>64</v>
      </c>
      <c r="AO357" s="1" t="s">
        <v>10665</v>
      </c>
      <c r="AP357" s="1" t="s">
        <v>77</v>
      </c>
      <c r="AQ357" s="7">
        <v>7.5899999999999995E-2</v>
      </c>
      <c r="AR357" s="1">
        <v>24.00330267</v>
      </c>
      <c r="AS357" s="1">
        <v>-0.44994653400000001</v>
      </c>
      <c r="AT357" s="1" t="s">
        <v>58</v>
      </c>
      <c r="AU357" s="1">
        <v>0.58684000000000003</v>
      </c>
    </row>
    <row r="358" spans="1:47" x14ac:dyDescent="0.2">
      <c r="A358" s="1" t="s">
        <v>10671</v>
      </c>
      <c r="B358" s="1">
        <v>9</v>
      </c>
      <c r="C358" s="1" t="s">
        <v>64</v>
      </c>
      <c r="D358" s="1" t="s">
        <v>45</v>
      </c>
      <c r="E358" s="1">
        <v>1.7239999999999998E-2</v>
      </c>
      <c r="F358" s="1">
        <v>1.307E-2</v>
      </c>
      <c r="G358" s="1">
        <v>3.1059999999999998E-3</v>
      </c>
      <c r="H358" s="1">
        <v>0</v>
      </c>
      <c r="I358" s="1">
        <v>3.3329999999999999E-2</v>
      </c>
      <c r="J358" s="1">
        <v>1.111E-2</v>
      </c>
      <c r="K358" s="1" t="s">
        <v>47</v>
      </c>
      <c r="L358" s="1" t="s">
        <v>48</v>
      </c>
      <c r="M358" s="1" t="s">
        <v>10672</v>
      </c>
      <c r="N358" s="1" t="s">
        <v>10673</v>
      </c>
      <c r="O358" s="1" t="s">
        <v>51</v>
      </c>
      <c r="P358" s="1" t="s">
        <v>10674</v>
      </c>
      <c r="Q358" s="1" t="s">
        <v>58</v>
      </c>
      <c r="R358" s="1" t="s">
        <v>58</v>
      </c>
      <c r="S358" s="1" t="s">
        <v>58</v>
      </c>
      <c r="T358" s="1" t="s">
        <v>58</v>
      </c>
      <c r="U358" s="1" t="s">
        <v>58</v>
      </c>
      <c r="V358" s="1" t="s">
        <v>58</v>
      </c>
      <c r="W358" s="1" t="s">
        <v>58</v>
      </c>
      <c r="X358" s="1" t="s">
        <v>58</v>
      </c>
      <c r="Y358" s="1" t="s">
        <v>58</v>
      </c>
      <c r="Z358" s="1" t="s">
        <v>58</v>
      </c>
      <c r="AA358" s="1" t="s">
        <v>58</v>
      </c>
      <c r="AB358" s="1" t="s">
        <v>58</v>
      </c>
      <c r="AC358" s="1" t="s">
        <v>58</v>
      </c>
      <c r="AD358" s="1" t="s">
        <v>58</v>
      </c>
      <c r="AE358" s="1" t="s">
        <v>58</v>
      </c>
      <c r="AF358" s="1" t="s">
        <v>58</v>
      </c>
      <c r="AG358" s="1" t="s">
        <v>58</v>
      </c>
      <c r="AH358" s="1" t="s">
        <v>58</v>
      </c>
      <c r="AI358" s="1" t="s">
        <v>58</v>
      </c>
      <c r="AJ358" s="1" t="s">
        <v>58</v>
      </c>
      <c r="AK358" s="1" t="s">
        <v>58</v>
      </c>
      <c r="AL358" s="1" t="s">
        <v>58</v>
      </c>
      <c r="AM358" s="1" t="s">
        <v>58</v>
      </c>
      <c r="AN358" s="1" t="s">
        <v>58</v>
      </c>
      <c r="AO358" s="1" t="s">
        <v>10675</v>
      </c>
      <c r="AP358" s="1" t="s">
        <v>61</v>
      </c>
      <c r="AQ358" s="7">
        <v>0.183</v>
      </c>
      <c r="AR358" s="1">
        <v>0.58976173600000004</v>
      </c>
      <c r="AS358" s="1">
        <v>-2.8889764160000002</v>
      </c>
      <c r="AT358" s="1" t="s">
        <v>58</v>
      </c>
      <c r="AU358" s="1">
        <v>5.1870900000000004</v>
      </c>
    </row>
    <row r="359" spans="1:47" x14ac:dyDescent="0.2">
      <c r="A359" s="1" t="s">
        <v>10678</v>
      </c>
      <c r="B359" s="1">
        <v>9</v>
      </c>
      <c r="C359" s="1" t="s">
        <v>64</v>
      </c>
      <c r="D359" s="1" t="s">
        <v>45</v>
      </c>
      <c r="E359" s="1">
        <v>1.7239999999999998E-2</v>
      </c>
      <c r="F359" s="1">
        <v>0</v>
      </c>
      <c r="G359" s="1">
        <v>3.1059999999999998E-3</v>
      </c>
      <c r="H359" s="1">
        <v>0</v>
      </c>
      <c r="I359" s="1">
        <v>3.3329999999999999E-2</v>
      </c>
      <c r="J359" s="1">
        <v>1.111E-2</v>
      </c>
      <c r="K359" s="1" t="s">
        <v>47</v>
      </c>
      <c r="L359" s="1" t="s">
        <v>48</v>
      </c>
      <c r="M359" s="1" t="s">
        <v>10679</v>
      </c>
      <c r="N359" s="1" t="s">
        <v>10680</v>
      </c>
      <c r="O359" s="1" t="s">
        <v>51</v>
      </c>
      <c r="P359" s="1" t="s">
        <v>9586</v>
      </c>
      <c r="Q359" s="1" t="s">
        <v>58</v>
      </c>
      <c r="R359" s="1" t="s">
        <v>58</v>
      </c>
      <c r="S359" s="1" t="s">
        <v>58</v>
      </c>
      <c r="T359" s="1" t="s">
        <v>58</v>
      </c>
      <c r="U359" s="1" t="s">
        <v>58</v>
      </c>
      <c r="V359" s="1" t="s">
        <v>58</v>
      </c>
      <c r="W359" s="1" t="s">
        <v>58</v>
      </c>
      <c r="X359" s="1" t="s">
        <v>58</v>
      </c>
      <c r="Y359" s="1" t="s">
        <v>58</v>
      </c>
      <c r="Z359" s="1" t="s">
        <v>58</v>
      </c>
      <c r="AA359" s="1" t="s">
        <v>58</v>
      </c>
      <c r="AB359" s="1" t="s">
        <v>58</v>
      </c>
      <c r="AC359" s="1" t="s">
        <v>60</v>
      </c>
      <c r="AD359" s="1" t="s">
        <v>234</v>
      </c>
      <c r="AE359" s="1">
        <v>0.998</v>
      </c>
      <c r="AF359" s="1">
        <v>5.57</v>
      </c>
      <c r="AG359" s="1" t="s">
        <v>10681</v>
      </c>
      <c r="AH359" s="1" t="s">
        <v>95</v>
      </c>
      <c r="AI359" s="1" t="s">
        <v>95</v>
      </c>
      <c r="AJ359" s="1">
        <v>5.57</v>
      </c>
      <c r="AK359" s="1">
        <v>316</v>
      </c>
      <c r="AL359" s="1">
        <v>21.8</v>
      </c>
      <c r="AM359" s="1">
        <v>0.93200000000000005</v>
      </c>
      <c r="AN359" s="1" t="s">
        <v>1089</v>
      </c>
      <c r="AO359" s="1" t="s">
        <v>10682</v>
      </c>
      <c r="AP359" s="1" t="s">
        <v>58</v>
      </c>
      <c r="AQ359" s="7">
        <v>0.92800000000000005</v>
      </c>
      <c r="AR359" s="1">
        <v>28.013682469999999</v>
      </c>
      <c r="AS359" s="1">
        <v>-0.37834611600000001</v>
      </c>
      <c r="AT359" s="1" t="s">
        <v>78</v>
      </c>
      <c r="AU359" s="1">
        <v>1.92093</v>
      </c>
    </row>
    <row r="360" spans="1:47" x14ac:dyDescent="0.2">
      <c r="A360" s="1" t="s">
        <v>10683</v>
      </c>
      <c r="B360" s="1">
        <v>9</v>
      </c>
      <c r="C360" s="1" t="s">
        <v>64</v>
      </c>
      <c r="D360" s="1" t="s">
        <v>45</v>
      </c>
      <c r="E360" s="1">
        <v>1.7239999999999998E-2</v>
      </c>
      <c r="F360" s="1">
        <v>0</v>
      </c>
      <c r="G360" s="1">
        <v>3.1059999999999998E-3</v>
      </c>
      <c r="H360" s="1">
        <v>0</v>
      </c>
      <c r="I360" s="1">
        <v>3.3329999999999999E-2</v>
      </c>
      <c r="J360" s="1">
        <v>1.111E-2</v>
      </c>
      <c r="K360" s="1" t="s">
        <v>47</v>
      </c>
      <c r="L360" s="1" t="s">
        <v>48</v>
      </c>
      <c r="M360" s="1" t="s">
        <v>4241</v>
      </c>
      <c r="N360" s="1" t="s">
        <v>4242</v>
      </c>
      <c r="O360" s="1" t="s">
        <v>51</v>
      </c>
      <c r="P360" s="1" t="s">
        <v>10684</v>
      </c>
      <c r="Q360" s="1">
        <v>2.5860000000000002E-3</v>
      </c>
      <c r="R360" s="1">
        <v>4.79233E-3</v>
      </c>
      <c r="S360" s="1">
        <v>0.99520799999999998</v>
      </c>
      <c r="T360" s="1" t="s">
        <v>1214</v>
      </c>
      <c r="U360" s="1">
        <v>0</v>
      </c>
      <c r="V360" s="1">
        <v>2.39617E-3</v>
      </c>
      <c r="W360" s="1" t="s">
        <v>58</v>
      </c>
      <c r="X360" s="1" t="s">
        <v>58</v>
      </c>
      <c r="Y360" s="1" t="s">
        <v>58</v>
      </c>
      <c r="Z360" s="1" t="s">
        <v>58</v>
      </c>
      <c r="AA360" s="1" t="s">
        <v>58</v>
      </c>
      <c r="AB360" s="1" t="s">
        <v>58</v>
      </c>
      <c r="AC360" s="1" t="s">
        <v>60</v>
      </c>
      <c r="AD360" s="1" t="s">
        <v>164</v>
      </c>
      <c r="AE360" s="1">
        <v>0.997</v>
      </c>
      <c r="AF360" s="1">
        <v>5.62</v>
      </c>
      <c r="AG360" s="1" t="s">
        <v>10668</v>
      </c>
      <c r="AH360" s="1" t="s">
        <v>62</v>
      </c>
      <c r="AI360" s="1" t="s">
        <v>62</v>
      </c>
      <c r="AJ360" s="1">
        <v>5.62</v>
      </c>
      <c r="AK360" s="8">
        <v>10546211154</v>
      </c>
      <c r="AL360" s="1">
        <v>35</v>
      </c>
      <c r="AM360" s="1">
        <v>0.93500000000000005</v>
      </c>
      <c r="AN360" s="1" t="s">
        <v>10685</v>
      </c>
      <c r="AO360" s="1" t="s">
        <v>4251</v>
      </c>
      <c r="AP360" s="1" t="s">
        <v>61</v>
      </c>
      <c r="AQ360" s="7">
        <v>0.63</v>
      </c>
      <c r="AR360" s="1">
        <v>1.899032791</v>
      </c>
      <c r="AS360" s="1">
        <v>-1.937487856</v>
      </c>
      <c r="AT360" s="1" t="s">
        <v>58</v>
      </c>
      <c r="AU360" s="1">
        <v>18.289259999999999</v>
      </c>
    </row>
    <row r="361" spans="1:47" x14ac:dyDescent="0.2">
      <c r="A361" s="1" t="s">
        <v>10702</v>
      </c>
      <c r="B361" s="1">
        <v>9</v>
      </c>
      <c r="C361" s="1" t="s">
        <v>64</v>
      </c>
      <c r="D361" s="1" t="s">
        <v>45</v>
      </c>
      <c r="E361" s="1">
        <v>1.7239999999999998E-2</v>
      </c>
      <c r="F361" s="1">
        <v>9.8040000000000002E-3</v>
      </c>
      <c r="G361" s="1">
        <v>3.1059999999999998E-3</v>
      </c>
      <c r="H361" s="1">
        <v>0</v>
      </c>
      <c r="I361" s="1">
        <v>3.3329999999999999E-2</v>
      </c>
      <c r="J361" s="1">
        <v>1.111E-2</v>
      </c>
      <c r="K361" s="1" t="s">
        <v>47</v>
      </c>
      <c r="L361" s="1" t="s">
        <v>48</v>
      </c>
      <c r="M361" s="1" t="s">
        <v>4285</v>
      </c>
      <c r="N361" s="1" t="s">
        <v>4286</v>
      </c>
      <c r="O361" s="1" t="s">
        <v>51</v>
      </c>
      <c r="P361" s="1" t="s">
        <v>10703</v>
      </c>
      <c r="Q361" s="1">
        <v>2.1419999999999998E-3</v>
      </c>
      <c r="R361" s="1">
        <v>2.7955300000000001E-3</v>
      </c>
      <c r="S361" s="1">
        <v>0.99720399999999998</v>
      </c>
      <c r="T361" s="1" t="s">
        <v>443</v>
      </c>
      <c r="U361" s="1">
        <v>0</v>
      </c>
      <c r="V361" s="1">
        <v>1.3977600000000001E-3</v>
      </c>
      <c r="W361" s="1" t="s">
        <v>8615</v>
      </c>
      <c r="X361" s="1" t="s">
        <v>10704</v>
      </c>
      <c r="Y361" s="1" t="s">
        <v>10705</v>
      </c>
      <c r="Z361" s="1" t="s">
        <v>10706</v>
      </c>
      <c r="AA361" s="1" t="s">
        <v>58</v>
      </c>
      <c r="AB361" s="1" t="s">
        <v>58</v>
      </c>
      <c r="AC361" s="1" t="s">
        <v>61</v>
      </c>
      <c r="AD361" s="1" t="s">
        <v>156</v>
      </c>
      <c r="AE361" s="1">
        <v>0.99199999999999999</v>
      </c>
      <c r="AF361" s="1">
        <v>4.47</v>
      </c>
      <c r="AG361" s="1" t="s">
        <v>10707</v>
      </c>
      <c r="AH361" s="1" t="s">
        <v>95</v>
      </c>
      <c r="AI361" s="1" t="s">
        <v>95</v>
      </c>
      <c r="AJ361" s="1">
        <v>4.47</v>
      </c>
      <c r="AK361" s="8">
        <v>530390</v>
      </c>
      <c r="AL361" s="1">
        <v>20.2</v>
      </c>
      <c r="AM361" s="1">
        <v>0.89200000000000002</v>
      </c>
      <c r="AN361" s="1" t="s">
        <v>1851</v>
      </c>
      <c r="AO361" s="1" t="s">
        <v>4287</v>
      </c>
      <c r="AP361" s="1" t="s">
        <v>77</v>
      </c>
      <c r="AQ361" s="7">
        <v>6.25E-2</v>
      </c>
      <c r="AR361" s="1">
        <v>7.3484312340000004</v>
      </c>
      <c r="AS361" s="1">
        <v>-1.072996117</v>
      </c>
      <c r="AT361" s="1" t="s">
        <v>78</v>
      </c>
      <c r="AU361" s="1">
        <v>4.9053899999999997</v>
      </c>
    </row>
    <row r="362" spans="1:47" x14ac:dyDescent="0.2">
      <c r="A362" s="1" t="s">
        <v>10708</v>
      </c>
      <c r="B362" s="1">
        <v>9</v>
      </c>
      <c r="C362" s="1" t="s">
        <v>70</v>
      </c>
      <c r="D362" s="1" t="s">
        <v>46</v>
      </c>
      <c r="E362" s="1">
        <v>1.7239999999999998E-2</v>
      </c>
      <c r="F362" s="1">
        <v>1.307E-2</v>
      </c>
      <c r="G362" s="1">
        <v>3.1059999999999998E-3</v>
      </c>
      <c r="H362" s="1">
        <v>0</v>
      </c>
      <c r="I362" s="1">
        <v>3.3329999999999999E-2</v>
      </c>
      <c r="J362" s="1">
        <v>1.111E-2</v>
      </c>
      <c r="K362" s="1" t="s">
        <v>47</v>
      </c>
      <c r="L362" s="1" t="s">
        <v>48</v>
      </c>
      <c r="M362" s="1" t="s">
        <v>10709</v>
      </c>
      <c r="N362" s="1" t="s">
        <v>10710</v>
      </c>
      <c r="O362" s="1" t="s">
        <v>51</v>
      </c>
      <c r="P362" s="1" t="s">
        <v>10711</v>
      </c>
      <c r="Q362" s="1">
        <v>1.3669999999999999E-3</v>
      </c>
      <c r="R362" s="1">
        <v>2.7955300000000001E-3</v>
      </c>
      <c r="S362" s="1">
        <v>0.99720399999999998</v>
      </c>
      <c r="T362" s="1" t="s">
        <v>443</v>
      </c>
      <c r="U362" s="1">
        <v>0</v>
      </c>
      <c r="V362" s="1">
        <v>1.3977600000000001E-3</v>
      </c>
      <c r="W362" s="1" t="s">
        <v>58</v>
      </c>
      <c r="X362" s="1" t="s">
        <v>58</v>
      </c>
      <c r="Y362" s="1" t="s">
        <v>58</v>
      </c>
      <c r="Z362" s="1" t="s">
        <v>58</v>
      </c>
      <c r="AA362" s="1" t="s">
        <v>58</v>
      </c>
      <c r="AB362" s="1" t="s">
        <v>58</v>
      </c>
      <c r="AC362" s="1" t="s">
        <v>93</v>
      </c>
      <c r="AD362" s="1" t="s">
        <v>94</v>
      </c>
      <c r="AE362" s="1">
        <v>0</v>
      </c>
      <c r="AF362" s="1">
        <v>-3.81</v>
      </c>
      <c r="AG362" s="1" t="s">
        <v>10712</v>
      </c>
      <c r="AH362" s="1" t="s">
        <v>95</v>
      </c>
      <c r="AI362" s="1" t="s">
        <v>1162</v>
      </c>
      <c r="AJ362" s="1">
        <v>5.51</v>
      </c>
      <c r="AK362" s="8">
        <v>907896</v>
      </c>
      <c r="AL362" s="1">
        <v>24.5</v>
      </c>
      <c r="AM362" s="1">
        <v>-0.313</v>
      </c>
      <c r="AN362" s="1" t="s">
        <v>2752</v>
      </c>
      <c r="AO362" s="1" t="s">
        <v>10713</v>
      </c>
      <c r="AP362" s="1" t="s">
        <v>58</v>
      </c>
      <c r="AQ362" s="7">
        <v>0.88600000000000001</v>
      </c>
      <c r="AR362" s="1">
        <v>68.583392309999994</v>
      </c>
      <c r="AS362" s="1">
        <v>0.23327862599999999</v>
      </c>
      <c r="AT362" s="1" t="s">
        <v>58</v>
      </c>
      <c r="AU362" s="1">
        <v>9.6519300000000001</v>
      </c>
    </row>
    <row r="363" spans="1:47" x14ac:dyDescent="0.2">
      <c r="A363" s="1" t="s">
        <v>10714</v>
      </c>
      <c r="B363" s="1">
        <v>9</v>
      </c>
      <c r="C363" s="1" t="s">
        <v>45</v>
      </c>
      <c r="D363" s="1" t="s">
        <v>64</v>
      </c>
      <c r="E363" s="1">
        <v>1.7239999999999998E-2</v>
      </c>
      <c r="F363" s="1">
        <v>1.307E-2</v>
      </c>
      <c r="G363" s="1">
        <v>3.1059999999999998E-3</v>
      </c>
      <c r="H363" s="1">
        <v>0</v>
      </c>
      <c r="I363" s="1">
        <v>3.3329999999999999E-2</v>
      </c>
      <c r="J363" s="1">
        <v>1.111E-2</v>
      </c>
      <c r="K363" s="1" t="s">
        <v>47</v>
      </c>
      <c r="L363" s="1" t="s">
        <v>48</v>
      </c>
      <c r="M363" s="1" t="s">
        <v>10715</v>
      </c>
      <c r="N363" s="1" t="s">
        <v>10716</v>
      </c>
      <c r="O363" s="1" t="s">
        <v>51</v>
      </c>
      <c r="P363" s="1" t="s">
        <v>7364</v>
      </c>
      <c r="Q363" s="1">
        <v>4.6200000000000001E-4</v>
      </c>
      <c r="R363" s="1">
        <v>7.9872199999999997E-4</v>
      </c>
      <c r="S363" s="1">
        <v>0.99920100000000001</v>
      </c>
      <c r="T363" s="1" t="s">
        <v>110</v>
      </c>
      <c r="U363" s="1">
        <v>0</v>
      </c>
      <c r="V363" s="1">
        <v>3.9936099999999999E-4</v>
      </c>
      <c r="W363" s="1" t="s">
        <v>58</v>
      </c>
      <c r="X363" s="1" t="s">
        <v>58</v>
      </c>
      <c r="Y363" s="1" t="s">
        <v>58</v>
      </c>
      <c r="Z363" s="1" t="s">
        <v>58</v>
      </c>
      <c r="AA363" s="1" t="s">
        <v>58</v>
      </c>
      <c r="AB363" s="1" t="s">
        <v>58</v>
      </c>
      <c r="AC363" s="1" t="s">
        <v>60</v>
      </c>
      <c r="AD363" s="1" t="s">
        <v>164</v>
      </c>
      <c r="AE363" s="1">
        <v>0.96799999999999997</v>
      </c>
      <c r="AF363" s="1">
        <v>3.16</v>
      </c>
      <c r="AG363" s="1" t="s">
        <v>10717</v>
      </c>
      <c r="AH363" s="1" t="s">
        <v>95</v>
      </c>
      <c r="AI363" s="1" t="s">
        <v>95</v>
      </c>
      <c r="AJ363" s="1">
        <v>5.48</v>
      </c>
      <c r="AK363" s="1">
        <v>269</v>
      </c>
      <c r="AL363" s="1">
        <v>10.78</v>
      </c>
      <c r="AM363" s="1">
        <v>0.13800000000000001</v>
      </c>
      <c r="AN363" s="1" t="s">
        <v>64</v>
      </c>
      <c r="AO363" s="1" t="s">
        <v>10718</v>
      </c>
      <c r="AP363" s="1" t="s">
        <v>58</v>
      </c>
      <c r="AQ363" s="7">
        <v>0.67800000000000005</v>
      </c>
      <c r="AR363" s="1">
        <v>29.594243930000001</v>
      </c>
      <c r="AS363" s="1">
        <v>-0.34720838599999998</v>
      </c>
      <c r="AT363" s="1" t="s">
        <v>58</v>
      </c>
      <c r="AU363" s="1">
        <v>3.3256899999999998</v>
      </c>
    </row>
    <row r="364" spans="1:47" x14ac:dyDescent="0.2">
      <c r="A364" s="1" t="s">
        <v>10723</v>
      </c>
      <c r="B364" s="1">
        <v>10</v>
      </c>
      <c r="C364" s="1" t="s">
        <v>45</v>
      </c>
      <c r="D364" s="1" t="s">
        <v>70</v>
      </c>
      <c r="E364" s="1">
        <v>1.7239999999999998E-2</v>
      </c>
      <c r="F364" s="1">
        <v>0</v>
      </c>
      <c r="G364" s="1">
        <v>3.1059999999999998E-3</v>
      </c>
      <c r="H364" s="1">
        <v>0</v>
      </c>
      <c r="I364" s="1">
        <v>3.3329999999999999E-2</v>
      </c>
      <c r="J364" s="1">
        <v>1.111E-2</v>
      </c>
      <c r="K364" s="1" t="s">
        <v>47</v>
      </c>
      <c r="L364" s="1" t="s">
        <v>48</v>
      </c>
      <c r="M364" s="1" t="s">
        <v>10719</v>
      </c>
      <c r="N364" s="1" t="s">
        <v>10720</v>
      </c>
      <c r="O364" s="1" t="s">
        <v>51</v>
      </c>
      <c r="P364" s="1" t="s">
        <v>10724</v>
      </c>
      <c r="Q364" s="1">
        <v>3.3770000000000002E-4</v>
      </c>
      <c r="R364" s="1" t="s">
        <v>58</v>
      </c>
      <c r="S364" s="1" t="s">
        <v>58</v>
      </c>
      <c r="T364" s="1" t="s">
        <v>58</v>
      </c>
      <c r="U364" s="1" t="s">
        <v>58</v>
      </c>
      <c r="V364" s="1" t="s">
        <v>58</v>
      </c>
      <c r="W364" s="1" t="s">
        <v>58</v>
      </c>
      <c r="X364" s="1" t="s">
        <v>58</v>
      </c>
      <c r="Y364" s="1" t="s">
        <v>58</v>
      </c>
      <c r="Z364" s="1" t="s">
        <v>58</v>
      </c>
      <c r="AA364" s="1" t="s">
        <v>58</v>
      </c>
      <c r="AB364" s="1" t="s">
        <v>58</v>
      </c>
      <c r="AC364" s="1" t="s">
        <v>60</v>
      </c>
      <c r="AD364" s="1" t="s">
        <v>147</v>
      </c>
      <c r="AE364" s="1">
        <v>1</v>
      </c>
      <c r="AF364" s="1">
        <v>4.2300000000000004</v>
      </c>
      <c r="AG364" s="1" t="s">
        <v>10721</v>
      </c>
      <c r="AH364" s="1" t="s">
        <v>95</v>
      </c>
      <c r="AI364" s="1" t="s">
        <v>95</v>
      </c>
      <c r="AJ364" s="1">
        <v>5.35</v>
      </c>
      <c r="AK364" s="1">
        <v>1262</v>
      </c>
      <c r="AL364" s="1">
        <v>20.5</v>
      </c>
      <c r="AM364" s="1">
        <v>1.1930000000000001</v>
      </c>
      <c r="AN364" s="1" t="s">
        <v>1089</v>
      </c>
      <c r="AO364" s="1" t="s">
        <v>10722</v>
      </c>
      <c r="AP364" s="1" t="s">
        <v>58</v>
      </c>
      <c r="AQ364" s="7">
        <v>1.84E-2</v>
      </c>
      <c r="AR364" s="1">
        <v>10.5626327</v>
      </c>
      <c r="AS364" s="1">
        <v>-0.87997923300000003</v>
      </c>
      <c r="AT364" s="1" t="s">
        <v>58</v>
      </c>
      <c r="AU364" s="1">
        <v>4.1574200000000001</v>
      </c>
    </row>
    <row r="365" spans="1:47" x14ac:dyDescent="0.2">
      <c r="A365" s="1" t="s">
        <v>10725</v>
      </c>
      <c r="B365" s="1">
        <v>10</v>
      </c>
      <c r="C365" s="1" t="s">
        <v>45</v>
      </c>
      <c r="D365" s="1" t="s">
        <v>64</v>
      </c>
      <c r="E365" s="1">
        <v>1.7239999999999998E-2</v>
      </c>
      <c r="F365" s="1">
        <v>6.5360000000000001E-3</v>
      </c>
      <c r="G365" s="1">
        <v>3.1059999999999998E-3</v>
      </c>
      <c r="H365" s="1">
        <v>0</v>
      </c>
      <c r="I365" s="1">
        <v>3.3329999999999999E-2</v>
      </c>
      <c r="J365" s="1">
        <v>1.111E-2</v>
      </c>
      <c r="K365" s="1" t="s">
        <v>47</v>
      </c>
      <c r="L365" s="1" t="s">
        <v>48</v>
      </c>
      <c r="M365" s="1" t="s">
        <v>10726</v>
      </c>
      <c r="N365" s="1" t="s">
        <v>10727</v>
      </c>
      <c r="O365" s="1" t="s">
        <v>51</v>
      </c>
      <c r="P365" s="1" t="s">
        <v>10728</v>
      </c>
      <c r="Q365" s="1" t="s">
        <v>58</v>
      </c>
      <c r="R365" s="1" t="s">
        <v>58</v>
      </c>
      <c r="S365" s="1" t="s">
        <v>58</v>
      </c>
      <c r="T365" s="1" t="s">
        <v>58</v>
      </c>
      <c r="U365" s="1" t="s">
        <v>58</v>
      </c>
      <c r="V365" s="1" t="s">
        <v>58</v>
      </c>
      <c r="W365" s="1" t="s">
        <v>58</v>
      </c>
      <c r="X365" s="1" t="s">
        <v>58</v>
      </c>
      <c r="Y365" s="1" t="s">
        <v>58</v>
      </c>
      <c r="Z365" s="1" t="s">
        <v>58</v>
      </c>
      <c r="AA365" s="1" t="s">
        <v>58</v>
      </c>
      <c r="AB365" s="1" t="s">
        <v>58</v>
      </c>
      <c r="AC365" s="1" t="s">
        <v>60</v>
      </c>
      <c r="AD365" s="1" t="s">
        <v>156</v>
      </c>
      <c r="AE365" s="1">
        <v>0.998</v>
      </c>
      <c r="AF365" s="1">
        <v>5.5</v>
      </c>
      <c r="AG365" s="1" t="s">
        <v>10729</v>
      </c>
      <c r="AH365" s="1" t="s">
        <v>10730</v>
      </c>
      <c r="AI365" s="1" t="s">
        <v>10731</v>
      </c>
      <c r="AJ365" s="1">
        <v>5.5</v>
      </c>
      <c r="AK365" s="1" t="s">
        <v>10732</v>
      </c>
      <c r="AL365" s="1">
        <v>24.2</v>
      </c>
      <c r="AM365" s="1">
        <v>1.0609999999999999</v>
      </c>
      <c r="AN365" s="1" t="s">
        <v>673</v>
      </c>
      <c r="AO365" s="1" t="s">
        <v>10733</v>
      </c>
      <c r="AP365" s="1" t="s">
        <v>58</v>
      </c>
      <c r="AQ365" s="1" t="s">
        <v>58</v>
      </c>
      <c r="AR365" s="1" t="s">
        <v>10734</v>
      </c>
      <c r="AS365" s="1" t="s">
        <v>10735</v>
      </c>
      <c r="AT365" s="1" t="s">
        <v>58</v>
      </c>
      <c r="AU365" s="1" t="s">
        <v>10736</v>
      </c>
    </row>
    <row r="366" spans="1:47" x14ac:dyDescent="0.2">
      <c r="A366" s="1" t="s">
        <v>10739</v>
      </c>
      <c r="B366" s="1">
        <v>10</v>
      </c>
      <c r="C366" s="1" t="s">
        <v>64</v>
      </c>
      <c r="D366" s="1" t="s">
        <v>45</v>
      </c>
      <c r="E366" s="1">
        <v>1.7239999999999998E-2</v>
      </c>
      <c r="F366" s="1">
        <v>6.5360000000000001E-3</v>
      </c>
      <c r="G366" s="1">
        <v>3.1059999999999998E-3</v>
      </c>
      <c r="H366" s="1">
        <v>1.916E-3</v>
      </c>
      <c r="I366" s="1">
        <v>3.3329999999999999E-2</v>
      </c>
      <c r="J366" s="1">
        <v>1.111E-2</v>
      </c>
      <c r="K366" s="1" t="s">
        <v>47</v>
      </c>
      <c r="L366" s="1" t="s">
        <v>48</v>
      </c>
      <c r="M366" s="1" t="s">
        <v>10740</v>
      </c>
      <c r="N366" s="1" t="s">
        <v>10741</v>
      </c>
      <c r="O366" s="1" t="s">
        <v>51</v>
      </c>
      <c r="P366" s="1" t="s">
        <v>6636</v>
      </c>
      <c r="Q366" s="1">
        <v>2.8830000000000001E-4</v>
      </c>
      <c r="R366" s="1" t="s">
        <v>58</v>
      </c>
      <c r="S366" s="1" t="s">
        <v>58</v>
      </c>
      <c r="T366" s="1" t="s">
        <v>58</v>
      </c>
      <c r="U366" s="1" t="s">
        <v>58</v>
      </c>
      <c r="V366" s="1" t="s">
        <v>58</v>
      </c>
      <c r="W366" s="1" t="s">
        <v>58</v>
      </c>
      <c r="X366" s="1" t="s">
        <v>58</v>
      </c>
      <c r="Y366" s="1" t="s">
        <v>58</v>
      </c>
      <c r="Z366" s="1" t="s">
        <v>58</v>
      </c>
      <c r="AA366" s="1" t="s">
        <v>58</v>
      </c>
      <c r="AB366" s="1" t="s">
        <v>58</v>
      </c>
      <c r="AC366" s="1" t="s">
        <v>93</v>
      </c>
      <c r="AD366" s="1" t="s">
        <v>147</v>
      </c>
      <c r="AE366" s="1">
        <v>4.0000000000000001E-3</v>
      </c>
      <c r="AF366" s="1">
        <v>5.51</v>
      </c>
      <c r="AG366" s="1" t="s">
        <v>10742</v>
      </c>
      <c r="AH366" s="1" t="s">
        <v>95</v>
      </c>
      <c r="AI366" s="1" t="s">
        <v>95</v>
      </c>
      <c r="AJ366" s="1">
        <v>5.51</v>
      </c>
      <c r="AK366" s="8">
        <v>334445</v>
      </c>
      <c r="AL366" s="1">
        <v>12.44</v>
      </c>
      <c r="AM366" s="1">
        <v>0.89200000000000002</v>
      </c>
      <c r="AN366" s="1" t="s">
        <v>62</v>
      </c>
      <c r="AO366" s="1" t="s">
        <v>10743</v>
      </c>
      <c r="AP366" s="1" t="s">
        <v>61</v>
      </c>
      <c r="AQ366" s="7">
        <v>0.39800000000000002</v>
      </c>
      <c r="AR366" s="1">
        <v>22.646850669999999</v>
      </c>
      <c r="AS366" s="1">
        <v>-0.48857788299999999</v>
      </c>
      <c r="AT366" s="1" t="s">
        <v>58</v>
      </c>
      <c r="AU366" s="1">
        <v>1.6176299999999999</v>
      </c>
    </row>
    <row r="367" spans="1:47" x14ac:dyDescent="0.2">
      <c r="A367" s="1" t="s">
        <v>10758</v>
      </c>
      <c r="B367" s="1">
        <v>10</v>
      </c>
      <c r="C367" s="1" t="s">
        <v>64</v>
      </c>
      <c r="D367" s="1" t="s">
        <v>45</v>
      </c>
      <c r="E367" s="1">
        <v>1.7239999999999998E-2</v>
      </c>
      <c r="F367" s="1">
        <v>3.2680000000000001E-3</v>
      </c>
      <c r="G367" s="1">
        <v>3.1059999999999998E-3</v>
      </c>
      <c r="H367" s="1">
        <v>3.8310000000000002E-3</v>
      </c>
      <c r="I367" s="1">
        <v>3.3329999999999999E-2</v>
      </c>
      <c r="J367" s="1">
        <v>1.111E-2</v>
      </c>
      <c r="K367" s="1" t="s">
        <v>47</v>
      </c>
      <c r="L367" s="1" t="s">
        <v>48</v>
      </c>
      <c r="M367" s="1" t="s">
        <v>10759</v>
      </c>
      <c r="N367" s="1" t="s">
        <v>10760</v>
      </c>
      <c r="O367" s="1" t="s">
        <v>51</v>
      </c>
      <c r="P367" s="1" t="s">
        <v>10761</v>
      </c>
      <c r="Q367" s="1">
        <v>1.0950000000000001E-3</v>
      </c>
      <c r="R367" s="1">
        <v>2.39617E-3</v>
      </c>
      <c r="S367" s="1">
        <v>0.99760400000000005</v>
      </c>
      <c r="T367" s="1" t="s">
        <v>88</v>
      </c>
      <c r="U367" s="1">
        <v>0</v>
      </c>
      <c r="V367" s="1">
        <v>1.19808E-3</v>
      </c>
      <c r="W367" s="1" t="s">
        <v>58</v>
      </c>
      <c r="X367" s="1" t="s">
        <v>58</v>
      </c>
      <c r="Y367" s="1" t="s">
        <v>58</v>
      </c>
      <c r="Z367" s="1" t="s">
        <v>58</v>
      </c>
      <c r="AA367" s="1" t="s">
        <v>58</v>
      </c>
      <c r="AB367" s="1" t="s">
        <v>58</v>
      </c>
      <c r="AC367" s="1" t="s">
        <v>93</v>
      </c>
      <c r="AD367" s="1" t="s">
        <v>67</v>
      </c>
      <c r="AE367" s="1">
        <v>1</v>
      </c>
      <c r="AF367" s="1">
        <v>6.17</v>
      </c>
      <c r="AG367" s="1" t="s">
        <v>10762</v>
      </c>
      <c r="AH367" s="1" t="s">
        <v>62</v>
      </c>
      <c r="AI367" s="1" t="s">
        <v>62</v>
      </c>
      <c r="AJ367" s="1">
        <v>6.17</v>
      </c>
      <c r="AK367" s="8">
        <v>91310</v>
      </c>
      <c r="AL367" s="1">
        <v>31</v>
      </c>
      <c r="AM367" s="1">
        <v>0.93500000000000005</v>
      </c>
      <c r="AN367" s="1" t="s">
        <v>62</v>
      </c>
      <c r="AO367" s="1" t="s">
        <v>10763</v>
      </c>
      <c r="AP367" s="1" t="s">
        <v>58</v>
      </c>
      <c r="AQ367" s="7">
        <v>0.90900000000000003</v>
      </c>
      <c r="AR367" s="1">
        <v>48.779193210000003</v>
      </c>
      <c r="AS367" s="1">
        <v>-6.6061882000000002E-2</v>
      </c>
      <c r="AT367" s="1" t="s">
        <v>58</v>
      </c>
      <c r="AU367" s="1">
        <v>9.1401800000000009</v>
      </c>
    </row>
    <row r="368" spans="1:47" x14ac:dyDescent="0.2">
      <c r="A368" s="1" t="s">
        <v>10780</v>
      </c>
      <c r="B368" s="1">
        <v>10</v>
      </c>
      <c r="C368" s="1" t="s">
        <v>70</v>
      </c>
      <c r="D368" s="1" t="s">
        <v>46</v>
      </c>
      <c r="E368" s="1">
        <v>1.7239999999999998E-2</v>
      </c>
      <c r="F368" s="1">
        <v>0</v>
      </c>
      <c r="G368" s="1">
        <v>3.1059999999999998E-3</v>
      </c>
      <c r="H368" s="1">
        <v>0</v>
      </c>
      <c r="I368" s="1">
        <v>3.3329999999999999E-2</v>
      </c>
      <c r="J368" s="1">
        <v>1.111E-2</v>
      </c>
      <c r="K368" s="1" t="s">
        <v>47</v>
      </c>
      <c r="L368" s="1" t="s">
        <v>48</v>
      </c>
      <c r="M368" s="1" t="s">
        <v>10781</v>
      </c>
      <c r="N368" s="1" t="s">
        <v>10782</v>
      </c>
      <c r="O368" s="1" t="s">
        <v>51</v>
      </c>
      <c r="P368" s="1" t="s">
        <v>10783</v>
      </c>
      <c r="Q368" s="7">
        <v>8.3659999999999995E-5</v>
      </c>
      <c r="R368" s="1">
        <v>3.9936099999999999E-4</v>
      </c>
      <c r="S368" s="1">
        <v>0.99960099999999996</v>
      </c>
      <c r="T368" s="1" t="s">
        <v>74</v>
      </c>
      <c r="U368" s="1">
        <v>0</v>
      </c>
      <c r="V368" s="1">
        <v>1.99681E-4</v>
      </c>
      <c r="W368" s="1" t="s">
        <v>58</v>
      </c>
      <c r="X368" s="1" t="s">
        <v>58</v>
      </c>
      <c r="Y368" s="1" t="s">
        <v>58</v>
      </c>
      <c r="Z368" s="1" t="s">
        <v>58</v>
      </c>
      <c r="AA368" s="1" t="s">
        <v>58</v>
      </c>
      <c r="AB368" s="1">
        <v>1</v>
      </c>
      <c r="AC368" s="1" t="s">
        <v>61</v>
      </c>
      <c r="AD368" s="1" t="s">
        <v>156</v>
      </c>
      <c r="AE368" s="1">
        <v>0.92800000000000005</v>
      </c>
      <c r="AF368" s="1">
        <v>4.75</v>
      </c>
      <c r="AG368" s="1" t="s">
        <v>10784</v>
      </c>
      <c r="AH368" s="1" t="s">
        <v>95</v>
      </c>
      <c r="AI368" s="1" t="s">
        <v>1215</v>
      </c>
      <c r="AJ368" s="1">
        <v>4.75</v>
      </c>
      <c r="AK368" s="1">
        <v>54</v>
      </c>
      <c r="AL368" s="1">
        <v>13.25</v>
      </c>
      <c r="AM368" s="1">
        <v>1.048</v>
      </c>
      <c r="AN368" s="1" t="s">
        <v>64</v>
      </c>
      <c r="AO368" s="1" t="s">
        <v>10785</v>
      </c>
      <c r="AP368" s="1" t="s">
        <v>58</v>
      </c>
      <c r="AQ368" s="7">
        <v>0.86799999999999999</v>
      </c>
      <c r="AR368" s="1">
        <v>60.47416844</v>
      </c>
      <c r="AS368" s="1">
        <v>8.6440867000000005E-2</v>
      </c>
      <c r="AT368" s="1" t="s">
        <v>58</v>
      </c>
      <c r="AU368" s="1">
        <v>2.3308800000000001</v>
      </c>
    </row>
    <row r="369" spans="1:47" x14ac:dyDescent="0.2">
      <c r="A369" s="1" t="s">
        <v>10794</v>
      </c>
      <c r="B369" s="1">
        <v>10</v>
      </c>
      <c r="C369" s="1" t="s">
        <v>70</v>
      </c>
      <c r="D369" s="1" t="s">
        <v>46</v>
      </c>
      <c r="E369" s="1">
        <v>1.7239999999999998E-2</v>
      </c>
      <c r="F369" s="1">
        <v>0</v>
      </c>
      <c r="G369" s="1">
        <v>3.1059999999999998E-3</v>
      </c>
      <c r="H369" s="1">
        <v>0</v>
      </c>
      <c r="I369" s="1">
        <v>3.3329999999999999E-2</v>
      </c>
      <c r="J369" s="1">
        <v>1.111E-2</v>
      </c>
      <c r="K369" s="1" t="s">
        <v>47</v>
      </c>
      <c r="L369" s="1" t="s">
        <v>48</v>
      </c>
      <c r="M369" s="1" t="s">
        <v>10795</v>
      </c>
      <c r="N369" s="1" t="s">
        <v>10796</v>
      </c>
      <c r="O369" s="1" t="s">
        <v>51</v>
      </c>
      <c r="P369" s="1" t="s">
        <v>10797</v>
      </c>
      <c r="Q369" s="1" t="s">
        <v>58</v>
      </c>
      <c r="R369" s="1" t="s">
        <v>58</v>
      </c>
      <c r="S369" s="1" t="s">
        <v>58</v>
      </c>
      <c r="T369" s="1" t="s">
        <v>58</v>
      </c>
      <c r="U369" s="1" t="s">
        <v>58</v>
      </c>
      <c r="V369" s="1" t="s">
        <v>58</v>
      </c>
      <c r="W369" s="1" t="s">
        <v>58</v>
      </c>
      <c r="X369" s="1" t="s">
        <v>58</v>
      </c>
      <c r="Y369" s="1" t="s">
        <v>58</v>
      </c>
      <c r="Z369" s="1" t="s">
        <v>58</v>
      </c>
      <c r="AA369" s="1" t="s">
        <v>58</v>
      </c>
      <c r="AB369" s="1" t="s">
        <v>58</v>
      </c>
      <c r="AC369" s="1" t="s">
        <v>60</v>
      </c>
      <c r="AD369" s="1" t="s">
        <v>67</v>
      </c>
      <c r="AE369" s="1">
        <v>0.998</v>
      </c>
      <c r="AF369" s="1">
        <v>2.98</v>
      </c>
      <c r="AG369" s="1" t="s">
        <v>10798</v>
      </c>
      <c r="AH369" s="1" t="s">
        <v>95</v>
      </c>
      <c r="AI369" s="1" t="s">
        <v>95</v>
      </c>
      <c r="AJ369" s="1">
        <v>5.86</v>
      </c>
      <c r="AK369" s="1">
        <v>107</v>
      </c>
      <c r="AL369" s="1">
        <v>14.75</v>
      </c>
      <c r="AM369" s="1">
        <v>0.108</v>
      </c>
      <c r="AN369" s="1" t="s">
        <v>64</v>
      </c>
      <c r="AO369" s="1" t="s">
        <v>10799</v>
      </c>
      <c r="AP369" s="1" t="s">
        <v>58</v>
      </c>
      <c r="AQ369" s="7">
        <v>0.73099999999999998</v>
      </c>
      <c r="AR369" s="1">
        <v>57.313045529999997</v>
      </c>
      <c r="AS369" s="1">
        <v>4.2348793000000003E-2</v>
      </c>
      <c r="AT369" s="1" t="s">
        <v>58</v>
      </c>
      <c r="AU369" s="1">
        <v>4.8311299999999999</v>
      </c>
    </row>
    <row r="370" spans="1:47" x14ac:dyDescent="0.2">
      <c r="A370" s="1" t="s">
        <v>10800</v>
      </c>
      <c r="B370" s="1">
        <v>10</v>
      </c>
      <c r="C370" s="1" t="s">
        <v>64</v>
      </c>
      <c r="D370" s="1" t="s">
        <v>45</v>
      </c>
      <c r="E370" s="1">
        <v>1.7239999999999998E-2</v>
      </c>
      <c r="F370" s="1">
        <v>6.5360000000000001E-3</v>
      </c>
      <c r="G370" s="1">
        <v>3.1059999999999998E-3</v>
      </c>
      <c r="H370" s="1">
        <v>0</v>
      </c>
      <c r="I370" s="1">
        <v>3.3329999999999999E-2</v>
      </c>
      <c r="J370" s="1">
        <v>1.111E-2</v>
      </c>
      <c r="K370" s="1" t="s">
        <v>47</v>
      </c>
      <c r="L370" s="1" t="s">
        <v>48</v>
      </c>
      <c r="M370" s="9">
        <v>44625</v>
      </c>
      <c r="N370" s="1" t="s">
        <v>10801</v>
      </c>
      <c r="O370" s="1" t="s">
        <v>51</v>
      </c>
      <c r="P370" s="1" t="s">
        <v>10802</v>
      </c>
      <c r="Q370" s="1" t="s">
        <v>58</v>
      </c>
      <c r="R370" s="1" t="s">
        <v>58</v>
      </c>
      <c r="S370" s="1" t="s">
        <v>58</v>
      </c>
      <c r="T370" s="1" t="s">
        <v>58</v>
      </c>
      <c r="U370" s="1" t="s">
        <v>58</v>
      </c>
      <c r="V370" s="1" t="s">
        <v>58</v>
      </c>
      <c r="W370" s="1" t="s">
        <v>58</v>
      </c>
      <c r="X370" s="1" t="s">
        <v>58</v>
      </c>
      <c r="Y370" s="1" t="s">
        <v>58</v>
      </c>
      <c r="Z370" s="1" t="s">
        <v>58</v>
      </c>
      <c r="AA370" s="1" t="s">
        <v>58</v>
      </c>
      <c r="AB370" s="1" t="s">
        <v>58</v>
      </c>
      <c r="AC370" s="1" t="s">
        <v>60</v>
      </c>
      <c r="AD370" s="1" t="s">
        <v>62</v>
      </c>
      <c r="AE370" s="1">
        <v>1</v>
      </c>
      <c r="AF370" s="1">
        <v>6.02</v>
      </c>
      <c r="AG370" s="1" t="s">
        <v>10803</v>
      </c>
      <c r="AH370" s="1" t="s">
        <v>95</v>
      </c>
      <c r="AI370" s="1" t="s">
        <v>95</v>
      </c>
      <c r="AJ370" s="1">
        <v>6.02</v>
      </c>
      <c r="AK370" s="1">
        <v>199</v>
      </c>
      <c r="AL370" s="1">
        <v>22.4</v>
      </c>
      <c r="AM370" s="1">
        <v>0.93500000000000005</v>
      </c>
      <c r="AN370" s="1" t="s">
        <v>62</v>
      </c>
      <c r="AO370" s="9">
        <v>44625</v>
      </c>
      <c r="AP370" s="1" t="s">
        <v>58</v>
      </c>
      <c r="AQ370" s="7">
        <v>0.14299999999999999</v>
      </c>
      <c r="AR370" s="1">
        <v>42.875678229999998</v>
      </c>
      <c r="AS370" s="1">
        <v>-0.14129876199999999</v>
      </c>
      <c r="AT370" s="1" t="s">
        <v>58</v>
      </c>
      <c r="AU370" s="1">
        <v>0.50649999999999995</v>
      </c>
    </row>
    <row r="371" spans="1:47" x14ac:dyDescent="0.2">
      <c r="A371" s="1" t="s">
        <v>10816</v>
      </c>
      <c r="B371" s="1">
        <v>11</v>
      </c>
      <c r="C371" s="1" t="s">
        <v>64</v>
      </c>
      <c r="D371" s="1" t="s">
        <v>45</v>
      </c>
      <c r="E371" s="1">
        <v>1.7239999999999998E-2</v>
      </c>
      <c r="F371" s="1">
        <v>1.307E-2</v>
      </c>
      <c r="G371" s="1">
        <v>3.1059999999999998E-3</v>
      </c>
      <c r="H371" s="1">
        <v>1.916E-3</v>
      </c>
      <c r="I371" s="1">
        <v>3.3329999999999999E-2</v>
      </c>
      <c r="J371" s="1">
        <v>1.111E-2</v>
      </c>
      <c r="K371" s="1" t="s">
        <v>47</v>
      </c>
      <c r="L371" s="1" t="s">
        <v>48</v>
      </c>
      <c r="M371" s="1" t="s">
        <v>10817</v>
      </c>
      <c r="N371" s="1" t="s">
        <v>10818</v>
      </c>
      <c r="O371" s="1" t="s">
        <v>51</v>
      </c>
      <c r="P371" s="1" t="s">
        <v>10819</v>
      </c>
      <c r="Q371" s="7">
        <v>8.2369999999999992E-6</v>
      </c>
      <c r="R371" s="1" t="s">
        <v>58</v>
      </c>
      <c r="S371" s="1" t="s">
        <v>58</v>
      </c>
      <c r="T371" s="1" t="s">
        <v>58</v>
      </c>
      <c r="U371" s="1" t="s">
        <v>58</v>
      </c>
      <c r="V371" s="1" t="s">
        <v>58</v>
      </c>
      <c r="W371" s="1" t="s">
        <v>58</v>
      </c>
      <c r="X371" s="1" t="s">
        <v>58</v>
      </c>
      <c r="Y371" s="1" t="s">
        <v>58</v>
      </c>
      <c r="Z371" s="1" t="s">
        <v>58</v>
      </c>
      <c r="AA371" s="1" t="s">
        <v>58</v>
      </c>
      <c r="AB371" s="1" t="s">
        <v>58</v>
      </c>
      <c r="AC371" s="1" t="s">
        <v>93</v>
      </c>
      <c r="AD371" s="1" t="s">
        <v>67</v>
      </c>
      <c r="AE371" s="1">
        <v>0.99399999999999999</v>
      </c>
      <c r="AF371" s="1">
        <v>5.17</v>
      </c>
      <c r="AG371" s="1" t="s">
        <v>10820</v>
      </c>
      <c r="AH371" s="1" t="s">
        <v>3987</v>
      </c>
      <c r="AI371" s="1" t="s">
        <v>3987</v>
      </c>
      <c r="AJ371" s="1">
        <v>5.17</v>
      </c>
      <c r="AK371" s="1">
        <v>186</v>
      </c>
      <c r="AL371" s="1">
        <v>23.4</v>
      </c>
      <c r="AM371" s="1">
        <v>0.89200000000000002</v>
      </c>
      <c r="AN371" s="1" t="s">
        <v>62</v>
      </c>
      <c r="AO371" s="1" t="s">
        <v>10821</v>
      </c>
      <c r="AP371" s="1" t="s">
        <v>58</v>
      </c>
      <c r="AQ371" s="7">
        <v>8.7900000000000006E-2</v>
      </c>
      <c r="AR371" s="1">
        <v>7.661004954</v>
      </c>
      <c r="AS371" s="1">
        <v>-1.045216355</v>
      </c>
      <c r="AT371" s="1" t="s">
        <v>58</v>
      </c>
      <c r="AU371" s="1">
        <v>0.84013000000000004</v>
      </c>
    </row>
    <row r="372" spans="1:47" x14ac:dyDescent="0.2">
      <c r="A372" s="1" t="s">
        <v>10824</v>
      </c>
      <c r="B372" s="1">
        <v>11</v>
      </c>
      <c r="C372" s="1" t="s">
        <v>46</v>
      </c>
      <c r="D372" s="1" t="s">
        <v>70</v>
      </c>
      <c r="E372" s="1">
        <v>1.7239999999999998E-2</v>
      </c>
      <c r="F372" s="1">
        <v>9.8040000000000002E-3</v>
      </c>
      <c r="G372" s="1">
        <v>3.1059999999999998E-3</v>
      </c>
      <c r="H372" s="1">
        <v>1.916E-3</v>
      </c>
      <c r="I372" s="1">
        <v>3.3329999999999999E-2</v>
      </c>
      <c r="J372" s="1">
        <v>1.111E-2</v>
      </c>
      <c r="K372" s="1" t="s">
        <v>47</v>
      </c>
      <c r="L372" s="1" t="s">
        <v>48</v>
      </c>
      <c r="M372" s="1" t="s">
        <v>10825</v>
      </c>
      <c r="N372" s="1" t="s">
        <v>10826</v>
      </c>
      <c r="O372" s="1" t="s">
        <v>51</v>
      </c>
      <c r="P372" s="1" t="s">
        <v>10827</v>
      </c>
      <c r="Q372" s="1">
        <v>1.739E-4</v>
      </c>
      <c r="R372" s="1">
        <v>3.9936099999999999E-4</v>
      </c>
      <c r="S372" s="1">
        <v>0.99960099999999996</v>
      </c>
      <c r="T372" s="1" t="s">
        <v>74</v>
      </c>
      <c r="U372" s="1">
        <v>0</v>
      </c>
      <c r="V372" s="1">
        <v>1.99681E-4</v>
      </c>
      <c r="W372" s="1" t="s">
        <v>58</v>
      </c>
      <c r="X372" s="1" t="s">
        <v>58</v>
      </c>
      <c r="Y372" s="1" t="s">
        <v>58</v>
      </c>
      <c r="Z372" s="1" t="s">
        <v>58</v>
      </c>
      <c r="AA372" s="1" t="s">
        <v>58</v>
      </c>
      <c r="AB372" s="1" t="s">
        <v>58</v>
      </c>
      <c r="AC372" s="1" t="s">
        <v>93</v>
      </c>
      <c r="AD372" s="1" t="s">
        <v>164</v>
      </c>
      <c r="AE372" s="1">
        <v>1</v>
      </c>
      <c r="AF372" s="1">
        <v>5.44</v>
      </c>
      <c r="AG372" s="1" t="s">
        <v>58</v>
      </c>
      <c r="AH372" s="1" t="s">
        <v>1162</v>
      </c>
      <c r="AI372" s="1" t="s">
        <v>127</v>
      </c>
      <c r="AJ372" s="1">
        <v>5.44</v>
      </c>
      <c r="AK372" s="8">
        <v>11131045</v>
      </c>
      <c r="AL372" s="1">
        <v>24.3</v>
      </c>
      <c r="AM372" s="1">
        <v>1.1399999999999999</v>
      </c>
      <c r="AN372" s="1" t="s">
        <v>62</v>
      </c>
      <c r="AO372" s="1" t="s">
        <v>10828</v>
      </c>
      <c r="AP372" s="1" t="s">
        <v>61</v>
      </c>
      <c r="AQ372" s="7">
        <v>0.17100000000000001</v>
      </c>
      <c r="AR372" s="1">
        <v>17.445152159999999</v>
      </c>
      <c r="AS372" s="1">
        <v>-0.61722185100000004</v>
      </c>
      <c r="AT372" s="1" t="s">
        <v>58</v>
      </c>
      <c r="AU372" s="1">
        <v>2.28179</v>
      </c>
    </row>
    <row r="373" spans="1:47" x14ac:dyDescent="0.2">
      <c r="A373" s="1" t="s">
        <v>10847</v>
      </c>
      <c r="B373" s="1">
        <v>11</v>
      </c>
      <c r="C373" s="1" t="s">
        <v>45</v>
      </c>
      <c r="D373" s="1" t="s">
        <v>70</v>
      </c>
      <c r="E373" s="1">
        <v>1.7239999999999998E-2</v>
      </c>
      <c r="F373" s="1">
        <v>3.2680000000000001E-3</v>
      </c>
      <c r="G373" s="1">
        <v>3.1059999999999998E-3</v>
      </c>
      <c r="H373" s="1">
        <v>0</v>
      </c>
      <c r="I373" s="1">
        <v>3.3329999999999999E-2</v>
      </c>
      <c r="J373" s="1">
        <v>1.111E-2</v>
      </c>
      <c r="K373" s="1" t="s">
        <v>47</v>
      </c>
      <c r="L373" s="1" t="s">
        <v>48</v>
      </c>
      <c r="M373" s="1" t="s">
        <v>10848</v>
      </c>
      <c r="N373" s="1" t="s">
        <v>10849</v>
      </c>
      <c r="O373" s="1" t="s">
        <v>51</v>
      </c>
      <c r="P373" s="1" t="s">
        <v>10850</v>
      </c>
      <c r="Q373" s="1">
        <v>1.0169999999999999E-3</v>
      </c>
      <c r="R373" s="1">
        <v>1.19808E-3</v>
      </c>
      <c r="S373" s="1">
        <v>0.99880199999999997</v>
      </c>
      <c r="T373" s="1" t="s">
        <v>157</v>
      </c>
      <c r="U373" s="1">
        <v>0</v>
      </c>
      <c r="V373" s="1">
        <v>5.9904200000000004E-4</v>
      </c>
      <c r="W373" s="1" t="s">
        <v>58</v>
      </c>
      <c r="X373" s="1" t="s">
        <v>58</v>
      </c>
      <c r="Y373" s="1" t="s">
        <v>58</v>
      </c>
      <c r="Z373" s="1" t="s">
        <v>58</v>
      </c>
      <c r="AA373" s="1" t="s">
        <v>58</v>
      </c>
      <c r="AB373" s="1" t="s">
        <v>58</v>
      </c>
      <c r="AC373" s="1" t="s">
        <v>61</v>
      </c>
      <c r="AD373" s="1" t="s">
        <v>147</v>
      </c>
      <c r="AE373" s="1">
        <v>0.10199999999999999</v>
      </c>
      <c r="AF373" s="1">
        <v>-7.46</v>
      </c>
      <c r="AG373" s="1" t="s">
        <v>58</v>
      </c>
      <c r="AH373" s="1" t="s">
        <v>95</v>
      </c>
      <c r="AI373" s="1" t="s">
        <v>95</v>
      </c>
      <c r="AJ373" s="1">
        <v>5.43</v>
      </c>
      <c r="AK373" s="1">
        <v>1382</v>
      </c>
      <c r="AL373" s="1">
        <v>1.5089999999999999</v>
      </c>
      <c r="AM373" s="1">
        <v>-0.27100000000000002</v>
      </c>
      <c r="AN373" s="1" t="s">
        <v>64</v>
      </c>
      <c r="AO373" s="1" t="s">
        <v>10851</v>
      </c>
      <c r="AP373" s="1" t="s">
        <v>58</v>
      </c>
      <c r="AQ373" s="1" t="s">
        <v>58</v>
      </c>
      <c r="AR373" s="1">
        <v>0.44232130200000003</v>
      </c>
      <c r="AS373" s="1">
        <v>-3.240384062</v>
      </c>
      <c r="AT373" s="1" t="s">
        <v>58</v>
      </c>
      <c r="AU373" s="1">
        <v>4.0590700000000002</v>
      </c>
    </row>
    <row r="374" spans="1:47" x14ac:dyDescent="0.2">
      <c r="A374" s="1" t="s">
        <v>10858</v>
      </c>
      <c r="B374" s="1">
        <v>11</v>
      </c>
      <c r="C374" s="1" t="s">
        <v>46</v>
      </c>
      <c r="D374" s="1" t="s">
        <v>45</v>
      </c>
      <c r="E374" s="1">
        <v>1.7239999999999998E-2</v>
      </c>
      <c r="F374" s="1">
        <v>0</v>
      </c>
      <c r="G374" s="1">
        <v>3.1059999999999998E-3</v>
      </c>
      <c r="H374" s="1">
        <v>0</v>
      </c>
      <c r="I374" s="1">
        <v>3.3329999999999999E-2</v>
      </c>
      <c r="J374" s="1">
        <v>1.111E-2</v>
      </c>
      <c r="K374" s="1" t="s">
        <v>47</v>
      </c>
      <c r="L374" s="1" t="s">
        <v>48</v>
      </c>
      <c r="M374" s="1" t="s">
        <v>10859</v>
      </c>
      <c r="N374" s="1" t="s">
        <v>10860</v>
      </c>
      <c r="O374" s="1" t="s">
        <v>51</v>
      </c>
      <c r="P374" s="1" t="s">
        <v>10861</v>
      </c>
      <c r="Q374" s="7">
        <v>8.2360000000000004E-6</v>
      </c>
      <c r="R374" s="1" t="s">
        <v>58</v>
      </c>
      <c r="S374" s="1" t="s">
        <v>58</v>
      </c>
      <c r="T374" s="1" t="s">
        <v>58</v>
      </c>
      <c r="U374" s="1" t="s">
        <v>58</v>
      </c>
      <c r="V374" s="1" t="s">
        <v>58</v>
      </c>
      <c r="W374" s="1" t="s">
        <v>58</v>
      </c>
      <c r="X374" s="1" t="s">
        <v>58</v>
      </c>
      <c r="Y374" s="1" t="s">
        <v>58</v>
      </c>
      <c r="Z374" s="1" t="s">
        <v>58</v>
      </c>
      <c r="AA374" s="1" t="s">
        <v>58</v>
      </c>
      <c r="AB374" s="1" t="s">
        <v>58</v>
      </c>
      <c r="AC374" s="1" t="s">
        <v>60</v>
      </c>
      <c r="AD374" s="1" t="s">
        <v>164</v>
      </c>
      <c r="AE374" s="1">
        <v>0.999</v>
      </c>
      <c r="AF374" s="1">
        <v>5.05</v>
      </c>
      <c r="AG374" s="1" t="s">
        <v>10862</v>
      </c>
      <c r="AH374" s="1" t="s">
        <v>95</v>
      </c>
      <c r="AI374" s="1" t="s">
        <v>127</v>
      </c>
      <c r="AJ374" s="1">
        <v>5.96</v>
      </c>
      <c r="AK374" s="1">
        <v>373</v>
      </c>
      <c r="AL374" s="1">
        <v>24.6</v>
      </c>
      <c r="AM374" s="1">
        <v>0.93500000000000005</v>
      </c>
      <c r="AN374" s="1" t="s">
        <v>64</v>
      </c>
      <c r="AO374" s="1" t="s">
        <v>10863</v>
      </c>
      <c r="AP374" s="1" t="s">
        <v>58</v>
      </c>
      <c r="AQ374" s="7">
        <v>0.91800000000000004</v>
      </c>
      <c r="AR374" s="1">
        <v>2.3236612409999999</v>
      </c>
      <c r="AS374" s="1">
        <v>-1.765639221</v>
      </c>
      <c r="AT374" s="1" t="s">
        <v>58</v>
      </c>
      <c r="AU374" s="1">
        <v>5.4360200000000001</v>
      </c>
    </row>
    <row r="375" spans="1:47" x14ac:dyDescent="0.2">
      <c r="A375" s="1" t="s">
        <v>10864</v>
      </c>
      <c r="B375" s="1">
        <v>11</v>
      </c>
      <c r="C375" s="1" t="s">
        <v>70</v>
      </c>
      <c r="D375" s="1" t="s">
        <v>46</v>
      </c>
      <c r="E375" s="1">
        <v>1.7239999999999998E-2</v>
      </c>
      <c r="F375" s="1">
        <v>0</v>
      </c>
      <c r="G375" s="1">
        <v>3.1059999999999998E-3</v>
      </c>
      <c r="H375" s="1">
        <v>1.916E-3</v>
      </c>
      <c r="I375" s="1">
        <v>3.3329999999999999E-2</v>
      </c>
      <c r="J375" s="1">
        <v>1.111E-2</v>
      </c>
      <c r="K375" s="1" t="s">
        <v>47</v>
      </c>
      <c r="L375" s="1" t="s">
        <v>48</v>
      </c>
      <c r="M375" s="1" t="s">
        <v>4897</v>
      </c>
      <c r="N375" s="1" t="s">
        <v>4898</v>
      </c>
      <c r="O375" s="1" t="s">
        <v>51</v>
      </c>
      <c r="P375" s="1" t="s">
        <v>10865</v>
      </c>
      <c r="Q375" s="1">
        <v>8.5240000000000001E-4</v>
      </c>
      <c r="R375" s="1" t="s">
        <v>58</v>
      </c>
      <c r="S375" s="1" t="s">
        <v>58</v>
      </c>
      <c r="T375" s="1" t="s">
        <v>58</v>
      </c>
      <c r="U375" s="1" t="s">
        <v>58</v>
      </c>
      <c r="V375" s="1" t="s">
        <v>58</v>
      </c>
      <c r="W375" s="1" t="s">
        <v>58</v>
      </c>
      <c r="X375" s="1" t="s">
        <v>58</v>
      </c>
      <c r="Y375" s="1" t="s">
        <v>58</v>
      </c>
      <c r="Z375" s="1" t="s">
        <v>58</v>
      </c>
      <c r="AA375" s="1" t="s">
        <v>58</v>
      </c>
      <c r="AB375" s="1">
        <v>1</v>
      </c>
      <c r="AC375" s="1" t="s">
        <v>61</v>
      </c>
      <c r="AD375" s="1" t="s">
        <v>61</v>
      </c>
      <c r="AE375" s="1">
        <v>0</v>
      </c>
      <c r="AF375" s="1">
        <v>-2.59</v>
      </c>
      <c r="AG375" s="1" t="s">
        <v>4899</v>
      </c>
      <c r="AH375" s="1" t="s">
        <v>127</v>
      </c>
      <c r="AI375" s="1" t="s">
        <v>62</v>
      </c>
      <c r="AJ375" s="1">
        <v>3.3</v>
      </c>
      <c r="AK375" s="1">
        <v>260</v>
      </c>
      <c r="AL375" s="1">
        <v>23.6</v>
      </c>
      <c r="AM375" s="1">
        <v>-0.90500000000000003</v>
      </c>
      <c r="AN375" s="1" t="s">
        <v>62</v>
      </c>
      <c r="AO375" s="1" t="s">
        <v>4900</v>
      </c>
      <c r="AP375" s="1" t="s">
        <v>58</v>
      </c>
      <c r="AQ375" s="1" t="s">
        <v>58</v>
      </c>
      <c r="AR375" s="1" t="s">
        <v>58</v>
      </c>
      <c r="AS375" s="1" t="s">
        <v>58</v>
      </c>
      <c r="AT375" s="1" t="s">
        <v>58</v>
      </c>
      <c r="AU375" s="1" t="s">
        <v>58</v>
      </c>
    </row>
    <row r="376" spans="1:47" x14ac:dyDescent="0.2">
      <c r="A376" s="1" t="s">
        <v>10897</v>
      </c>
      <c r="B376" s="1">
        <v>11</v>
      </c>
      <c r="C376" s="1" t="s">
        <v>70</v>
      </c>
      <c r="D376" s="1" t="s">
        <v>46</v>
      </c>
      <c r="E376" s="1">
        <v>1.7239999999999998E-2</v>
      </c>
      <c r="F376" s="1">
        <v>0</v>
      </c>
      <c r="G376" s="1">
        <v>3.1059999999999998E-3</v>
      </c>
      <c r="H376" s="1">
        <v>0</v>
      </c>
      <c r="I376" s="1">
        <v>3.3329999999999999E-2</v>
      </c>
      <c r="J376" s="1">
        <v>1.111E-2</v>
      </c>
      <c r="K376" s="1" t="s">
        <v>47</v>
      </c>
      <c r="L376" s="1" t="s">
        <v>48</v>
      </c>
      <c r="M376" s="1" t="s">
        <v>10898</v>
      </c>
      <c r="N376" s="1" t="s">
        <v>10899</v>
      </c>
      <c r="O376" s="1" t="s">
        <v>51</v>
      </c>
      <c r="P376" s="1" t="s">
        <v>6294</v>
      </c>
      <c r="Q376" s="1" t="s">
        <v>58</v>
      </c>
      <c r="R376" s="1" t="s">
        <v>58</v>
      </c>
      <c r="S376" s="1" t="s">
        <v>58</v>
      </c>
      <c r="T376" s="1" t="s">
        <v>58</v>
      </c>
      <c r="U376" s="1" t="s">
        <v>58</v>
      </c>
      <c r="V376" s="1" t="s">
        <v>58</v>
      </c>
      <c r="W376" s="1" t="s">
        <v>58</v>
      </c>
      <c r="X376" s="1" t="s">
        <v>58</v>
      </c>
      <c r="Y376" s="1" t="s">
        <v>58</v>
      </c>
      <c r="Z376" s="1" t="s">
        <v>58</v>
      </c>
      <c r="AA376" s="1" t="s">
        <v>58</v>
      </c>
      <c r="AB376" s="1" t="s">
        <v>58</v>
      </c>
      <c r="AC376" s="1" t="s">
        <v>93</v>
      </c>
      <c r="AD376" s="1" t="s">
        <v>62</v>
      </c>
      <c r="AE376" s="1">
        <v>0.97199999999999998</v>
      </c>
      <c r="AF376" s="1">
        <v>3.46</v>
      </c>
      <c r="AG376" s="1" t="s">
        <v>10900</v>
      </c>
      <c r="AH376" s="1" t="s">
        <v>62</v>
      </c>
      <c r="AI376" s="1" t="s">
        <v>62</v>
      </c>
      <c r="AJ376" s="1">
        <v>3.46</v>
      </c>
      <c r="AK376" s="1">
        <v>38</v>
      </c>
      <c r="AL376" s="1">
        <v>25.3</v>
      </c>
      <c r="AM376" s="1">
        <v>0.86599999999999999</v>
      </c>
      <c r="AN376" s="1" t="s">
        <v>64</v>
      </c>
      <c r="AO376" s="1" t="s">
        <v>10901</v>
      </c>
      <c r="AP376" s="1" t="s">
        <v>58</v>
      </c>
      <c r="AQ376" s="1" t="s">
        <v>58</v>
      </c>
      <c r="AR376" s="1" t="s">
        <v>58</v>
      </c>
      <c r="AS376" s="1" t="s">
        <v>58</v>
      </c>
      <c r="AT376" s="1" t="s">
        <v>78</v>
      </c>
      <c r="AU376" s="1">
        <v>1.1889700000000001</v>
      </c>
    </row>
    <row r="377" spans="1:47" x14ac:dyDescent="0.2">
      <c r="A377" s="1" t="s">
        <v>10913</v>
      </c>
      <c r="B377" s="1">
        <v>11</v>
      </c>
      <c r="C377" s="1" t="s">
        <v>70</v>
      </c>
      <c r="D377" s="1" t="s">
        <v>46</v>
      </c>
      <c r="E377" s="1">
        <v>1.7239999999999998E-2</v>
      </c>
      <c r="F377" s="1">
        <v>1.307E-2</v>
      </c>
      <c r="G377" s="1">
        <v>3.1059999999999998E-3</v>
      </c>
      <c r="H377" s="1">
        <v>1.916E-3</v>
      </c>
      <c r="I377" s="1">
        <v>3.3329999999999999E-2</v>
      </c>
      <c r="J377" s="1">
        <v>1.111E-2</v>
      </c>
      <c r="K377" s="1" t="s">
        <v>47</v>
      </c>
      <c r="L377" s="1" t="s">
        <v>48</v>
      </c>
      <c r="M377" s="1" t="s">
        <v>10914</v>
      </c>
      <c r="N377" s="1" t="s">
        <v>10915</v>
      </c>
      <c r="O377" s="1" t="s">
        <v>51</v>
      </c>
      <c r="P377" s="1" t="s">
        <v>10916</v>
      </c>
      <c r="Q377" s="7">
        <v>2.4709999999999999E-5</v>
      </c>
      <c r="R377" s="1" t="s">
        <v>58</v>
      </c>
      <c r="S377" s="1" t="s">
        <v>58</v>
      </c>
      <c r="T377" s="1" t="s">
        <v>58</v>
      </c>
      <c r="U377" s="1" t="s">
        <v>58</v>
      </c>
      <c r="V377" s="1" t="s">
        <v>58</v>
      </c>
      <c r="W377" s="1" t="s">
        <v>58</v>
      </c>
      <c r="X377" s="1" t="s">
        <v>58</v>
      </c>
      <c r="Y377" s="1" t="s">
        <v>58</v>
      </c>
      <c r="Z377" s="1" t="s">
        <v>58</v>
      </c>
      <c r="AA377" s="1" t="s">
        <v>58</v>
      </c>
      <c r="AB377" s="1" t="s">
        <v>58</v>
      </c>
      <c r="AC377" s="1" t="s">
        <v>60</v>
      </c>
      <c r="AD377" s="1" t="s">
        <v>147</v>
      </c>
      <c r="AE377" s="1">
        <v>2E-3</v>
      </c>
      <c r="AF377" s="1">
        <v>2.68</v>
      </c>
      <c r="AG377" s="1" t="s">
        <v>10917</v>
      </c>
      <c r="AH377" s="1" t="s">
        <v>95</v>
      </c>
      <c r="AI377" s="1" t="s">
        <v>95</v>
      </c>
      <c r="AJ377" s="1">
        <v>4.74</v>
      </c>
      <c r="AK377" s="1">
        <v>190</v>
      </c>
      <c r="AL377" s="1">
        <v>8.9589999999999996</v>
      </c>
      <c r="AM377" s="1">
        <v>0.154</v>
      </c>
      <c r="AN377" s="1" t="s">
        <v>64</v>
      </c>
      <c r="AO377" s="1" t="s">
        <v>10918</v>
      </c>
      <c r="AP377" s="1" t="s">
        <v>58</v>
      </c>
      <c r="AQ377" s="7">
        <v>0.79100000000000004</v>
      </c>
      <c r="AR377" s="1">
        <v>75.583864120000001</v>
      </c>
      <c r="AS377" s="1">
        <v>0.37849837800000002</v>
      </c>
      <c r="AT377" s="1" t="s">
        <v>78</v>
      </c>
      <c r="AU377" s="1">
        <v>2.9626000000000001</v>
      </c>
    </row>
    <row r="378" spans="1:47" x14ac:dyDescent="0.2">
      <c r="A378" s="1" t="s">
        <v>10969</v>
      </c>
      <c r="B378" s="1">
        <v>12</v>
      </c>
      <c r="C378" s="1" t="s">
        <v>70</v>
      </c>
      <c r="D378" s="1" t="s">
        <v>46</v>
      </c>
      <c r="E378" s="1">
        <v>1.7239999999999998E-2</v>
      </c>
      <c r="F378" s="1">
        <v>1.307E-2</v>
      </c>
      <c r="G378" s="1">
        <v>3.1059999999999998E-3</v>
      </c>
      <c r="H378" s="1">
        <v>3.8310000000000002E-3</v>
      </c>
      <c r="I378" s="1">
        <v>3.3329999999999999E-2</v>
      </c>
      <c r="J378" s="1">
        <v>1.111E-2</v>
      </c>
      <c r="K378" s="1" t="s">
        <v>47</v>
      </c>
      <c r="L378" s="1" t="s">
        <v>48</v>
      </c>
      <c r="M378" s="1" t="s">
        <v>10970</v>
      </c>
      <c r="N378" s="1" t="s">
        <v>10971</v>
      </c>
      <c r="O378" s="1" t="s">
        <v>51</v>
      </c>
      <c r="P378" s="1" t="s">
        <v>10972</v>
      </c>
      <c r="Q378" s="1">
        <v>1.483E-4</v>
      </c>
      <c r="R378" s="1">
        <v>3.9936099999999999E-4</v>
      </c>
      <c r="S378" s="1">
        <v>0.99960099999999996</v>
      </c>
      <c r="T378" s="1" t="s">
        <v>74</v>
      </c>
      <c r="U378" s="1">
        <v>0</v>
      </c>
      <c r="V378" s="1">
        <v>1.99681E-4</v>
      </c>
      <c r="W378" s="1" t="s">
        <v>58</v>
      </c>
      <c r="X378" s="1" t="s">
        <v>58</v>
      </c>
      <c r="Y378" s="1" t="s">
        <v>58</v>
      </c>
      <c r="Z378" s="1" t="s">
        <v>58</v>
      </c>
      <c r="AA378" s="1" t="s">
        <v>58</v>
      </c>
      <c r="AB378" s="1">
        <v>1</v>
      </c>
      <c r="AC378" s="1" t="s">
        <v>60</v>
      </c>
      <c r="AD378" s="1" t="s">
        <v>200</v>
      </c>
      <c r="AE378" s="1">
        <v>1</v>
      </c>
      <c r="AF378" s="1">
        <v>3.59</v>
      </c>
      <c r="AG378" s="1" t="s">
        <v>10973</v>
      </c>
      <c r="AH378" s="1" t="s">
        <v>127</v>
      </c>
      <c r="AI378" s="1" t="s">
        <v>127</v>
      </c>
      <c r="AJ378" s="1">
        <v>4.4800000000000004</v>
      </c>
      <c r="AK378" s="1">
        <v>413</v>
      </c>
      <c r="AL378" s="1">
        <v>24</v>
      </c>
      <c r="AM378" s="1">
        <v>0.89100000000000001</v>
      </c>
      <c r="AN378" s="1" t="s">
        <v>10974</v>
      </c>
      <c r="AO378" s="1" t="s">
        <v>10975</v>
      </c>
      <c r="AP378" s="1" t="s">
        <v>61</v>
      </c>
      <c r="AQ378" s="7">
        <v>0.80700000000000005</v>
      </c>
      <c r="AR378" s="1">
        <v>30.92120783</v>
      </c>
      <c r="AS378" s="1">
        <v>-0.32516162599999998</v>
      </c>
      <c r="AT378" s="1" t="s">
        <v>78</v>
      </c>
      <c r="AU378" s="1">
        <v>9.5028600000000001</v>
      </c>
    </row>
    <row r="379" spans="1:47" x14ac:dyDescent="0.2">
      <c r="A379" s="1" t="s">
        <v>10976</v>
      </c>
      <c r="B379" s="1">
        <v>12</v>
      </c>
      <c r="C379" s="1" t="s">
        <v>46</v>
      </c>
      <c r="D379" s="1" t="s">
        <v>70</v>
      </c>
      <c r="E379" s="1">
        <v>1.7239999999999998E-2</v>
      </c>
      <c r="F379" s="1">
        <v>3.2680000000000001E-3</v>
      </c>
      <c r="G379" s="1">
        <v>3.1059999999999998E-3</v>
      </c>
      <c r="H379" s="1">
        <v>0</v>
      </c>
      <c r="I379" s="1">
        <v>3.3329999999999999E-2</v>
      </c>
      <c r="J379" s="1">
        <v>1.111E-2</v>
      </c>
      <c r="K379" s="1" t="s">
        <v>47</v>
      </c>
      <c r="L379" s="1" t="s">
        <v>48</v>
      </c>
      <c r="M379" s="1" t="s">
        <v>10977</v>
      </c>
      <c r="N379" s="1" t="s">
        <v>10978</v>
      </c>
      <c r="O379" s="1" t="s">
        <v>51</v>
      </c>
      <c r="P379" s="1" t="s">
        <v>10979</v>
      </c>
      <c r="Q379" s="7">
        <v>8.2360000000000004E-6</v>
      </c>
      <c r="R379" s="1" t="s">
        <v>58</v>
      </c>
      <c r="S379" s="1" t="s">
        <v>58</v>
      </c>
      <c r="T379" s="1" t="s">
        <v>58</v>
      </c>
      <c r="U379" s="1" t="s">
        <v>58</v>
      </c>
      <c r="V379" s="1" t="s">
        <v>58</v>
      </c>
      <c r="W379" s="1" t="s">
        <v>58</v>
      </c>
      <c r="X379" s="1" t="s">
        <v>58</v>
      </c>
      <c r="Y379" s="1" t="s">
        <v>58</v>
      </c>
      <c r="Z379" s="1" t="s">
        <v>58</v>
      </c>
      <c r="AA379" s="1" t="s">
        <v>58</v>
      </c>
      <c r="AB379" s="1" t="s">
        <v>58</v>
      </c>
      <c r="AC379" s="1" t="s">
        <v>93</v>
      </c>
      <c r="AD379" s="1" t="s">
        <v>67</v>
      </c>
      <c r="AE379" s="1">
        <v>0.97899999999999998</v>
      </c>
      <c r="AF379" s="1">
        <v>5.55</v>
      </c>
      <c r="AG379" s="1" t="s">
        <v>10980</v>
      </c>
      <c r="AH379" s="1" t="s">
        <v>95</v>
      </c>
      <c r="AI379" s="1" t="s">
        <v>1162</v>
      </c>
      <c r="AJ379" s="1">
        <v>5.55</v>
      </c>
      <c r="AK379" s="8">
        <v>13351362</v>
      </c>
      <c r="AL379" s="1">
        <v>23.9</v>
      </c>
      <c r="AM379" s="1">
        <v>1.0880000000000001</v>
      </c>
      <c r="AN379" s="1" t="s">
        <v>62</v>
      </c>
      <c r="AO379" s="1" t="s">
        <v>10981</v>
      </c>
      <c r="AP379" s="1" t="s">
        <v>77</v>
      </c>
      <c r="AQ379" s="7">
        <v>0.86399999999999999</v>
      </c>
      <c r="AR379" s="1">
        <v>12.09011559</v>
      </c>
      <c r="AS379" s="1">
        <v>-0.80522378900000002</v>
      </c>
      <c r="AT379" s="1" t="s">
        <v>58</v>
      </c>
      <c r="AU379" s="1">
        <v>8.9880300000000002</v>
      </c>
    </row>
    <row r="380" spans="1:47" x14ac:dyDescent="0.2">
      <c r="A380" s="1" t="s">
        <v>10991</v>
      </c>
      <c r="B380" s="1">
        <v>12</v>
      </c>
      <c r="C380" s="1" t="s">
        <v>64</v>
      </c>
      <c r="D380" s="1" t="s">
        <v>45</v>
      </c>
      <c r="E380" s="1">
        <v>1.7239999999999998E-2</v>
      </c>
      <c r="F380" s="1">
        <v>0</v>
      </c>
      <c r="G380" s="1">
        <v>3.1059999999999998E-3</v>
      </c>
      <c r="H380" s="1">
        <v>0</v>
      </c>
      <c r="I380" s="1">
        <v>3.3329999999999999E-2</v>
      </c>
      <c r="J380" s="1">
        <v>1.111E-2</v>
      </c>
      <c r="K380" s="1" t="s">
        <v>47</v>
      </c>
      <c r="L380" s="1" t="s">
        <v>48</v>
      </c>
      <c r="M380" s="1" t="s">
        <v>5327</v>
      </c>
      <c r="N380" s="1" t="s">
        <v>5328</v>
      </c>
      <c r="O380" s="1" t="s">
        <v>51</v>
      </c>
      <c r="P380" s="1" t="s">
        <v>10992</v>
      </c>
      <c r="Q380" s="1">
        <v>3.0219999999999997E-4</v>
      </c>
      <c r="R380" s="1">
        <v>2.7955300000000001E-3</v>
      </c>
      <c r="S380" s="1">
        <v>0.99720399999999998</v>
      </c>
      <c r="T380" s="1" t="s">
        <v>443</v>
      </c>
      <c r="U380" s="1">
        <v>0</v>
      </c>
      <c r="V380" s="1">
        <v>1.3977600000000001E-3</v>
      </c>
      <c r="W380" s="1" t="s">
        <v>58</v>
      </c>
      <c r="X380" s="1" t="s">
        <v>58</v>
      </c>
      <c r="Y380" s="1" t="s">
        <v>58</v>
      </c>
      <c r="Z380" s="1" t="s">
        <v>58</v>
      </c>
      <c r="AA380" s="1" t="s">
        <v>58</v>
      </c>
      <c r="AB380" s="1" t="s">
        <v>58</v>
      </c>
      <c r="AC380" s="1" t="s">
        <v>60</v>
      </c>
      <c r="AD380" s="1" t="s">
        <v>465</v>
      </c>
      <c r="AE380" s="1">
        <v>1.4999999999999999E-2</v>
      </c>
      <c r="AF380" s="1">
        <v>-0.187</v>
      </c>
      <c r="AG380" s="1" t="s">
        <v>10993</v>
      </c>
      <c r="AH380" s="1" t="s">
        <v>95</v>
      </c>
      <c r="AI380" s="1" t="s">
        <v>95</v>
      </c>
      <c r="AJ380" s="1">
        <v>4.21</v>
      </c>
      <c r="AK380" s="8">
        <v>567406</v>
      </c>
      <c r="AL380" s="1">
        <v>24.4</v>
      </c>
      <c r="AM380" s="1">
        <v>0.7</v>
      </c>
      <c r="AN380" s="1" t="s">
        <v>680</v>
      </c>
      <c r="AO380" s="1" t="s">
        <v>58</v>
      </c>
      <c r="AP380" s="1" t="s">
        <v>58</v>
      </c>
      <c r="AQ380" s="1" t="s">
        <v>58</v>
      </c>
      <c r="AR380" s="1">
        <v>94.568294409999993</v>
      </c>
      <c r="AS380" s="1">
        <v>1.377921151</v>
      </c>
      <c r="AT380" s="1" t="s">
        <v>58</v>
      </c>
      <c r="AU380" s="1">
        <v>8.3027599999999993</v>
      </c>
    </row>
    <row r="381" spans="1:47" x14ac:dyDescent="0.2">
      <c r="A381" s="1" t="s">
        <v>11012</v>
      </c>
      <c r="B381" s="1">
        <v>12</v>
      </c>
      <c r="C381" s="1" t="s">
        <v>45</v>
      </c>
      <c r="D381" s="1" t="s">
        <v>46</v>
      </c>
      <c r="E381" s="1">
        <v>1.7239999999999998E-2</v>
      </c>
      <c r="F381" s="1">
        <v>3.2680000000000001E-3</v>
      </c>
      <c r="G381" s="1">
        <v>3.1059999999999998E-3</v>
      </c>
      <c r="H381" s="1">
        <v>0</v>
      </c>
      <c r="I381" s="1">
        <v>3.3329999999999999E-2</v>
      </c>
      <c r="J381" s="1">
        <v>1.111E-2</v>
      </c>
      <c r="K381" s="1" t="s">
        <v>47</v>
      </c>
      <c r="L381" s="1" t="s">
        <v>48</v>
      </c>
      <c r="M381" s="1" t="s">
        <v>11013</v>
      </c>
      <c r="N381" s="1" t="s">
        <v>11014</v>
      </c>
      <c r="O381" s="1" t="s">
        <v>51</v>
      </c>
      <c r="P381" s="1" t="s">
        <v>11015</v>
      </c>
      <c r="Q381" s="7">
        <v>2.4709999999999999E-5</v>
      </c>
      <c r="R381" s="1" t="s">
        <v>58</v>
      </c>
      <c r="S381" s="1" t="s">
        <v>58</v>
      </c>
      <c r="T381" s="1" t="s">
        <v>58</v>
      </c>
      <c r="U381" s="1" t="s">
        <v>58</v>
      </c>
      <c r="V381" s="1" t="s">
        <v>58</v>
      </c>
      <c r="W381" s="1" t="s">
        <v>58</v>
      </c>
      <c r="X381" s="1" t="s">
        <v>58</v>
      </c>
      <c r="Y381" s="1" t="s">
        <v>58</v>
      </c>
      <c r="Z381" s="1" t="s">
        <v>58</v>
      </c>
      <c r="AA381" s="1" t="s">
        <v>58</v>
      </c>
      <c r="AB381" s="1" t="s">
        <v>58</v>
      </c>
      <c r="AC381" s="1" t="s">
        <v>60</v>
      </c>
      <c r="AD381" s="1" t="s">
        <v>62</v>
      </c>
      <c r="AE381" s="1">
        <v>1</v>
      </c>
      <c r="AF381" s="1">
        <v>6.03</v>
      </c>
      <c r="AG381" s="1" t="s">
        <v>11016</v>
      </c>
      <c r="AH381" s="1" t="s">
        <v>62</v>
      </c>
      <c r="AI381" s="1" t="s">
        <v>62</v>
      </c>
      <c r="AJ381" s="1">
        <v>6.03</v>
      </c>
      <c r="AK381" s="1">
        <v>22</v>
      </c>
      <c r="AL381" s="1">
        <v>21</v>
      </c>
      <c r="AM381" s="1">
        <v>1.048</v>
      </c>
      <c r="AN381" s="1" t="s">
        <v>62</v>
      </c>
      <c r="AO381" s="1" t="s">
        <v>11017</v>
      </c>
      <c r="AP381" s="1" t="s">
        <v>77</v>
      </c>
      <c r="AQ381" s="7">
        <v>3.8399999999999997E-2</v>
      </c>
      <c r="AR381" s="1">
        <v>62.190375090000003</v>
      </c>
      <c r="AS381" s="1">
        <v>0.117584698</v>
      </c>
      <c r="AT381" s="1" t="s">
        <v>58</v>
      </c>
      <c r="AU381" s="1">
        <v>8.1739999999999995</v>
      </c>
    </row>
    <row r="382" spans="1:47" x14ac:dyDescent="0.2">
      <c r="A382" s="1" t="s">
        <v>11029</v>
      </c>
      <c r="B382" s="1">
        <v>12</v>
      </c>
      <c r="C382" s="1" t="s">
        <v>64</v>
      </c>
      <c r="D382" s="1" t="s">
        <v>70</v>
      </c>
      <c r="E382" s="1">
        <v>1.7239999999999998E-2</v>
      </c>
      <c r="F382" s="1">
        <v>3.2680000000000001E-3</v>
      </c>
      <c r="G382" s="1">
        <v>3.1059999999999998E-3</v>
      </c>
      <c r="H382" s="1">
        <v>0</v>
      </c>
      <c r="I382" s="1">
        <v>3.3329999999999999E-2</v>
      </c>
      <c r="J382" s="1">
        <v>1.111E-2</v>
      </c>
      <c r="K382" s="1" t="s">
        <v>47</v>
      </c>
      <c r="L382" s="1" t="s">
        <v>48</v>
      </c>
      <c r="M382" s="1" t="s">
        <v>11030</v>
      </c>
      <c r="N382" s="1" t="s">
        <v>11031</v>
      </c>
      <c r="O382" s="1" t="s">
        <v>51</v>
      </c>
      <c r="P382" s="1" t="s">
        <v>11032</v>
      </c>
      <c r="Q382" s="7">
        <v>8.2369999999999999E-5</v>
      </c>
      <c r="R382" s="1" t="s">
        <v>58</v>
      </c>
      <c r="S382" s="1" t="s">
        <v>58</v>
      </c>
      <c r="T382" s="1" t="s">
        <v>58</v>
      </c>
      <c r="U382" s="1" t="s">
        <v>58</v>
      </c>
      <c r="V382" s="1" t="s">
        <v>58</v>
      </c>
      <c r="W382" s="1" t="s">
        <v>58</v>
      </c>
      <c r="X382" s="1" t="s">
        <v>58</v>
      </c>
      <c r="Y382" s="1" t="s">
        <v>58</v>
      </c>
      <c r="Z382" s="1" t="s">
        <v>58</v>
      </c>
      <c r="AA382" s="1" t="s">
        <v>58</v>
      </c>
      <c r="AB382" s="1" t="s">
        <v>58</v>
      </c>
      <c r="AC382" s="1" t="s">
        <v>93</v>
      </c>
      <c r="AD382" s="1" t="s">
        <v>156</v>
      </c>
      <c r="AE382" s="1">
        <v>0.99199999999999999</v>
      </c>
      <c r="AF382" s="1">
        <v>4.9000000000000004</v>
      </c>
      <c r="AG382" s="1" t="s">
        <v>11033</v>
      </c>
      <c r="AH382" s="1" t="s">
        <v>1162</v>
      </c>
      <c r="AI382" s="1" t="s">
        <v>127</v>
      </c>
      <c r="AJ382" s="1">
        <v>6.03</v>
      </c>
      <c r="AK382" s="8">
        <v>120181</v>
      </c>
      <c r="AL382" s="1">
        <v>24.1</v>
      </c>
      <c r="AM382" s="1">
        <v>0.23799999999999999</v>
      </c>
      <c r="AN382" s="1" t="s">
        <v>62</v>
      </c>
      <c r="AO382" s="1" t="s">
        <v>11034</v>
      </c>
      <c r="AP382" s="1" t="s">
        <v>61</v>
      </c>
      <c r="AQ382" s="7">
        <v>0.98199999999999998</v>
      </c>
      <c r="AR382" s="1">
        <v>29.541165370000002</v>
      </c>
      <c r="AS382" s="1">
        <v>-0.350843407</v>
      </c>
      <c r="AT382" s="1" t="s">
        <v>78</v>
      </c>
      <c r="AU382" s="1">
        <v>2.82639</v>
      </c>
    </row>
    <row r="383" spans="1:47" x14ac:dyDescent="0.2">
      <c r="A383" s="1" t="s">
        <v>11040</v>
      </c>
      <c r="B383" s="1">
        <v>12</v>
      </c>
      <c r="C383" s="1" t="s">
        <v>64</v>
      </c>
      <c r="D383" s="1" t="s">
        <v>45</v>
      </c>
      <c r="E383" s="1">
        <v>1.7239999999999998E-2</v>
      </c>
      <c r="F383" s="1">
        <v>0</v>
      </c>
      <c r="G383" s="1">
        <v>3.1059999999999998E-3</v>
      </c>
      <c r="H383" s="1">
        <v>1.916E-3</v>
      </c>
      <c r="I383" s="1">
        <v>3.3329999999999999E-2</v>
      </c>
      <c r="J383" s="1">
        <v>1.111E-2</v>
      </c>
      <c r="K383" s="1" t="s">
        <v>47</v>
      </c>
      <c r="L383" s="1" t="s">
        <v>48</v>
      </c>
      <c r="M383" s="1" t="s">
        <v>11041</v>
      </c>
      <c r="N383" s="1" t="s">
        <v>11042</v>
      </c>
      <c r="O383" s="1" t="s">
        <v>51</v>
      </c>
      <c r="P383" s="1" t="s">
        <v>11043</v>
      </c>
      <c r="Q383" s="1">
        <v>1.73E-3</v>
      </c>
      <c r="R383" s="1" t="s">
        <v>58</v>
      </c>
      <c r="S383" s="1" t="s">
        <v>58</v>
      </c>
      <c r="T383" s="1" t="s">
        <v>58</v>
      </c>
      <c r="U383" s="1" t="s">
        <v>58</v>
      </c>
      <c r="V383" s="1" t="s">
        <v>58</v>
      </c>
      <c r="W383" s="1">
        <v>0</v>
      </c>
      <c r="X383" s="1" t="s">
        <v>122</v>
      </c>
      <c r="Y383" s="1" t="s">
        <v>123</v>
      </c>
      <c r="Z383" s="1" t="s">
        <v>124</v>
      </c>
      <c r="AA383" s="1" t="s">
        <v>58</v>
      </c>
      <c r="AB383" s="1" t="s">
        <v>58</v>
      </c>
      <c r="AC383" s="1" t="s">
        <v>60</v>
      </c>
      <c r="AD383" s="1" t="s">
        <v>62</v>
      </c>
      <c r="AE383" s="1">
        <v>1</v>
      </c>
      <c r="AF383" s="1">
        <v>4.51</v>
      </c>
      <c r="AG383" s="1" t="s">
        <v>11044</v>
      </c>
      <c r="AH383" s="1" t="s">
        <v>62</v>
      </c>
      <c r="AI383" s="1" t="s">
        <v>62</v>
      </c>
      <c r="AJ383" s="1">
        <v>5.48</v>
      </c>
      <c r="AK383" s="1">
        <v>64</v>
      </c>
      <c r="AL383" s="1">
        <v>24.5</v>
      </c>
      <c r="AM383" s="1">
        <v>0.85499999999999998</v>
      </c>
      <c r="AN383" s="1" t="s">
        <v>62</v>
      </c>
      <c r="AO383" s="1" t="s">
        <v>11045</v>
      </c>
      <c r="AP383" s="1" t="s">
        <v>77</v>
      </c>
      <c r="AQ383" s="7">
        <v>0.161</v>
      </c>
      <c r="AR383" s="1">
        <v>72.381457889999993</v>
      </c>
      <c r="AS383" s="1">
        <v>0.30690266799999999</v>
      </c>
      <c r="AT383" s="1" t="s">
        <v>78</v>
      </c>
      <c r="AU383" s="1">
        <v>2.70756</v>
      </c>
    </row>
    <row r="384" spans="1:47" x14ac:dyDescent="0.2">
      <c r="A384" s="1" t="s">
        <v>11058</v>
      </c>
      <c r="B384" s="1">
        <v>13</v>
      </c>
      <c r="C384" s="1" t="s">
        <v>64</v>
      </c>
      <c r="D384" s="1" t="s">
        <v>46</v>
      </c>
      <c r="E384" s="1">
        <v>1.7239999999999998E-2</v>
      </c>
      <c r="F384" s="1">
        <v>9.8040000000000002E-3</v>
      </c>
      <c r="G384" s="1">
        <v>3.1059999999999998E-3</v>
      </c>
      <c r="H384" s="1">
        <v>3.8310000000000002E-3</v>
      </c>
      <c r="I384" s="1">
        <v>3.3329999999999999E-2</v>
      </c>
      <c r="J384" s="1">
        <v>1.111E-2</v>
      </c>
      <c r="K384" s="1" t="s">
        <v>47</v>
      </c>
      <c r="L384" s="1" t="s">
        <v>48</v>
      </c>
      <c r="M384" s="1" t="s">
        <v>11059</v>
      </c>
      <c r="N384" s="1" t="s">
        <v>11060</v>
      </c>
      <c r="O384" s="1" t="s">
        <v>51</v>
      </c>
      <c r="P384" s="1" t="s">
        <v>11061</v>
      </c>
      <c r="Q384" s="1">
        <v>1.9039999999999999E-4</v>
      </c>
      <c r="R384" s="1">
        <v>7.9872199999999997E-4</v>
      </c>
      <c r="S384" s="1">
        <v>0.99920100000000001</v>
      </c>
      <c r="T384" s="1" t="s">
        <v>110</v>
      </c>
      <c r="U384" s="1">
        <v>0</v>
      </c>
      <c r="V384" s="1">
        <v>3.9936099999999999E-4</v>
      </c>
      <c r="W384" s="1" t="s">
        <v>58</v>
      </c>
      <c r="X384" s="1" t="s">
        <v>58</v>
      </c>
      <c r="Y384" s="1" t="s">
        <v>58</v>
      </c>
      <c r="Z384" s="1" t="s">
        <v>58</v>
      </c>
      <c r="AA384" s="1" t="s">
        <v>58</v>
      </c>
      <c r="AB384" s="1" t="s">
        <v>58</v>
      </c>
      <c r="AC384" s="1" t="s">
        <v>60</v>
      </c>
      <c r="AD384" s="1" t="s">
        <v>89</v>
      </c>
      <c r="AE384" s="1">
        <v>8.9999999999999993E-3</v>
      </c>
      <c r="AF384" s="1">
        <v>3.87</v>
      </c>
      <c r="AG384" s="1" t="s">
        <v>11062</v>
      </c>
      <c r="AH384" s="1" t="s">
        <v>95</v>
      </c>
      <c r="AI384" s="1" t="s">
        <v>95</v>
      </c>
      <c r="AJ384" s="1">
        <v>4.72</v>
      </c>
      <c r="AK384" s="8">
        <v>715399672</v>
      </c>
      <c r="AL384" s="1">
        <v>5.8890000000000002</v>
      </c>
      <c r="AM384" s="1">
        <v>6.2E-2</v>
      </c>
      <c r="AN384" s="1" t="s">
        <v>64</v>
      </c>
      <c r="AO384" s="1" t="s">
        <v>11063</v>
      </c>
      <c r="AP384" s="1" t="s">
        <v>129</v>
      </c>
      <c r="AQ384" s="1" t="s">
        <v>11064</v>
      </c>
      <c r="AR384" s="1" t="s">
        <v>11065</v>
      </c>
      <c r="AS384" s="1" t="s">
        <v>11066</v>
      </c>
      <c r="AT384" s="1" t="s">
        <v>488</v>
      </c>
      <c r="AU384" s="1" t="s">
        <v>11067</v>
      </c>
    </row>
    <row r="385" spans="1:47" x14ac:dyDescent="0.2">
      <c r="A385" s="1" t="s">
        <v>11087</v>
      </c>
      <c r="B385" s="1">
        <v>13</v>
      </c>
      <c r="C385" s="1" t="s">
        <v>45</v>
      </c>
      <c r="D385" s="1" t="s">
        <v>64</v>
      </c>
      <c r="E385" s="1">
        <v>1.7239999999999998E-2</v>
      </c>
      <c r="F385" s="1">
        <v>0</v>
      </c>
      <c r="G385" s="1">
        <v>3.1059999999999998E-3</v>
      </c>
      <c r="H385" s="1">
        <v>3.8310000000000002E-3</v>
      </c>
      <c r="I385" s="1">
        <v>3.3329999999999999E-2</v>
      </c>
      <c r="J385" s="1">
        <v>1.111E-2</v>
      </c>
      <c r="K385" s="1" t="s">
        <v>47</v>
      </c>
      <c r="L385" s="1" t="s">
        <v>48</v>
      </c>
      <c r="M385" s="1" t="s">
        <v>11088</v>
      </c>
      <c r="N385" s="1" t="s">
        <v>11089</v>
      </c>
      <c r="O385" s="1" t="s">
        <v>51</v>
      </c>
      <c r="P385" s="1" t="s">
        <v>11090</v>
      </c>
      <c r="Q385" s="1">
        <v>4.4480000000000002E-4</v>
      </c>
      <c r="R385" s="1">
        <v>3.9936099999999999E-4</v>
      </c>
      <c r="S385" s="1">
        <v>0.99960099999999996</v>
      </c>
      <c r="T385" s="1" t="s">
        <v>74</v>
      </c>
      <c r="U385" s="1">
        <v>0</v>
      </c>
      <c r="V385" s="1">
        <v>1.99681E-4</v>
      </c>
      <c r="W385" s="1" t="s">
        <v>58</v>
      </c>
      <c r="X385" s="1" t="s">
        <v>58</v>
      </c>
      <c r="Y385" s="1" t="s">
        <v>58</v>
      </c>
      <c r="Z385" s="1" t="s">
        <v>58</v>
      </c>
      <c r="AA385" s="1" t="s">
        <v>58</v>
      </c>
      <c r="AB385" s="1" t="s">
        <v>58</v>
      </c>
      <c r="AC385" s="1" t="s">
        <v>61</v>
      </c>
      <c r="AD385" s="1" t="s">
        <v>61</v>
      </c>
      <c r="AE385" s="1">
        <v>0.97199999999999998</v>
      </c>
      <c r="AF385" s="1">
        <v>4.7</v>
      </c>
      <c r="AG385" s="1" t="s">
        <v>11091</v>
      </c>
      <c r="AH385" s="1" t="s">
        <v>95</v>
      </c>
      <c r="AI385" s="1" t="s">
        <v>95</v>
      </c>
      <c r="AJ385" s="1">
        <v>5.88</v>
      </c>
      <c r="AK385" s="1">
        <v>401</v>
      </c>
      <c r="AL385" s="1">
        <v>17.440000000000001</v>
      </c>
      <c r="AM385" s="1">
        <v>1.0609999999999999</v>
      </c>
      <c r="AN385" s="1" t="s">
        <v>62</v>
      </c>
      <c r="AO385" s="1" t="s">
        <v>11092</v>
      </c>
      <c r="AP385" s="1" t="s">
        <v>58</v>
      </c>
      <c r="AQ385" s="1" t="s">
        <v>11093</v>
      </c>
      <c r="AR385" s="1" t="s">
        <v>11094</v>
      </c>
      <c r="AS385" s="1" t="s">
        <v>11095</v>
      </c>
      <c r="AT385" s="1" t="s">
        <v>58</v>
      </c>
      <c r="AU385" s="1" t="s">
        <v>11096</v>
      </c>
    </row>
    <row r="386" spans="1:47" x14ac:dyDescent="0.2">
      <c r="A386" s="1" t="s">
        <v>11097</v>
      </c>
      <c r="B386" s="1">
        <v>14</v>
      </c>
      <c r="C386" s="1" t="s">
        <v>45</v>
      </c>
      <c r="D386" s="1" t="s">
        <v>70</v>
      </c>
      <c r="E386" s="1">
        <v>1.7239999999999998E-2</v>
      </c>
      <c r="F386" s="1">
        <v>0</v>
      </c>
      <c r="G386" s="1">
        <v>3.1059999999999998E-3</v>
      </c>
      <c r="H386" s="1">
        <v>1.916E-3</v>
      </c>
      <c r="I386" s="1">
        <v>3.3329999999999999E-2</v>
      </c>
      <c r="J386" s="1">
        <v>1.111E-2</v>
      </c>
      <c r="K386" s="1" t="s">
        <v>47</v>
      </c>
      <c r="L386" s="1" t="s">
        <v>48</v>
      </c>
      <c r="M386" s="1" t="s">
        <v>11098</v>
      </c>
      <c r="N386" s="1" t="s">
        <v>11099</v>
      </c>
      <c r="O386" s="1" t="s">
        <v>51</v>
      </c>
      <c r="P386" s="1" t="s">
        <v>11100</v>
      </c>
      <c r="Q386" s="1">
        <v>7.1659999999999996E-4</v>
      </c>
      <c r="R386" s="1">
        <v>7.9872199999999997E-4</v>
      </c>
      <c r="S386" s="1">
        <v>0.99920100000000001</v>
      </c>
      <c r="T386" s="1" t="s">
        <v>110</v>
      </c>
      <c r="U386" s="1">
        <v>0</v>
      </c>
      <c r="V386" s="1">
        <v>3.9936099999999999E-4</v>
      </c>
      <c r="W386" s="1" t="s">
        <v>58</v>
      </c>
      <c r="X386" s="1" t="s">
        <v>58</v>
      </c>
      <c r="Y386" s="1" t="s">
        <v>58</v>
      </c>
      <c r="Z386" s="1" t="s">
        <v>58</v>
      </c>
      <c r="AA386" s="1" t="s">
        <v>58</v>
      </c>
      <c r="AB386" s="1" t="s">
        <v>58</v>
      </c>
      <c r="AC386" s="1" t="s">
        <v>93</v>
      </c>
      <c r="AD386" s="1" t="s">
        <v>156</v>
      </c>
      <c r="AE386" s="1">
        <v>0.90100000000000002</v>
      </c>
      <c r="AF386" s="1">
        <v>3.91</v>
      </c>
      <c r="AG386" s="1" t="s">
        <v>11101</v>
      </c>
      <c r="AH386" s="1" t="s">
        <v>62</v>
      </c>
      <c r="AI386" s="1" t="s">
        <v>62</v>
      </c>
      <c r="AJ386" s="1">
        <v>5.09</v>
      </c>
      <c r="AK386" s="1">
        <v>67</v>
      </c>
      <c r="AL386" s="1">
        <v>26.1</v>
      </c>
      <c r="AM386" s="1">
        <v>1.1990000000000001</v>
      </c>
      <c r="AN386" s="1" t="s">
        <v>62</v>
      </c>
      <c r="AO386" s="1" t="s">
        <v>11102</v>
      </c>
      <c r="AP386" s="1" t="s">
        <v>58</v>
      </c>
      <c r="AQ386" s="1" t="s">
        <v>11103</v>
      </c>
      <c r="AR386" s="1" t="s">
        <v>11104</v>
      </c>
      <c r="AS386" s="1">
        <f>-0.251530012/0.483275131</f>
        <v>-0.52046959561012462</v>
      </c>
      <c r="AT386" s="1" t="s">
        <v>58</v>
      </c>
      <c r="AU386" s="1" t="s">
        <v>11105</v>
      </c>
    </row>
    <row r="387" spans="1:47" x14ac:dyDescent="0.2">
      <c r="A387" s="1" t="s">
        <v>11106</v>
      </c>
      <c r="B387" s="1">
        <v>14</v>
      </c>
      <c r="C387" s="1" t="s">
        <v>64</v>
      </c>
      <c r="D387" s="1" t="s">
        <v>45</v>
      </c>
      <c r="E387" s="1">
        <v>1.7239999999999998E-2</v>
      </c>
      <c r="F387" s="1">
        <v>9.8040000000000002E-3</v>
      </c>
      <c r="G387" s="1">
        <v>3.1059999999999998E-3</v>
      </c>
      <c r="H387" s="1">
        <v>0</v>
      </c>
      <c r="I387" s="1">
        <v>3.3329999999999999E-2</v>
      </c>
      <c r="J387" s="1">
        <v>1.111E-2</v>
      </c>
      <c r="K387" s="1" t="s">
        <v>47</v>
      </c>
      <c r="L387" s="1" t="s">
        <v>48</v>
      </c>
      <c r="M387" s="1" t="s">
        <v>11107</v>
      </c>
      <c r="N387" s="1" t="s">
        <v>11108</v>
      </c>
      <c r="O387" s="1" t="s">
        <v>51</v>
      </c>
      <c r="P387" s="1" t="s">
        <v>11109</v>
      </c>
      <c r="Q387" s="7">
        <v>8.2360000000000004E-6</v>
      </c>
      <c r="R387" s="1" t="s">
        <v>58</v>
      </c>
      <c r="S387" s="1" t="s">
        <v>58</v>
      </c>
      <c r="T387" s="1" t="s">
        <v>58</v>
      </c>
      <c r="U387" s="1" t="s">
        <v>58</v>
      </c>
      <c r="V387" s="1" t="s">
        <v>58</v>
      </c>
      <c r="W387" s="1" t="s">
        <v>58</v>
      </c>
      <c r="X387" s="1" t="s">
        <v>58</v>
      </c>
      <c r="Y387" s="1" t="s">
        <v>58</v>
      </c>
      <c r="Z387" s="1" t="s">
        <v>58</v>
      </c>
      <c r="AA387" s="1" t="s">
        <v>58</v>
      </c>
      <c r="AB387" s="1" t="s">
        <v>58</v>
      </c>
      <c r="AC387" s="1" t="s">
        <v>61</v>
      </c>
      <c r="AD387" s="1" t="s">
        <v>61</v>
      </c>
      <c r="AE387" s="1">
        <v>0.98599999999999999</v>
      </c>
      <c r="AF387" s="1">
        <v>2.76</v>
      </c>
      <c r="AG387" s="1" t="s">
        <v>11110</v>
      </c>
      <c r="AH387" s="1" t="s">
        <v>95</v>
      </c>
      <c r="AI387" s="1" t="s">
        <v>95</v>
      </c>
      <c r="AJ387" s="1">
        <v>5.7</v>
      </c>
      <c r="AK387" s="1">
        <v>307</v>
      </c>
      <c r="AL387" s="1">
        <v>10.57</v>
      </c>
      <c r="AM387" s="1">
        <v>0.91700000000000004</v>
      </c>
      <c r="AN387" s="1" t="s">
        <v>64</v>
      </c>
      <c r="AO387" s="1" t="s">
        <v>11111</v>
      </c>
      <c r="AP387" s="1" t="s">
        <v>58</v>
      </c>
      <c r="AQ387" s="7">
        <v>0.65200000000000002</v>
      </c>
      <c r="AR387" s="1">
        <v>94.922151450000001</v>
      </c>
      <c r="AS387" s="1">
        <v>1.4202015349999999</v>
      </c>
      <c r="AT387" s="1" t="s">
        <v>58</v>
      </c>
      <c r="AU387" s="1">
        <v>14.19168</v>
      </c>
    </row>
    <row r="388" spans="1:47" x14ac:dyDescent="0.2">
      <c r="A388" s="1" t="s">
        <v>11112</v>
      </c>
      <c r="B388" s="1">
        <v>14</v>
      </c>
      <c r="C388" s="1" t="s">
        <v>64</v>
      </c>
      <c r="D388" s="1" t="s">
        <v>46</v>
      </c>
      <c r="E388" s="1">
        <v>1.7239999999999998E-2</v>
      </c>
      <c r="F388" s="1">
        <v>0</v>
      </c>
      <c r="G388" s="1">
        <v>3.1059999999999998E-3</v>
      </c>
      <c r="H388" s="1">
        <v>0</v>
      </c>
      <c r="I388" s="1">
        <v>3.3329999999999999E-2</v>
      </c>
      <c r="J388" s="1">
        <v>1.111E-2</v>
      </c>
      <c r="K388" s="1" t="s">
        <v>47</v>
      </c>
      <c r="L388" s="1" t="s">
        <v>48</v>
      </c>
      <c r="M388" s="1" t="s">
        <v>11113</v>
      </c>
      <c r="N388" s="1" t="s">
        <v>11114</v>
      </c>
      <c r="O388" s="1" t="s">
        <v>51</v>
      </c>
      <c r="P388" s="1" t="s">
        <v>11115</v>
      </c>
      <c r="Q388" s="1">
        <v>6.7080000000000004E-4</v>
      </c>
      <c r="R388" s="1">
        <v>3.9936099999999999E-4</v>
      </c>
      <c r="S388" s="1">
        <v>0.99960099999999996</v>
      </c>
      <c r="T388" s="1" t="s">
        <v>74</v>
      </c>
      <c r="U388" s="1">
        <v>0</v>
      </c>
      <c r="V388" s="1">
        <v>1.99681E-4</v>
      </c>
      <c r="W388" s="1" t="s">
        <v>58</v>
      </c>
      <c r="X388" s="1" t="s">
        <v>58</v>
      </c>
      <c r="Y388" s="1" t="s">
        <v>58</v>
      </c>
      <c r="Z388" s="1" t="s">
        <v>58</v>
      </c>
      <c r="AA388" s="1" t="s">
        <v>58</v>
      </c>
      <c r="AB388" s="1" t="s">
        <v>58</v>
      </c>
      <c r="AC388" s="1" t="s">
        <v>58</v>
      </c>
      <c r="AD388" s="1" t="s">
        <v>58</v>
      </c>
      <c r="AE388" s="1" t="s">
        <v>58</v>
      </c>
      <c r="AF388" s="1" t="s">
        <v>58</v>
      </c>
      <c r="AG388" s="1" t="s">
        <v>58</v>
      </c>
      <c r="AH388" s="1" t="s">
        <v>58</v>
      </c>
      <c r="AI388" s="1" t="s">
        <v>58</v>
      </c>
      <c r="AJ388" s="1" t="s">
        <v>58</v>
      </c>
      <c r="AK388" s="1" t="s">
        <v>58</v>
      </c>
      <c r="AL388" s="1" t="s">
        <v>58</v>
      </c>
      <c r="AM388" s="1" t="s">
        <v>58</v>
      </c>
      <c r="AN388" s="1" t="s">
        <v>58</v>
      </c>
      <c r="AO388" s="1" t="s">
        <v>58</v>
      </c>
      <c r="AP388" s="1" t="s">
        <v>58</v>
      </c>
      <c r="AQ388" s="1" t="s">
        <v>58</v>
      </c>
      <c r="AR388" s="1" t="s">
        <v>58</v>
      </c>
      <c r="AS388" s="1" t="s">
        <v>58</v>
      </c>
      <c r="AT388" s="1" t="s">
        <v>58</v>
      </c>
      <c r="AU388" s="1" t="s">
        <v>58</v>
      </c>
    </row>
    <row r="389" spans="1:47" x14ac:dyDescent="0.2">
      <c r="A389" s="1" t="s">
        <v>11112</v>
      </c>
      <c r="B389" s="1">
        <v>14</v>
      </c>
      <c r="C389" s="1" t="s">
        <v>64</v>
      </c>
      <c r="D389" s="1" t="s">
        <v>46</v>
      </c>
      <c r="E389" s="1">
        <v>1.7239999999999998E-2</v>
      </c>
      <c r="F389" s="1">
        <v>0</v>
      </c>
      <c r="G389" s="1">
        <v>3.1059999999999998E-3</v>
      </c>
      <c r="H389" s="1">
        <v>0</v>
      </c>
      <c r="I389" s="1">
        <v>3.3329999999999999E-2</v>
      </c>
      <c r="J389" s="1">
        <v>1.111E-2</v>
      </c>
      <c r="K389" s="1" t="s">
        <v>47</v>
      </c>
      <c r="L389" s="1" t="s">
        <v>48</v>
      </c>
      <c r="M389" s="1" t="s">
        <v>11116</v>
      </c>
      <c r="N389" s="1" t="s">
        <v>11117</v>
      </c>
      <c r="O389" s="1" t="s">
        <v>51</v>
      </c>
      <c r="P389" s="1" t="s">
        <v>1460</v>
      </c>
      <c r="Q389" s="1">
        <v>6.7080000000000004E-4</v>
      </c>
      <c r="R389" s="1">
        <v>3.9936099999999999E-4</v>
      </c>
      <c r="S389" s="1">
        <v>0.99960099999999996</v>
      </c>
      <c r="T389" s="1" t="s">
        <v>74</v>
      </c>
      <c r="U389" s="1">
        <v>0</v>
      </c>
      <c r="V389" s="1">
        <v>1.99681E-4</v>
      </c>
      <c r="W389" s="1" t="s">
        <v>58</v>
      </c>
      <c r="X389" s="1" t="s">
        <v>58</v>
      </c>
      <c r="Y389" s="1" t="s">
        <v>58</v>
      </c>
      <c r="Z389" s="1" t="s">
        <v>58</v>
      </c>
      <c r="AA389" s="1" t="s">
        <v>58</v>
      </c>
      <c r="AB389" s="1" t="s">
        <v>58</v>
      </c>
      <c r="AC389" s="1" t="s">
        <v>58</v>
      </c>
      <c r="AD389" s="1" t="s">
        <v>58</v>
      </c>
      <c r="AE389" s="1" t="s">
        <v>58</v>
      </c>
      <c r="AF389" s="1" t="s">
        <v>58</v>
      </c>
      <c r="AG389" s="1" t="s">
        <v>58</v>
      </c>
      <c r="AH389" s="1" t="s">
        <v>58</v>
      </c>
      <c r="AI389" s="1" t="s">
        <v>58</v>
      </c>
      <c r="AJ389" s="1" t="s">
        <v>58</v>
      </c>
      <c r="AK389" s="1" t="s">
        <v>58</v>
      </c>
      <c r="AL389" s="1" t="s">
        <v>58</v>
      </c>
      <c r="AM389" s="1" t="s">
        <v>58</v>
      </c>
      <c r="AN389" s="1" t="s">
        <v>58</v>
      </c>
      <c r="AO389" s="1" t="s">
        <v>58</v>
      </c>
      <c r="AP389" s="1" t="s">
        <v>58</v>
      </c>
      <c r="AQ389" s="1" t="s">
        <v>58</v>
      </c>
      <c r="AR389" s="1" t="s">
        <v>58</v>
      </c>
      <c r="AS389" s="1" t="s">
        <v>58</v>
      </c>
      <c r="AT389" s="1" t="s">
        <v>58</v>
      </c>
      <c r="AU389" s="1" t="s">
        <v>58</v>
      </c>
    </row>
    <row r="390" spans="1:47" x14ac:dyDescent="0.2">
      <c r="A390" s="1" t="s">
        <v>11129</v>
      </c>
      <c r="B390" s="1">
        <v>14</v>
      </c>
      <c r="C390" s="1" t="s">
        <v>70</v>
      </c>
      <c r="D390" s="1" t="s">
        <v>2108</v>
      </c>
      <c r="E390" s="1">
        <v>1.7239999999999998E-2</v>
      </c>
      <c r="F390" s="1">
        <v>1.9609999999999999E-2</v>
      </c>
      <c r="G390" s="1">
        <v>3.1059999999999998E-3</v>
      </c>
      <c r="H390" s="1">
        <v>5.7470000000000004E-3</v>
      </c>
      <c r="I390" s="1">
        <v>3.3329999999999999E-2</v>
      </c>
      <c r="J390" s="1">
        <v>1.111E-2</v>
      </c>
      <c r="K390" s="1" t="s">
        <v>348</v>
      </c>
      <c r="L390" s="1" t="s">
        <v>215</v>
      </c>
      <c r="M390" s="1" t="s">
        <v>11130</v>
      </c>
      <c r="N390" s="1" t="s">
        <v>11131</v>
      </c>
      <c r="O390" s="1" t="s">
        <v>51</v>
      </c>
      <c r="P390" s="1" t="s">
        <v>11132</v>
      </c>
      <c r="Q390" s="1">
        <v>3.2810000000000001E-3</v>
      </c>
      <c r="R390" s="1">
        <v>4.79233E-3</v>
      </c>
      <c r="S390" s="1">
        <v>0.99520799999999998</v>
      </c>
      <c r="T390" s="1" t="s">
        <v>1214</v>
      </c>
      <c r="U390" s="1">
        <v>0</v>
      </c>
      <c r="V390" s="1">
        <v>2.39617E-3</v>
      </c>
      <c r="W390" s="1" t="s">
        <v>10103</v>
      </c>
      <c r="X390" s="1" t="s">
        <v>11133</v>
      </c>
      <c r="Y390" s="1" t="s">
        <v>11134</v>
      </c>
      <c r="Z390" s="1" t="s">
        <v>9569</v>
      </c>
      <c r="AA390" s="1" t="s">
        <v>58</v>
      </c>
      <c r="AB390" s="1" t="s">
        <v>58</v>
      </c>
      <c r="AC390" s="1" t="s">
        <v>58</v>
      </c>
      <c r="AD390" s="1" t="s">
        <v>58</v>
      </c>
      <c r="AE390" s="1" t="s">
        <v>58</v>
      </c>
      <c r="AF390" s="1" t="s">
        <v>58</v>
      </c>
      <c r="AG390" s="1" t="s">
        <v>58</v>
      </c>
      <c r="AH390" s="1" t="s">
        <v>58</v>
      </c>
      <c r="AI390" s="1" t="s">
        <v>58</v>
      </c>
      <c r="AJ390" s="1" t="s">
        <v>58</v>
      </c>
      <c r="AK390" s="1" t="s">
        <v>58</v>
      </c>
      <c r="AL390" s="1" t="s">
        <v>58</v>
      </c>
      <c r="AM390" s="1" t="s">
        <v>58</v>
      </c>
      <c r="AN390" s="1" t="s">
        <v>58</v>
      </c>
      <c r="AO390" s="1" t="s">
        <v>11135</v>
      </c>
      <c r="AP390" s="1" t="s">
        <v>77</v>
      </c>
      <c r="AQ390" s="7">
        <v>0.97799999999999998</v>
      </c>
      <c r="AR390" s="1">
        <v>82.967681060000004</v>
      </c>
      <c r="AS390" s="1">
        <v>0.61171926200000004</v>
      </c>
      <c r="AT390" s="1" t="s">
        <v>78</v>
      </c>
      <c r="AU390" s="1">
        <v>5.3354900000000001</v>
      </c>
    </row>
    <row r="391" spans="1:47" x14ac:dyDescent="0.2">
      <c r="A391" s="1" t="s">
        <v>11146</v>
      </c>
      <c r="B391" s="1">
        <v>14</v>
      </c>
      <c r="C391" s="1" t="s">
        <v>70</v>
      </c>
      <c r="D391" s="1" t="s">
        <v>46</v>
      </c>
      <c r="E391" s="1">
        <v>1.7239999999999998E-2</v>
      </c>
      <c r="F391" s="1">
        <v>1.307E-2</v>
      </c>
      <c r="G391" s="1">
        <v>3.1059999999999998E-3</v>
      </c>
      <c r="H391" s="1">
        <v>3.8310000000000002E-3</v>
      </c>
      <c r="I391" s="1">
        <v>3.3329999999999999E-2</v>
      </c>
      <c r="J391" s="1">
        <v>1.111E-2</v>
      </c>
      <c r="K391" s="1" t="s">
        <v>47</v>
      </c>
      <c r="L391" s="1" t="s">
        <v>48</v>
      </c>
      <c r="M391" s="1" t="s">
        <v>11147</v>
      </c>
      <c r="N391" s="1" t="s">
        <v>11148</v>
      </c>
      <c r="O391" s="1" t="s">
        <v>51</v>
      </c>
      <c r="P391" s="1" t="s">
        <v>11149</v>
      </c>
      <c r="Q391" s="1">
        <v>3.0230000000000001E-3</v>
      </c>
      <c r="R391" s="1">
        <v>2.7955300000000001E-3</v>
      </c>
      <c r="S391" s="1">
        <v>0.99720399999999998</v>
      </c>
      <c r="T391" s="1" t="s">
        <v>443</v>
      </c>
      <c r="U391" s="1">
        <v>0</v>
      </c>
      <c r="V391" s="1">
        <v>1.3977600000000001E-3</v>
      </c>
      <c r="W391" s="1" t="s">
        <v>58</v>
      </c>
      <c r="X391" s="1" t="s">
        <v>58</v>
      </c>
      <c r="Y391" s="1" t="s">
        <v>58</v>
      </c>
      <c r="Z391" s="1" t="s">
        <v>58</v>
      </c>
      <c r="AA391" s="1" t="s">
        <v>58</v>
      </c>
      <c r="AB391" s="1" t="s">
        <v>58</v>
      </c>
      <c r="AC391" s="1" t="s">
        <v>93</v>
      </c>
      <c r="AD391" s="1" t="s">
        <v>62</v>
      </c>
      <c r="AE391" s="1">
        <v>9.4E-2</v>
      </c>
      <c r="AF391" s="1">
        <v>5.05</v>
      </c>
      <c r="AG391" s="1" t="s">
        <v>11150</v>
      </c>
      <c r="AH391" s="1" t="s">
        <v>127</v>
      </c>
      <c r="AI391" s="1" t="s">
        <v>127</v>
      </c>
      <c r="AJ391" s="1">
        <v>5.05</v>
      </c>
      <c r="AK391" s="1">
        <v>521</v>
      </c>
      <c r="AL391" s="1">
        <v>22.8</v>
      </c>
      <c r="AM391" s="1">
        <v>0.998</v>
      </c>
      <c r="AN391" s="1" t="s">
        <v>64</v>
      </c>
      <c r="AO391" s="1" t="s">
        <v>11151</v>
      </c>
      <c r="AP391" s="1" t="s">
        <v>58</v>
      </c>
      <c r="AQ391" s="7">
        <v>0.51400000000000001</v>
      </c>
      <c r="AR391" s="1">
        <v>36.282142010000001</v>
      </c>
      <c r="AS391" s="1">
        <v>-0.24061166</v>
      </c>
      <c r="AT391" s="1" t="s">
        <v>58</v>
      </c>
      <c r="AU391" s="1">
        <v>8.2683499999999999</v>
      </c>
    </row>
    <row r="392" spans="1:47" x14ac:dyDescent="0.2">
      <c r="A392" s="1" t="s">
        <v>11152</v>
      </c>
      <c r="B392" s="1">
        <v>15</v>
      </c>
      <c r="C392" s="1" t="s">
        <v>70</v>
      </c>
      <c r="D392" s="1" t="s">
        <v>45</v>
      </c>
      <c r="E392" s="1">
        <v>1.7239999999999998E-2</v>
      </c>
      <c r="F392" s="1">
        <v>1.307E-2</v>
      </c>
      <c r="G392" s="1">
        <v>3.1059999999999998E-3</v>
      </c>
      <c r="H392" s="1">
        <v>3.8310000000000002E-3</v>
      </c>
      <c r="I392" s="1">
        <v>3.3329999999999999E-2</v>
      </c>
      <c r="J392" s="1">
        <v>1.111E-2</v>
      </c>
      <c r="K392" s="1" t="s">
        <v>47</v>
      </c>
      <c r="L392" s="1" t="s">
        <v>48</v>
      </c>
      <c r="M392" s="1" t="s">
        <v>6226</v>
      </c>
      <c r="N392" s="1" t="s">
        <v>6227</v>
      </c>
      <c r="O392" s="1" t="s">
        <v>51</v>
      </c>
      <c r="P392" s="1" t="s">
        <v>11153</v>
      </c>
      <c r="Q392" s="1">
        <v>1.2750000000000001E-3</v>
      </c>
      <c r="R392" s="1">
        <v>1.5974400000000001E-3</v>
      </c>
      <c r="S392" s="1">
        <v>0.99840300000000004</v>
      </c>
      <c r="T392" s="1" t="s">
        <v>59</v>
      </c>
      <c r="U392" s="1">
        <v>0</v>
      </c>
      <c r="V392" s="1">
        <v>7.9872199999999997E-4</v>
      </c>
      <c r="W392" s="1" t="s">
        <v>58</v>
      </c>
      <c r="X392" s="1" t="s">
        <v>58</v>
      </c>
      <c r="Y392" s="1" t="s">
        <v>58</v>
      </c>
      <c r="Z392" s="1" t="s">
        <v>58</v>
      </c>
      <c r="AA392" s="1" t="s">
        <v>58</v>
      </c>
      <c r="AB392" s="1" t="s">
        <v>58</v>
      </c>
      <c r="AC392" s="1" t="s">
        <v>61</v>
      </c>
      <c r="AD392" s="1" t="s">
        <v>132</v>
      </c>
      <c r="AE392" s="1">
        <v>0</v>
      </c>
      <c r="AF392" s="1">
        <v>-5.41</v>
      </c>
      <c r="AG392" s="1" t="s">
        <v>6234</v>
      </c>
      <c r="AH392" s="1" t="s">
        <v>95</v>
      </c>
      <c r="AI392" s="1" t="s">
        <v>95</v>
      </c>
      <c r="AJ392" s="1">
        <v>4.34</v>
      </c>
      <c r="AK392" s="1">
        <v>47</v>
      </c>
      <c r="AL392" s="1">
        <v>5.899</v>
      </c>
      <c r="AM392" s="1">
        <v>-1.0629999999999999</v>
      </c>
      <c r="AN392" s="1" t="s">
        <v>64</v>
      </c>
      <c r="AO392" s="1" t="s">
        <v>6235</v>
      </c>
      <c r="AP392" s="1" t="s">
        <v>58</v>
      </c>
      <c r="AQ392" s="1" t="s">
        <v>58</v>
      </c>
      <c r="AR392" s="1">
        <v>93.996225519999996</v>
      </c>
      <c r="AS392" s="1">
        <v>1.3063187949999999</v>
      </c>
      <c r="AT392" s="1" t="s">
        <v>58</v>
      </c>
      <c r="AU392" s="1">
        <v>5.3195899999999998</v>
      </c>
    </row>
    <row r="393" spans="1:47" x14ac:dyDescent="0.2">
      <c r="A393" s="1" t="s">
        <v>11154</v>
      </c>
      <c r="B393" s="1">
        <v>15</v>
      </c>
      <c r="C393" s="1" t="s">
        <v>64</v>
      </c>
      <c r="D393" s="1" t="s">
        <v>45</v>
      </c>
      <c r="E393" s="1">
        <v>1.7239999999999998E-2</v>
      </c>
      <c r="F393" s="1">
        <v>3.2680000000000001E-3</v>
      </c>
      <c r="G393" s="1">
        <v>3.1059999999999998E-3</v>
      </c>
      <c r="H393" s="1">
        <v>0</v>
      </c>
      <c r="I393" s="1">
        <v>3.3329999999999999E-2</v>
      </c>
      <c r="J393" s="1">
        <v>1.111E-2</v>
      </c>
      <c r="K393" s="1" t="s">
        <v>47</v>
      </c>
      <c r="L393" s="1" t="s">
        <v>48</v>
      </c>
      <c r="M393" s="1" t="s">
        <v>11155</v>
      </c>
      <c r="N393" s="1" t="s">
        <v>11156</v>
      </c>
      <c r="O393" s="1" t="s">
        <v>51</v>
      </c>
      <c r="P393" s="1" t="s">
        <v>11157</v>
      </c>
      <c r="Q393" s="1">
        <v>2.8739999999999999E-4</v>
      </c>
      <c r="R393" s="1">
        <v>6.7891399999999999E-3</v>
      </c>
      <c r="S393" s="1">
        <v>0.99321099999999996</v>
      </c>
      <c r="T393" s="1" t="s">
        <v>307</v>
      </c>
      <c r="U393" s="1">
        <v>0</v>
      </c>
      <c r="V393" s="1">
        <v>3.39457E-3</v>
      </c>
      <c r="W393" s="1" t="s">
        <v>58</v>
      </c>
      <c r="X393" s="1" t="s">
        <v>58</v>
      </c>
      <c r="Y393" s="1" t="s">
        <v>58</v>
      </c>
      <c r="Z393" s="1" t="s">
        <v>58</v>
      </c>
      <c r="AA393" s="1" t="s">
        <v>58</v>
      </c>
      <c r="AB393" s="1" t="s">
        <v>58</v>
      </c>
      <c r="AC393" s="1" t="s">
        <v>93</v>
      </c>
      <c r="AD393" s="1" t="s">
        <v>62</v>
      </c>
      <c r="AE393" s="1">
        <v>0.219</v>
      </c>
      <c r="AF393" s="1">
        <v>3.2</v>
      </c>
      <c r="AG393" s="1" t="s">
        <v>11158</v>
      </c>
      <c r="AH393" s="1" t="s">
        <v>95</v>
      </c>
      <c r="AI393" s="1" t="s">
        <v>95</v>
      </c>
      <c r="AJ393" s="1">
        <v>5.0599999999999996</v>
      </c>
      <c r="AK393" s="1">
        <v>200</v>
      </c>
      <c r="AL393" s="1">
        <v>11.25</v>
      </c>
      <c r="AM393" s="1">
        <v>-0.39600000000000002</v>
      </c>
      <c r="AN393" s="1" t="s">
        <v>1089</v>
      </c>
      <c r="AO393" s="1" t="s">
        <v>11159</v>
      </c>
      <c r="AP393" s="1" t="s">
        <v>61</v>
      </c>
      <c r="AQ393" s="7">
        <v>0.13500000000000001</v>
      </c>
      <c r="AR393" s="1">
        <v>68.52441614</v>
      </c>
      <c r="AS393" s="1">
        <v>0.227640447</v>
      </c>
      <c r="AT393" s="1" t="s">
        <v>78</v>
      </c>
      <c r="AU393" s="1">
        <v>6.6008399999999998</v>
      </c>
    </row>
    <row r="394" spans="1:47" x14ac:dyDescent="0.2">
      <c r="A394" s="1" t="s">
        <v>11160</v>
      </c>
      <c r="B394" s="1">
        <v>15</v>
      </c>
      <c r="C394" s="1" t="s">
        <v>64</v>
      </c>
      <c r="D394" s="1" t="s">
        <v>45</v>
      </c>
      <c r="E394" s="1">
        <v>1.7239999999999998E-2</v>
      </c>
      <c r="F394" s="1">
        <v>1.307E-2</v>
      </c>
      <c r="G394" s="1">
        <v>3.1059999999999998E-3</v>
      </c>
      <c r="H394" s="1">
        <v>1.916E-3</v>
      </c>
      <c r="I394" s="1">
        <v>3.3329999999999999E-2</v>
      </c>
      <c r="J394" s="1">
        <v>1.111E-2</v>
      </c>
      <c r="K394" s="1" t="s">
        <v>47</v>
      </c>
      <c r="L394" s="1" t="s">
        <v>48</v>
      </c>
      <c r="M394" s="1" t="s">
        <v>6281</v>
      </c>
      <c r="N394" s="1" t="s">
        <v>6282</v>
      </c>
      <c r="O394" s="1" t="s">
        <v>51</v>
      </c>
      <c r="P394" s="1" t="s">
        <v>11161</v>
      </c>
      <c r="Q394" s="7">
        <v>2.4709999999999999E-5</v>
      </c>
      <c r="R394" s="1" t="s">
        <v>58</v>
      </c>
      <c r="S394" s="1" t="s">
        <v>58</v>
      </c>
      <c r="T394" s="1" t="s">
        <v>58</v>
      </c>
      <c r="U394" s="1" t="s">
        <v>58</v>
      </c>
      <c r="V394" s="1" t="s">
        <v>58</v>
      </c>
      <c r="W394" s="1" t="s">
        <v>58</v>
      </c>
      <c r="X394" s="1" t="s">
        <v>58</v>
      </c>
      <c r="Y394" s="1" t="s">
        <v>58</v>
      </c>
      <c r="Z394" s="1" t="s">
        <v>58</v>
      </c>
      <c r="AA394" s="1" t="s">
        <v>58</v>
      </c>
      <c r="AB394" s="1">
        <v>2</v>
      </c>
      <c r="AC394" s="1" t="s">
        <v>93</v>
      </c>
      <c r="AD394" s="1" t="s">
        <v>156</v>
      </c>
      <c r="AE394" s="1">
        <v>0.997</v>
      </c>
      <c r="AF394" s="1">
        <v>5.78</v>
      </c>
      <c r="AG394" s="1" t="s">
        <v>6288</v>
      </c>
      <c r="AH394" s="1" t="s">
        <v>62</v>
      </c>
      <c r="AI394" s="1" t="s">
        <v>62</v>
      </c>
      <c r="AJ394" s="1">
        <v>5.78</v>
      </c>
      <c r="AK394" s="1">
        <v>267</v>
      </c>
      <c r="AL394" s="1">
        <v>34</v>
      </c>
      <c r="AM394" s="1">
        <v>0.93500000000000005</v>
      </c>
      <c r="AN394" s="1" t="s">
        <v>62</v>
      </c>
      <c r="AO394" s="1" t="s">
        <v>6289</v>
      </c>
      <c r="AP394" s="1" t="s">
        <v>58</v>
      </c>
      <c r="AQ394" s="7">
        <v>0.24199999999999999</v>
      </c>
      <c r="AR394" s="1">
        <v>9.6838877090000004</v>
      </c>
      <c r="AS394" s="1">
        <v>-0.92952051400000002</v>
      </c>
      <c r="AT394" s="1" t="s">
        <v>58</v>
      </c>
      <c r="AU394" s="1">
        <v>7.4552300000000002</v>
      </c>
    </row>
    <row r="395" spans="1:47" x14ac:dyDescent="0.2">
      <c r="A395" s="1" t="s">
        <v>11177</v>
      </c>
      <c r="B395" s="1">
        <v>15</v>
      </c>
      <c r="C395" s="1" t="s">
        <v>45</v>
      </c>
      <c r="D395" s="1" t="s">
        <v>64</v>
      </c>
      <c r="E395" s="1">
        <v>1.7239999999999998E-2</v>
      </c>
      <c r="F395" s="1">
        <v>1.307E-2</v>
      </c>
      <c r="G395" s="1">
        <v>3.1059999999999998E-3</v>
      </c>
      <c r="H395" s="1">
        <v>1.916E-3</v>
      </c>
      <c r="I395" s="1">
        <v>3.3329999999999999E-2</v>
      </c>
      <c r="J395" s="1">
        <v>1.111E-2</v>
      </c>
      <c r="K395" s="1" t="s">
        <v>47</v>
      </c>
      <c r="L395" s="1" t="s">
        <v>48</v>
      </c>
      <c r="M395" s="1" t="s">
        <v>11178</v>
      </c>
      <c r="N395" s="1" t="s">
        <v>11179</v>
      </c>
      <c r="O395" s="1" t="s">
        <v>51</v>
      </c>
      <c r="P395" s="1" t="s">
        <v>11180</v>
      </c>
      <c r="Q395" s="7">
        <v>1.647E-5</v>
      </c>
      <c r="R395" s="1" t="s">
        <v>58</v>
      </c>
      <c r="S395" s="1" t="s">
        <v>58</v>
      </c>
      <c r="T395" s="1" t="s">
        <v>58</v>
      </c>
      <c r="U395" s="1" t="s">
        <v>58</v>
      </c>
      <c r="V395" s="1" t="s">
        <v>58</v>
      </c>
      <c r="W395" s="1" t="s">
        <v>58</v>
      </c>
      <c r="X395" s="1" t="s">
        <v>58</v>
      </c>
      <c r="Y395" s="1" t="s">
        <v>58</v>
      </c>
      <c r="Z395" s="1" t="s">
        <v>58</v>
      </c>
      <c r="AA395" s="1" t="s">
        <v>58</v>
      </c>
      <c r="AB395" s="1" t="s">
        <v>58</v>
      </c>
      <c r="AC395" s="1" t="s">
        <v>60</v>
      </c>
      <c r="AD395" s="1" t="s">
        <v>94</v>
      </c>
      <c r="AE395" s="1">
        <v>0.95599999999999996</v>
      </c>
      <c r="AF395" s="1">
        <v>0.13700000000000001</v>
      </c>
      <c r="AG395" s="1" t="s">
        <v>11181</v>
      </c>
      <c r="AH395" s="1" t="s">
        <v>95</v>
      </c>
      <c r="AI395" s="1" t="s">
        <v>95</v>
      </c>
      <c r="AJ395" s="1">
        <v>5.04</v>
      </c>
      <c r="AK395" s="8">
        <v>791388807735</v>
      </c>
      <c r="AL395" s="1">
        <v>12.92</v>
      </c>
      <c r="AM395" s="1">
        <v>0.13800000000000001</v>
      </c>
      <c r="AN395" s="1" t="s">
        <v>64</v>
      </c>
      <c r="AO395" s="1" t="s">
        <v>1092</v>
      </c>
      <c r="AP395" s="1" t="s">
        <v>77</v>
      </c>
      <c r="AQ395" s="7">
        <v>0.55300000000000005</v>
      </c>
      <c r="AR395" s="1">
        <v>71.709129509999997</v>
      </c>
      <c r="AS395" s="1">
        <v>0.30124053899999997</v>
      </c>
      <c r="AT395" s="1" t="s">
        <v>58</v>
      </c>
      <c r="AU395" s="1">
        <v>8.0178799999999999</v>
      </c>
    </row>
    <row r="396" spans="1:47" x14ac:dyDescent="0.2">
      <c r="A396" s="1" t="s">
        <v>11225</v>
      </c>
      <c r="B396" s="1">
        <v>15</v>
      </c>
      <c r="C396" s="1" t="s">
        <v>46</v>
      </c>
      <c r="D396" s="1" t="s">
        <v>64</v>
      </c>
      <c r="E396" s="1">
        <v>1.7239999999999998E-2</v>
      </c>
      <c r="F396" s="1">
        <v>3.2680000000000001E-3</v>
      </c>
      <c r="G396" s="1">
        <v>3.1059999999999998E-3</v>
      </c>
      <c r="H396" s="1">
        <v>0</v>
      </c>
      <c r="I396" s="1">
        <v>3.3329999999999999E-2</v>
      </c>
      <c r="J396" s="1">
        <v>1.111E-2</v>
      </c>
      <c r="K396" s="1" t="s">
        <v>47</v>
      </c>
      <c r="L396" s="1" t="s">
        <v>48</v>
      </c>
      <c r="M396" s="1" t="s">
        <v>11226</v>
      </c>
      <c r="N396" s="1" t="s">
        <v>11227</v>
      </c>
      <c r="O396" s="1" t="s">
        <v>51</v>
      </c>
      <c r="P396" s="1" t="s">
        <v>11228</v>
      </c>
      <c r="Q396" s="7">
        <v>8.2360000000000004E-5</v>
      </c>
      <c r="R396" s="1" t="s">
        <v>58</v>
      </c>
      <c r="S396" s="1" t="s">
        <v>58</v>
      </c>
      <c r="T396" s="1" t="s">
        <v>58</v>
      </c>
      <c r="U396" s="1" t="s">
        <v>58</v>
      </c>
      <c r="V396" s="1" t="s">
        <v>58</v>
      </c>
      <c r="W396" s="1" t="s">
        <v>58</v>
      </c>
      <c r="X396" s="1" t="s">
        <v>58</v>
      </c>
      <c r="Y396" s="1" t="s">
        <v>58</v>
      </c>
      <c r="Z396" s="1" t="s">
        <v>58</v>
      </c>
      <c r="AA396" s="1" t="s">
        <v>58</v>
      </c>
      <c r="AB396" s="1" t="s">
        <v>58</v>
      </c>
      <c r="AC396" s="1" t="s">
        <v>61</v>
      </c>
      <c r="AD396" s="1" t="s">
        <v>61</v>
      </c>
      <c r="AE396" s="1">
        <v>0</v>
      </c>
      <c r="AF396" s="1">
        <v>-6.34</v>
      </c>
      <c r="AG396" s="1" t="s">
        <v>11229</v>
      </c>
      <c r="AH396" s="1" t="s">
        <v>95</v>
      </c>
      <c r="AI396" s="1" t="s">
        <v>95</v>
      </c>
      <c r="AJ396" s="1">
        <v>4.18</v>
      </c>
      <c r="AK396" s="1">
        <v>765</v>
      </c>
      <c r="AL396" s="1">
        <v>2E-3</v>
      </c>
      <c r="AM396" s="1">
        <v>-0.40200000000000002</v>
      </c>
      <c r="AN396" s="1" t="s">
        <v>62</v>
      </c>
      <c r="AO396" s="1" t="s">
        <v>11230</v>
      </c>
      <c r="AP396" s="1" t="s">
        <v>58</v>
      </c>
      <c r="AQ396" s="7">
        <v>0.80500000000000005</v>
      </c>
      <c r="AR396" s="1">
        <v>68.548006610000002</v>
      </c>
      <c r="AS396" s="1">
        <v>0.22946565499999999</v>
      </c>
      <c r="AT396" s="1" t="s">
        <v>58</v>
      </c>
      <c r="AU396" s="1">
        <v>10.55039</v>
      </c>
    </row>
    <row r="397" spans="1:47" x14ac:dyDescent="0.2">
      <c r="A397" s="1" t="s">
        <v>11231</v>
      </c>
      <c r="B397" s="1">
        <v>15</v>
      </c>
      <c r="C397" s="1" t="s">
        <v>70</v>
      </c>
      <c r="D397" s="1" t="s">
        <v>46</v>
      </c>
      <c r="E397" s="1">
        <v>1.7239999999999998E-2</v>
      </c>
      <c r="F397" s="1">
        <v>6.5360000000000001E-3</v>
      </c>
      <c r="G397" s="1">
        <v>3.1059999999999998E-3</v>
      </c>
      <c r="H397" s="1">
        <v>0</v>
      </c>
      <c r="I397" s="1">
        <v>3.3329999999999999E-2</v>
      </c>
      <c r="J397" s="1">
        <v>1.111E-2</v>
      </c>
      <c r="K397" s="1" t="s">
        <v>47</v>
      </c>
      <c r="L397" s="1" t="s">
        <v>48</v>
      </c>
      <c r="M397" s="1" t="s">
        <v>11232</v>
      </c>
      <c r="N397" s="1" t="s">
        <v>11233</v>
      </c>
      <c r="O397" s="1" t="s">
        <v>51</v>
      </c>
      <c r="P397" s="1" t="s">
        <v>11234</v>
      </c>
      <c r="Q397" s="7">
        <v>4.9419999999999998E-5</v>
      </c>
      <c r="R397" s="1" t="s">
        <v>58</v>
      </c>
      <c r="S397" s="1" t="s">
        <v>58</v>
      </c>
      <c r="T397" s="1" t="s">
        <v>58</v>
      </c>
      <c r="U397" s="1" t="s">
        <v>58</v>
      </c>
      <c r="V397" s="1" t="s">
        <v>58</v>
      </c>
      <c r="W397" s="1" t="s">
        <v>58</v>
      </c>
      <c r="X397" s="1" t="s">
        <v>58</v>
      </c>
      <c r="Y397" s="1" t="s">
        <v>58</v>
      </c>
      <c r="Z397" s="1" t="s">
        <v>58</v>
      </c>
      <c r="AA397" s="1" t="s">
        <v>58</v>
      </c>
      <c r="AB397" s="1" t="s">
        <v>58</v>
      </c>
      <c r="AC397" s="1" t="s">
        <v>60</v>
      </c>
      <c r="AD397" s="1" t="s">
        <v>421</v>
      </c>
      <c r="AE397" s="1">
        <v>1E-3</v>
      </c>
      <c r="AF397" s="1">
        <v>0.95699999999999996</v>
      </c>
      <c r="AG397" s="1" t="s">
        <v>11235</v>
      </c>
      <c r="AH397" s="1" t="s">
        <v>10501</v>
      </c>
      <c r="AI397" s="1" t="s">
        <v>10463</v>
      </c>
      <c r="AJ397" s="1">
        <v>4.97</v>
      </c>
      <c r="AK397" s="8">
        <v>206170206214214</v>
      </c>
      <c r="AL397" s="1">
        <v>5.8070000000000004</v>
      </c>
      <c r="AM397" s="1">
        <v>-0.872</v>
      </c>
      <c r="AN397" s="1" t="s">
        <v>64</v>
      </c>
      <c r="AO397" s="1" t="s">
        <v>11236</v>
      </c>
      <c r="AP397" s="1" t="s">
        <v>61</v>
      </c>
      <c r="AQ397" s="7">
        <v>8.8400000000000006E-2</v>
      </c>
      <c r="AR397" s="1">
        <v>20.783203589999999</v>
      </c>
      <c r="AS397" s="1">
        <v>-0.53267091099999997</v>
      </c>
      <c r="AT397" s="1" t="s">
        <v>58</v>
      </c>
      <c r="AU397" s="1">
        <v>6.6498400000000002</v>
      </c>
    </row>
    <row r="398" spans="1:47" x14ac:dyDescent="0.2">
      <c r="A398" s="1" t="s">
        <v>11237</v>
      </c>
      <c r="B398" s="1">
        <v>15</v>
      </c>
      <c r="C398" s="1" t="s">
        <v>70</v>
      </c>
      <c r="D398" s="1" t="s">
        <v>45</v>
      </c>
      <c r="E398" s="1">
        <v>1.7239999999999998E-2</v>
      </c>
      <c r="F398" s="1">
        <v>3.2680000000000001E-3</v>
      </c>
      <c r="G398" s="1">
        <v>3.1059999999999998E-3</v>
      </c>
      <c r="H398" s="1">
        <v>0</v>
      </c>
      <c r="I398" s="1">
        <v>3.3329999999999999E-2</v>
      </c>
      <c r="J398" s="1">
        <v>1.111E-2</v>
      </c>
      <c r="K398" s="1" t="s">
        <v>47</v>
      </c>
      <c r="L398" s="1" t="s">
        <v>48</v>
      </c>
      <c r="M398" s="1" t="s">
        <v>11238</v>
      </c>
      <c r="N398" s="1" t="s">
        <v>11239</v>
      </c>
      <c r="O398" s="1" t="s">
        <v>51</v>
      </c>
      <c r="P398" s="1" t="s">
        <v>11240</v>
      </c>
      <c r="Q398" s="1" t="s">
        <v>58</v>
      </c>
      <c r="R398" s="1" t="s">
        <v>58</v>
      </c>
      <c r="S398" s="1" t="s">
        <v>58</v>
      </c>
      <c r="T398" s="1" t="s">
        <v>58</v>
      </c>
      <c r="U398" s="1" t="s">
        <v>58</v>
      </c>
      <c r="V398" s="1" t="s">
        <v>58</v>
      </c>
      <c r="W398" s="1" t="s">
        <v>58</v>
      </c>
      <c r="X398" s="1" t="s">
        <v>58</v>
      </c>
      <c r="Y398" s="1" t="s">
        <v>58</v>
      </c>
      <c r="Z398" s="1" t="s">
        <v>58</v>
      </c>
      <c r="AA398" s="1" t="s">
        <v>58</v>
      </c>
      <c r="AB398" s="1" t="s">
        <v>58</v>
      </c>
      <c r="AC398" s="1" t="s">
        <v>93</v>
      </c>
      <c r="AD398" s="1" t="s">
        <v>156</v>
      </c>
      <c r="AE398" s="1">
        <v>1</v>
      </c>
      <c r="AF398" s="1">
        <v>5.23</v>
      </c>
      <c r="AG398" s="1" t="s">
        <v>11241</v>
      </c>
      <c r="AH398" s="1" t="s">
        <v>62</v>
      </c>
      <c r="AI398" s="1" t="s">
        <v>62</v>
      </c>
      <c r="AJ398" s="1">
        <v>5.23</v>
      </c>
      <c r="AK398" s="8">
        <v>419404</v>
      </c>
      <c r="AL398" s="1">
        <v>31</v>
      </c>
      <c r="AM398" s="1">
        <v>0.93500000000000005</v>
      </c>
      <c r="AN398" s="1" t="s">
        <v>62</v>
      </c>
      <c r="AO398" s="1" t="s">
        <v>11242</v>
      </c>
      <c r="AP398" s="1" t="s">
        <v>58</v>
      </c>
      <c r="AQ398" s="7">
        <v>0.89100000000000001</v>
      </c>
      <c r="AR398" s="1">
        <v>6.95329087</v>
      </c>
      <c r="AS398" s="1">
        <v>-1.0986606560000001</v>
      </c>
      <c r="AT398" s="1" t="s">
        <v>78</v>
      </c>
      <c r="AU398" s="1">
        <v>5.8069899999999999</v>
      </c>
    </row>
    <row r="399" spans="1:47" x14ac:dyDescent="0.2">
      <c r="A399" s="1" t="s">
        <v>11243</v>
      </c>
      <c r="B399" s="1">
        <v>16</v>
      </c>
      <c r="C399" s="1" t="s">
        <v>46</v>
      </c>
      <c r="D399" s="1" t="s">
        <v>70</v>
      </c>
      <c r="E399" s="1">
        <v>1.7239999999999998E-2</v>
      </c>
      <c r="F399" s="1">
        <v>6.5360000000000001E-3</v>
      </c>
      <c r="G399" s="1">
        <v>3.1059999999999998E-3</v>
      </c>
      <c r="H399" s="1">
        <v>3.8310000000000002E-3</v>
      </c>
      <c r="I399" s="1">
        <v>3.3329999999999999E-2</v>
      </c>
      <c r="J399" s="1">
        <v>1.111E-2</v>
      </c>
      <c r="K399" s="1" t="s">
        <v>4901</v>
      </c>
      <c r="L399" s="1" t="s">
        <v>215</v>
      </c>
      <c r="M399" s="1" t="s">
        <v>11244</v>
      </c>
      <c r="N399" s="1" t="s">
        <v>11245</v>
      </c>
      <c r="O399" s="1" t="s">
        <v>51</v>
      </c>
      <c r="P399" s="1" t="s">
        <v>11246</v>
      </c>
      <c r="Q399" s="1" t="s">
        <v>58</v>
      </c>
      <c r="R399" s="1" t="s">
        <v>58</v>
      </c>
      <c r="S399" s="1" t="s">
        <v>58</v>
      </c>
      <c r="T399" s="1" t="s">
        <v>58</v>
      </c>
      <c r="U399" s="1" t="s">
        <v>58</v>
      </c>
      <c r="V399" s="1" t="s">
        <v>58</v>
      </c>
      <c r="W399" s="1" t="s">
        <v>58</v>
      </c>
      <c r="X399" s="1" t="s">
        <v>58</v>
      </c>
      <c r="Y399" s="1" t="s">
        <v>58</v>
      </c>
      <c r="Z399" s="1" t="s">
        <v>58</v>
      </c>
      <c r="AA399" s="1" t="s">
        <v>58</v>
      </c>
      <c r="AB399" s="1" t="s">
        <v>58</v>
      </c>
      <c r="AC399" s="1" t="s">
        <v>58</v>
      </c>
      <c r="AD399" s="1" t="s">
        <v>58</v>
      </c>
      <c r="AE399" s="1">
        <v>0.13500000000000001</v>
      </c>
      <c r="AF399" s="1">
        <v>2.08</v>
      </c>
      <c r="AG399" s="1" t="s">
        <v>58</v>
      </c>
      <c r="AH399" s="1" t="s">
        <v>58</v>
      </c>
      <c r="AI399" s="1" t="s">
        <v>58</v>
      </c>
      <c r="AJ399" s="1">
        <v>4.54</v>
      </c>
      <c r="AK399" s="1" t="s">
        <v>58</v>
      </c>
      <c r="AL399" s="1" t="s">
        <v>58</v>
      </c>
      <c r="AM399" s="1">
        <v>0.20200000000000001</v>
      </c>
      <c r="AN399" s="1" t="s">
        <v>58</v>
      </c>
      <c r="AO399" s="1" t="s">
        <v>11247</v>
      </c>
      <c r="AP399" s="1" t="s">
        <v>58</v>
      </c>
      <c r="AQ399" s="1" t="s">
        <v>58</v>
      </c>
      <c r="AR399" s="1" t="s">
        <v>58</v>
      </c>
      <c r="AS399" s="1" t="s">
        <v>58</v>
      </c>
      <c r="AT399" s="1" t="s">
        <v>58</v>
      </c>
      <c r="AU399" s="1" t="s">
        <v>11248</v>
      </c>
    </row>
    <row r="400" spans="1:47" x14ac:dyDescent="0.2">
      <c r="A400" s="1" t="s">
        <v>11261</v>
      </c>
      <c r="B400" s="1">
        <v>16</v>
      </c>
      <c r="C400" s="1" t="s">
        <v>46</v>
      </c>
      <c r="D400" s="1" t="s">
        <v>70</v>
      </c>
      <c r="E400" s="1">
        <v>1.7239999999999998E-2</v>
      </c>
      <c r="F400" s="1">
        <v>0</v>
      </c>
      <c r="G400" s="1">
        <v>3.1059999999999998E-3</v>
      </c>
      <c r="H400" s="1">
        <v>0</v>
      </c>
      <c r="I400" s="1">
        <v>3.3329999999999999E-2</v>
      </c>
      <c r="J400" s="1">
        <v>1.111E-2</v>
      </c>
      <c r="K400" s="1" t="s">
        <v>47</v>
      </c>
      <c r="L400" s="1" t="s">
        <v>48</v>
      </c>
      <c r="M400" s="1" t="s">
        <v>11262</v>
      </c>
      <c r="N400" s="1" t="s">
        <v>11263</v>
      </c>
      <c r="O400" s="1" t="s">
        <v>51</v>
      </c>
      <c r="P400" s="1" t="s">
        <v>329</v>
      </c>
      <c r="Q400" s="1" t="s">
        <v>58</v>
      </c>
      <c r="R400" s="1" t="s">
        <v>58</v>
      </c>
      <c r="S400" s="1" t="s">
        <v>58</v>
      </c>
      <c r="T400" s="1" t="s">
        <v>58</v>
      </c>
      <c r="U400" s="1" t="s">
        <v>58</v>
      </c>
      <c r="V400" s="1" t="s">
        <v>58</v>
      </c>
      <c r="W400" s="1" t="s">
        <v>58</v>
      </c>
      <c r="X400" s="1" t="s">
        <v>58</v>
      </c>
      <c r="Y400" s="1" t="s">
        <v>58</v>
      </c>
      <c r="Z400" s="1" t="s">
        <v>58</v>
      </c>
      <c r="AA400" s="1" t="s">
        <v>58</v>
      </c>
      <c r="AB400" s="1" t="s">
        <v>58</v>
      </c>
      <c r="AC400" s="1" t="s">
        <v>93</v>
      </c>
      <c r="AD400" s="1" t="s">
        <v>132</v>
      </c>
      <c r="AE400" s="1">
        <v>1.0999999999999999E-2</v>
      </c>
      <c r="AF400" s="1">
        <v>3.68</v>
      </c>
      <c r="AG400" s="1" t="s">
        <v>11264</v>
      </c>
      <c r="AH400" s="1" t="s">
        <v>127</v>
      </c>
      <c r="AI400" s="1" t="s">
        <v>62</v>
      </c>
      <c r="AJ400" s="1">
        <v>4.82</v>
      </c>
      <c r="AK400" s="1">
        <v>26</v>
      </c>
      <c r="AL400" s="1">
        <v>19.64</v>
      </c>
      <c r="AM400" s="1">
        <v>1.083</v>
      </c>
      <c r="AN400" s="1" t="s">
        <v>64</v>
      </c>
      <c r="AO400" s="1" t="s">
        <v>11265</v>
      </c>
      <c r="AP400" s="1" t="s">
        <v>58</v>
      </c>
      <c r="AQ400" s="7">
        <v>0.36899999999999999</v>
      </c>
      <c r="AR400" s="1">
        <v>23.03609342</v>
      </c>
      <c r="AS400" s="1">
        <v>-0.47199290500000002</v>
      </c>
      <c r="AT400" s="1" t="s">
        <v>58</v>
      </c>
      <c r="AU400" s="1">
        <v>0.70328000000000002</v>
      </c>
    </row>
    <row r="401" spans="1:47" x14ac:dyDescent="0.2">
      <c r="A401" s="1" t="s">
        <v>11282</v>
      </c>
      <c r="B401" s="1">
        <v>16</v>
      </c>
      <c r="C401" s="1" t="s">
        <v>46</v>
      </c>
      <c r="D401" s="1" t="s">
        <v>64</v>
      </c>
      <c r="E401" s="1">
        <v>1.7239999999999998E-2</v>
      </c>
      <c r="F401" s="1">
        <v>3.2680000000000001E-3</v>
      </c>
      <c r="G401" s="1">
        <v>3.1059999999999998E-3</v>
      </c>
      <c r="H401" s="1">
        <v>5.7689999999999998E-3</v>
      </c>
      <c r="I401" s="1">
        <v>3.3329999999999999E-2</v>
      </c>
      <c r="J401" s="1">
        <v>1.111E-2</v>
      </c>
      <c r="K401" s="1" t="s">
        <v>47</v>
      </c>
      <c r="L401" s="1" t="s">
        <v>48</v>
      </c>
      <c r="M401" s="1" t="s">
        <v>11283</v>
      </c>
      <c r="N401" s="1" t="s">
        <v>11284</v>
      </c>
      <c r="O401" s="1" t="s">
        <v>51</v>
      </c>
      <c r="P401" s="1" t="s">
        <v>11285</v>
      </c>
      <c r="Q401" s="1" t="s">
        <v>58</v>
      </c>
      <c r="R401" s="1" t="s">
        <v>58</v>
      </c>
      <c r="S401" s="1" t="s">
        <v>58</v>
      </c>
      <c r="T401" s="1" t="s">
        <v>58</v>
      </c>
      <c r="U401" s="1" t="s">
        <v>58</v>
      </c>
      <c r="V401" s="1" t="s">
        <v>58</v>
      </c>
      <c r="W401" s="1" t="s">
        <v>58</v>
      </c>
      <c r="X401" s="1" t="s">
        <v>58</v>
      </c>
      <c r="Y401" s="1" t="s">
        <v>58</v>
      </c>
      <c r="Z401" s="1" t="s">
        <v>58</v>
      </c>
      <c r="AA401" s="1" t="s">
        <v>58</v>
      </c>
      <c r="AB401" s="1" t="s">
        <v>58</v>
      </c>
      <c r="AC401" s="1" t="s">
        <v>58</v>
      </c>
      <c r="AD401" s="1" t="s">
        <v>94</v>
      </c>
      <c r="AE401" s="1">
        <v>0.46300000000000002</v>
      </c>
      <c r="AF401" s="1">
        <v>-0.755</v>
      </c>
      <c r="AG401" s="1" t="s">
        <v>58</v>
      </c>
      <c r="AH401" s="1" t="s">
        <v>95</v>
      </c>
      <c r="AI401" s="1" t="s">
        <v>95</v>
      </c>
      <c r="AJ401" s="1">
        <v>3.19</v>
      </c>
      <c r="AK401" s="1">
        <v>182</v>
      </c>
      <c r="AL401" s="1">
        <v>9.0860000000000003</v>
      </c>
      <c r="AM401" s="1">
        <v>-0.29699999999999999</v>
      </c>
      <c r="AN401" s="1" t="s">
        <v>58</v>
      </c>
      <c r="AO401" s="1" t="s">
        <v>11286</v>
      </c>
      <c r="AP401" s="1" t="s">
        <v>58</v>
      </c>
      <c r="AQ401" s="7">
        <v>0.154</v>
      </c>
      <c r="AR401" s="1">
        <v>51.657230480000003</v>
      </c>
      <c r="AS401" s="1">
        <v>-2.74281E-2</v>
      </c>
      <c r="AT401" s="1" t="s">
        <v>58</v>
      </c>
      <c r="AU401" s="1">
        <v>0.46379999999999999</v>
      </c>
    </row>
    <row r="402" spans="1:47" x14ac:dyDescent="0.2">
      <c r="A402" s="1" t="s">
        <v>11293</v>
      </c>
      <c r="B402" s="1">
        <v>16</v>
      </c>
      <c r="C402" s="1" t="s">
        <v>70</v>
      </c>
      <c r="D402" s="1" t="s">
        <v>46</v>
      </c>
      <c r="E402" s="1">
        <v>1.7239999999999998E-2</v>
      </c>
      <c r="F402" s="1">
        <v>0</v>
      </c>
      <c r="G402" s="1">
        <v>3.1059999999999998E-3</v>
      </c>
      <c r="H402" s="1">
        <v>0</v>
      </c>
      <c r="I402" s="1">
        <v>3.3329999999999999E-2</v>
      </c>
      <c r="J402" s="1">
        <v>1.111E-2</v>
      </c>
      <c r="K402" s="1" t="s">
        <v>47</v>
      </c>
      <c r="L402" s="1" t="s">
        <v>48</v>
      </c>
      <c r="M402" s="1" t="s">
        <v>11294</v>
      </c>
      <c r="N402" s="1" t="s">
        <v>11295</v>
      </c>
      <c r="O402" s="1" t="s">
        <v>51</v>
      </c>
      <c r="P402" s="1" t="s">
        <v>11296</v>
      </c>
      <c r="Q402" s="1">
        <v>4.8589999999999999E-4</v>
      </c>
      <c r="R402" s="1">
        <v>7.9872199999999997E-4</v>
      </c>
      <c r="S402" s="1">
        <v>0.99920100000000001</v>
      </c>
      <c r="T402" s="1" t="s">
        <v>110</v>
      </c>
      <c r="U402" s="1">
        <v>0</v>
      </c>
      <c r="V402" s="1">
        <v>3.9936099999999999E-4</v>
      </c>
      <c r="W402" s="1">
        <v>3</v>
      </c>
      <c r="X402" s="1" t="s">
        <v>11297</v>
      </c>
      <c r="Y402" s="1" t="s">
        <v>11298</v>
      </c>
      <c r="Z402" s="1" t="s">
        <v>1558</v>
      </c>
      <c r="AA402" s="1" t="s">
        <v>58</v>
      </c>
      <c r="AB402" s="1" t="s">
        <v>58</v>
      </c>
      <c r="AC402" s="1" t="s">
        <v>60</v>
      </c>
      <c r="AD402" s="1" t="s">
        <v>132</v>
      </c>
      <c r="AE402" s="1">
        <v>8.5999999999999993E-2</v>
      </c>
      <c r="AF402" s="1">
        <v>0.81299999999999994</v>
      </c>
      <c r="AG402" s="1" t="s">
        <v>11299</v>
      </c>
      <c r="AH402" s="1" t="s">
        <v>95</v>
      </c>
      <c r="AI402" s="1" t="s">
        <v>95</v>
      </c>
      <c r="AJ402" s="1">
        <v>3.08</v>
      </c>
      <c r="AK402" s="8">
        <v>254314</v>
      </c>
      <c r="AL402" s="1">
        <v>17.28</v>
      </c>
      <c r="AM402" s="1">
        <v>0.48699999999999999</v>
      </c>
      <c r="AN402" s="1" t="s">
        <v>64</v>
      </c>
      <c r="AO402" s="1" t="s">
        <v>58</v>
      </c>
      <c r="AP402" s="1" t="s">
        <v>58</v>
      </c>
      <c r="AQ402" s="7">
        <v>0.97</v>
      </c>
      <c r="AR402" s="1">
        <v>48.844067000000003</v>
      </c>
      <c r="AS402" s="1">
        <v>-6.4242613000000004E-2</v>
      </c>
      <c r="AT402" s="1" t="s">
        <v>58</v>
      </c>
      <c r="AU402" s="1">
        <v>3.8043300000000002</v>
      </c>
    </row>
    <row r="403" spans="1:47" x14ac:dyDescent="0.2">
      <c r="A403" s="1" t="s">
        <v>11309</v>
      </c>
      <c r="B403" s="1">
        <v>16</v>
      </c>
      <c r="C403" s="1" t="s">
        <v>70</v>
      </c>
      <c r="D403" s="1" t="s">
        <v>46</v>
      </c>
      <c r="E403" s="1">
        <v>1.7239999999999998E-2</v>
      </c>
      <c r="F403" s="1">
        <v>0</v>
      </c>
      <c r="G403" s="1">
        <v>3.1059999999999998E-3</v>
      </c>
      <c r="H403" s="1">
        <v>0</v>
      </c>
      <c r="I403" s="1">
        <v>3.3329999999999999E-2</v>
      </c>
      <c r="J403" s="1">
        <v>1.111E-2</v>
      </c>
      <c r="K403" s="1" t="s">
        <v>47</v>
      </c>
      <c r="L403" s="1" t="s">
        <v>48</v>
      </c>
      <c r="M403" s="1" t="s">
        <v>11310</v>
      </c>
      <c r="N403" s="1" t="s">
        <v>11311</v>
      </c>
      <c r="O403" s="1" t="s">
        <v>51</v>
      </c>
      <c r="P403" s="1" t="s">
        <v>9540</v>
      </c>
      <c r="Q403" s="1">
        <v>1.165E-3</v>
      </c>
      <c r="R403" s="1">
        <v>1.19808E-3</v>
      </c>
      <c r="S403" s="1">
        <v>0.99880199999999997</v>
      </c>
      <c r="T403" s="1" t="s">
        <v>157</v>
      </c>
      <c r="U403" s="1">
        <v>0</v>
      </c>
      <c r="V403" s="1">
        <v>5.9904200000000004E-4</v>
      </c>
      <c r="W403" s="1" t="s">
        <v>58</v>
      </c>
      <c r="X403" s="1" t="s">
        <v>58</v>
      </c>
      <c r="Y403" s="1" t="s">
        <v>58</v>
      </c>
      <c r="Z403" s="1" t="s">
        <v>58</v>
      </c>
      <c r="AA403" s="1" t="s">
        <v>58</v>
      </c>
      <c r="AB403" s="1" t="s">
        <v>58</v>
      </c>
      <c r="AC403" s="1" t="s">
        <v>60</v>
      </c>
      <c r="AD403" s="1" t="s">
        <v>67</v>
      </c>
      <c r="AE403" s="1">
        <v>0.99299999999999999</v>
      </c>
      <c r="AF403" s="1">
        <v>2.34</v>
      </c>
      <c r="AG403" s="1" t="s">
        <v>11312</v>
      </c>
      <c r="AH403" s="1" t="s">
        <v>95</v>
      </c>
      <c r="AI403" s="1" t="s">
        <v>95</v>
      </c>
      <c r="AJ403" s="1">
        <v>4.5</v>
      </c>
      <c r="AK403" s="1">
        <v>189</v>
      </c>
      <c r="AL403" s="1">
        <v>13.11</v>
      </c>
      <c r="AM403" s="1">
        <v>0.86799999999999999</v>
      </c>
      <c r="AN403" s="1" t="s">
        <v>64</v>
      </c>
      <c r="AO403" s="1" t="s">
        <v>11313</v>
      </c>
      <c r="AP403" s="1" t="s">
        <v>58</v>
      </c>
      <c r="AQ403" s="7">
        <v>0.45</v>
      </c>
      <c r="AR403" s="1">
        <v>88.888888890000004</v>
      </c>
      <c r="AS403" s="1">
        <v>0.87445802399999994</v>
      </c>
      <c r="AT403" s="1" t="s">
        <v>58</v>
      </c>
      <c r="AU403" s="1">
        <v>7.2288800000000002</v>
      </c>
    </row>
    <row r="404" spans="1:47" x14ac:dyDescent="0.2">
      <c r="A404" s="1" t="s">
        <v>11314</v>
      </c>
      <c r="B404" s="1">
        <v>16</v>
      </c>
      <c r="C404" s="1" t="s">
        <v>64</v>
      </c>
      <c r="D404" s="1" t="s">
        <v>45</v>
      </c>
      <c r="E404" s="1">
        <v>1.7239999999999998E-2</v>
      </c>
      <c r="F404" s="1">
        <v>0</v>
      </c>
      <c r="G404" s="1">
        <v>3.1059999999999998E-3</v>
      </c>
      <c r="H404" s="1">
        <v>0</v>
      </c>
      <c r="I404" s="1">
        <v>3.3329999999999999E-2</v>
      </c>
      <c r="J404" s="1">
        <v>1.111E-2</v>
      </c>
      <c r="K404" s="1" t="s">
        <v>47</v>
      </c>
      <c r="L404" s="1" t="s">
        <v>48</v>
      </c>
      <c r="M404" s="1" t="s">
        <v>6760</v>
      </c>
      <c r="N404" s="1" t="s">
        <v>6761</v>
      </c>
      <c r="O404" s="1" t="s">
        <v>51</v>
      </c>
      <c r="P404" s="1" t="s">
        <v>11315</v>
      </c>
      <c r="Q404" s="1">
        <v>1.2E-2</v>
      </c>
      <c r="R404" s="1">
        <v>6.2300300000000003E-2</v>
      </c>
      <c r="S404" s="1">
        <v>0.932508</v>
      </c>
      <c r="T404" s="1" t="s">
        <v>11316</v>
      </c>
      <c r="U404" s="1">
        <v>5.1916899999999997E-3</v>
      </c>
      <c r="V404" s="1">
        <v>3.6341900000000003E-2</v>
      </c>
      <c r="W404" s="1" t="s">
        <v>58</v>
      </c>
      <c r="X404" s="1" t="s">
        <v>58</v>
      </c>
      <c r="Y404" s="1" t="s">
        <v>58</v>
      </c>
      <c r="Z404" s="1" t="s">
        <v>58</v>
      </c>
      <c r="AA404" s="1" t="s">
        <v>58</v>
      </c>
      <c r="AB404" s="1">
        <v>1</v>
      </c>
      <c r="AC404" s="1" t="s">
        <v>61</v>
      </c>
      <c r="AD404" s="1" t="s">
        <v>147</v>
      </c>
      <c r="AE404" s="1">
        <v>0.127</v>
      </c>
      <c r="AF404" s="1">
        <v>-6.46</v>
      </c>
      <c r="AG404" s="1" t="s">
        <v>58</v>
      </c>
      <c r="AH404" s="1" t="s">
        <v>95</v>
      </c>
      <c r="AI404" s="1" t="s">
        <v>95</v>
      </c>
      <c r="AJ404" s="1">
        <v>5.18</v>
      </c>
      <c r="AK404" s="1">
        <v>3810</v>
      </c>
      <c r="AL404" s="1">
        <v>15.13</v>
      </c>
      <c r="AM404" s="1">
        <v>-0.93600000000000005</v>
      </c>
      <c r="AN404" s="1" t="s">
        <v>64</v>
      </c>
      <c r="AO404" s="1" t="s">
        <v>6762</v>
      </c>
      <c r="AP404" s="1" t="s">
        <v>77</v>
      </c>
      <c r="AQ404" s="1" t="s">
        <v>58</v>
      </c>
      <c r="AR404" s="1" t="s">
        <v>58</v>
      </c>
      <c r="AS404" s="1" t="s">
        <v>58</v>
      </c>
      <c r="AT404" s="1" t="s">
        <v>58</v>
      </c>
      <c r="AU404" s="1">
        <v>25.589310000000001</v>
      </c>
    </row>
    <row r="405" spans="1:47" x14ac:dyDescent="0.2">
      <c r="A405" s="1" t="s">
        <v>11339</v>
      </c>
      <c r="B405" s="1">
        <v>17</v>
      </c>
      <c r="C405" s="1" t="s">
        <v>46</v>
      </c>
      <c r="D405" s="1" t="s">
        <v>70</v>
      </c>
      <c r="E405" s="1">
        <v>1.7239999999999998E-2</v>
      </c>
      <c r="F405" s="1">
        <v>1.307E-2</v>
      </c>
      <c r="G405" s="1">
        <v>3.1059999999999998E-3</v>
      </c>
      <c r="H405" s="1">
        <v>0</v>
      </c>
      <c r="I405" s="1">
        <v>3.3329999999999999E-2</v>
      </c>
      <c r="J405" s="1">
        <v>1.111E-2</v>
      </c>
      <c r="K405" s="1" t="s">
        <v>47</v>
      </c>
      <c r="L405" s="1" t="s">
        <v>48</v>
      </c>
      <c r="M405" s="1" t="s">
        <v>11340</v>
      </c>
      <c r="N405" s="1" t="s">
        <v>11341</v>
      </c>
      <c r="O405" s="1" t="s">
        <v>51</v>
      </c>
      <c r="P405" s="1" t="s">
        <v>11342</v>
      </c>
      <c r="Q405" s="1">
        <v>1.8120000000000001E-4</v>
      </c>
      <c r="R405" s="1" t="s">
        <v>58</v>
      </c>
      <c r="S405" s="1" t="s">
        <v>58</v>
      </c>
      <c r="T405" s="1" t="s">
        <v>58</v>
      </c>
      <c r="U405" s="1" t="s">
        <v>58</v>
      </c>
      <c r="V405" s="1" t="s">
        <v>58</v>
      </c>
      <c r="W405" s="1" t="s">
        <v>58</v>
      </c>
      <c r="X405" s="1" t="s">
        <v>58</v>
      </c>
      <c r="Y405" s="1" t="s">
        <v>58</v>
      </c>
      <c r="Z405" s="1" t="s">
        <v>58</v>
      </c>
      <c r="AA405" s="1" t="s">
        <v>58</v>
      </c>
      <c r="AB405" s="1" t="s">
        <v>58</v>
      </c>
      <c r="AC405" s="1" t="s">
        <v>93</v>
      </c>
      <c r="AD405" s="1" t="s">
        <v>164</v>
      </c>
      <c r="AE405" s="1">
        <v>0.996</v>
      </c>
      <c r="AF405" s="1">
        <v>5.75</v>
      </c>
      <c r="AG405" s="1" t="s">
        <v>11343</v>
      </c>
      <c r="AH405" s="1" t="s">
        <v>127</v>
      </c>
      <c r="AI405" s="1" t="s">
        <v>490</v>
      </c>
      <c r="AJ405" s="1">
        <v>5.75</v>
      </c>
      <c r="AK405" s="8">
        <v>464468</v>
      </c>
      <c r="AL405" s="1">
        <v>25.6</v>
      </c>
      <c r="AM405" s="1">
        <v>1.0880000000000001</v>
      </c>
      <c r="AN405" s="1" t="s">
        <v>853</v>
      </c>
      <c r="AO405" s="1" t="s">
        <v>11344</v>
      </c>
      <c r="AP405" s="1" t="s">
        <v>58</v>
      </c>
      <c r="AQ405" s="7">
        <v>0.40300000000000002</v>
      </c>
      <c r="AR405" s="1">
        <v>8.8523236609999998</v>
      </c>
      <c r="AS405" s="1">
        <v>-0.97543386300000001</v>
      </c>
      <c r="AT405" s="1" t="s">
        <v>58</v>
      </c>
      <c r="AU405" s="1">
        <v>1.5400199999999999</v>
      </c>
    </row>
    <row r="406" spans="1:47" x14ac:dyDescent="0.2">
      <c r="A406" s="1" t="s">
        <v>11355</v>
      </c>
      <c r="B406" s="1">
        <v>17</v>
      </c>
      <c r="C406" s="1" t="s">
        <v>70</v>
      </c>
      <c r="D406" s="1" t="s">
        <v>46</v>
      </c>
      <c r="E406" s="1">
        <v>1.7239999999999998E-2</v>
      </c>
      <c r="F406" s="1">
        <v>3.2680000000000001E-3</v>
      </c>
      <c r="G406" s="1">
        <v>3.1059999999999998E-3</v>
      </c>
      <c r="H406" s="1">
        <v>0</v>
      </c>
      <c r="I406" s="1">
        <v>3.3329999999999999E-2</v>
      </c>
      <c r="J406" s="1">
        <v>1.111E-2</v>
      </c>
      <c r="K406" s="1" t="s">
        <v>47</v>
      </c>
      <c r="L406" s="1" t="s">
        <v>48</v>
      </c>
      <c r="M406" s="1" t="s">
        <v>11351</v>
      </c>
      <c r="N406" s="1" t="s">
        <v>11352</v>
      </c>
      <c r="O406" s="1" t="s">
        <v>51</v>
      </c>
      <c r="P406" s="1" t="s">
        <v>11356</v>
      </c>
      <c r="Q406" s="1" t="s">
        <v>58</v>
      </c>
      <c r="R406" s="1" t="s">
        <v>58</v>
      </c>
      <c r="S406" s="1" t="s">
        <v>58</v>
      </c>
      <c r="T406" s="1" t="s">
        <v>58</v>
      </c>
      <c r="U406" s="1" t="s">
        <v>58</v>
      </c>
      <c r="V406" s="1" t="s">
        <v>58</v>
      </c>
      <c r="W406" s="1" t="s">
        <v>58</v>
      </c>
      <c r="X406" s="1" t="s">
        <v>58</v>
      </c>
      <c r="Y406" s="1" t="s">
        <v>58</v>
      </c>
      <c r="Z406" s="1" t="s">
        <v>58</v>
      </c>
      <c r="AA406" s="1" t="s">
        <v>58</v>
      </c>
      <c r="AB406" s="1" t="s">
        <v>58</v>
      </c>
      <c r="AC406" s="1" t="s">
        <v>61</v>
      </c>
      <c r="AD406" s="1" t="s">
        <v>583</v>
      </c>
      <c r="AE406" s="1">
        <v>0.97599999999999998</v>
      </c>
      <c r="AF406" s="1">
        <v>2.57</v>
      </c>
      <c r="AG406" s="1" t="s">
        <v>11353</v>
      </c>
      <c r="AH406" s="1" t="s">
        <v>11357</v>
      </c>
      <c r="AI406" s="1" t="s">
        <v>11358</v>
      </c>
      <c r="AJ406" s="1">
        <v>3.56</v>
      </c>
      <c r="AK406" s="1">
        <v>141</v>
      </c>
      <c r="AL406" s="1">
        <v>31</v>
      </c>
      <c r="AM406" s="1">
        <v>1.0289999999999999</v>
      </c>
      <c r="AN406" s="1" t="s">
        <v>62</v>
      </c>
      <c r="AO406" s="1" t="s">
        <v>11354</v>
      </c>
      <c r="AP406" s="1" t="s">
        <v>61</v>
      </c>
      <c r="AQ406" s="7">
        <v>6.7499999999999999E-3</v>
      </c>
      <c r="AR406" s="1">
        <v>3.7390894079999999</v>
      </c>
      <c r="AS406" s="1">
        <v>-1.471735692</v>
      </c>
      <c r="AT406" s="1" t="s">
        <v>58</v>
      </c>
      <c r="AU406" s="1">
        <v>5.5151500000000002</v>
      </c>
    </row>
    <row r="407" spans="1:47" x14ac:dyDescent="0.2">
      <c r="A407" s="1" t="s">
        <v>11364</v>
      </c>
      <c r="B407" s="1">
        <v>17</v>
      </c>
      <c r="C407" s="1" t="s">
        <v>64</v>
      </c>
      <c r="D407" s="1" t="s">
        <v>45</v>
      </c>
      <c r="E407" s="1">
        <v>1.7239999999999998E-2</v>
      </c>
      <c r="F407" s="1">
        <v>1.307E-2</v>
      </c>
      <c r="G407" s="1">
        <v>3.1059999999999998E-3</v>
      </c>
      <c r="H407" s="1">
        <v>0</v>
      </c>
      <c r="I407" s="1">
        <v>3.3329999999999999E-2</v>
      </c>
      <c r="J407" s="1">
        <v>1.111E-2</v>
      </c>
      <c r="K407" s="1" t="s">
        <v>47</v>
      </c>
      <c r="L407" s="1" t="s">
        <v>48</v>
      </c>
      <c r="M407" s="1" t="s">
        <v>11365</v>
      </c>
      <c r="N407" s="1" t="s">
        <v>11366</v>
      </c>
      <c r="O407" s="1" t="s">
        <v>51</v>
      </c>
      <c r="P407" s="1" t="s">
        <v>5262</v>
      </c>
      <c r="Q407" s="1">
        <v>9.3079999999999997E-4</v>
      </c>
      <c r="R407" s="1">
        <v>3.9936099999999999E-4</v>
      </c>
      <c r="S407" s="1">
        <v>0.99960099999999996</v>
      </c>
      <c r="T407" s="1" t="s">
        <v>74</v>
      </c>
      <c r="U407" s="1">
        <v>0</v>
      </c>
      <c r="V407" s="1">
        <v>1.99681E-4</v>
      </c>
      <c r="W407" s="1" t="s">
        <v>58</v>
      </c>
      <c r="X407" s="1" t="s">
        <v>58</v>
      </c>
      <c r="Y407" s="1" t="s">
        <v>58</v>
      </c>
      <c r="Z407" s="1" t="s">
        <v>58</v>
      </c>
      <c r="AA407" s="1" t="s">
        <v>58</v>
      </c>
      <c r="AB407" s="1" t="s">
        <v>58</v>
      </c>
      <c r="AC407" s="1" t="s">
        <v>61</v>
      </c>
      <c r="AD407" s="1" t="s">
        <v>234</v>
      </c>
      <c r="AE407" s="1">
        <v>0.99199999999999999</v>
      </c>
      <c r="AF407" s="1">
        <v>-1.29</v>
      </c>
      <c r="AG407" s="1" t="s">
        <v>11367</v>
      </c>
      <c r="AH407" s="1" t="s">
        <v>95</v>
      </c>
      <c r="AI407" s="1" t="s">
        <v>127</v>
      </c>
      <c r="AJ407" s="1">
        <v>4.91</v>
      </c>
      <c r="AK407" s="1">
        <v>41</v>
      </c>
      <c r="AL407" s="1">
        <v>19.27</v>
      </c>
      <c r="AM407" s="1">
        <v>-0.23899999999999999</v>
      </c>
      <c r="AN407" s="1" t="s">
        <v>64</v>
      </c>
      <c r="AO407" s="1" t="s">
        <v>11368</v>
      </c>
      <c r="AP407" s="1" t="s">
        <v>58</v>
      </c>
      <c r="AQ407" s="7">
        <v>0.78900000000000003</v>
      </c>
      <c r="AR407" s="1">
        <v>42.315404579999999</v>
      </c>
      <c r="AS407" s="1">
        <v>-0.14697101800000001</v>
      </c>
      <c r="AT407" s="1" t="s">
        <v>58</v>
      </c>
      <c r="AU407" s="1">
        <v>5.8683100000000001</v>
      </c>
    </row>
    <row r="408" spans="1:47" x14ac:dyDescent="0.2">
      <c r="A408" s="1" t="s">
        <v>11375</v>
      </c>
      <c r="B408" s="1">
        <v>17</v>
      </c>
      <c r="C408" s="1" t="s">
        <v>70</v>
      </c>
      <c r="D408" s="1" t="s">
        <v>46</v>
      </c>
      <c r="E408" s="1">
        <v>1.7239999999999998E-2</v>
      </c>
      <c r="F408" s="1">
        <v>3.2680000000000001E-3</v>
      </c>
      <c r="G408" s="1">
        <v>3.1059999999999998E-3</v>
      </c>
      <c r="H408" s="1">
        <v>0</v>
      </c>
      <c r="I408" s="1">
        <v>3.3329999999999999E-2</v>
      </c>
      <c r="J408" s="1">
        <v>1.111E-2</v>
      </c>
      <c r="K408" s="1" t="s">
        <v>489</v>
      </c>
      <c r="L408" s="1" t="s">
        <v>215</v>
      </c>
      <c r="M408" s="1" t="s">
        <v>11376</v>
      </c>
      <c r="N408" s="1" t="s">
        <v>11377</v>
      </c>
      <c r="O408" s="1" t="s">
        <v>313</v>
      </c>
      <c r="P408" s="1" t="s">
        <v>4292</v>
      </c>
      <c r="Q408" s="7">
        <v>2.4709999999999999E-5</v>
      </c>
      <c r="R408" s="1" t="s">
        <v>58</v>
      </c>
      <c r="S408" s="1" t="s">
        <v>58</v>
      </c>
      <c r="T408" s="1" t="s">
        <v>58</v>
      </c>
      <c r="U408" s="1" t="s">
        <v>58</v>
      </c>
      <c r="V408" s="1" t="s">
        <v>58</v>
      </c>
      <c r="W408" s="1" t="s">
        <v>58</v>
      </c>
      <c r="X408" s="1" t="s">
        <v>58</v>
      </c>
      <c r="Y408" s="1" t="s">
        <v>58</v>
      </c>
      <c r="Z408" s="1" t="s">
        <v>58</v>
      </c>
      <c r="AA408" s="1" t="s">
        <v>58</v>
      </c>
      <c r="AB408" s="1" t="s">
        <v>58</v>
      </c>
      <c r="AC408" s="1" t="s">
        <v>185</v>
      </c>
      <c r="AD408" s="1" t="s">
        <v>67</v>
      </c>
      <c r="AE408" s="1">
        <v>1</v>
      </c>
      <c r="AF408" s="1">
        <v>5.32</v>
      </c>
      <c r="AG408" s="1" t="s">
        <v>11378</v>
      </c>
      <c r="AH408" s="1" t="s">
        <v>95</v>
      </c>
      <c r="AI408" s="1" t="s">
        <v>127</v>
      </c>
      <c r="AJ408" s="1">
        <v>5.32</v>
      </c>
      <c r="AK408" s="8">
        <v>372329372</v>
      </c>
      <c r="AL408" s="1">
        <v>35</v>
      </c>
      <c r="AM408" s="1">
        <v>0.99399999999999999</v>
      </c>
      <c r="AN408" s="1" t="s">
        <v>62</v>
      </c>
      <c r="AO408" s="1" t="s">
        <v>11379</v>
      </c>
      <c r="AP408" s="1" t="s">
        <v>58</v>
      </c>
      <c r="AQ408" s="7">
        <v>0.47499999999999998</v>
      </c>
      <c r="AR408" s="1">
        <v>22.646850669999999</v>
      </c>
      <c r="AS408" s="1">
        <v>-0.48857788299999999</v>
      </c>
      <c r="AT408" s="1" t="s">
        <v>58</v>
      </c>
      <c r="AU408" s="1">
        <v>10.704319999999999</v>
      </c>
    </row>
    <row r="409" spans="1:47" x14ac:dyDescent="0.2">
      <c r="A409" s="1" t="s">
        <v>11375</v>
      </c>
      <c r="B409" s="1">
        <v>17</v>
      </c>
      <c r="C409" s="1" t="s">
        <v>70</v>
      </c>
      <c r="D409" s="1" t="s">
        <v>46</v>
      </c>
      <c r="E409" s="1">
        <v>1.7239999999999998E-2</v>
      </c>
      <c r="F409" s="1">
        <v>3.2680000000000001E-3</v>
      </c>
      <c r="G409" s="1">
        <v>3.1059999999999998E-3</v>
      </c>
      <c r="H409" s="1">
        <v>0</v>
      </c>
      <c r="I409" s="1">
        <v>3.3329999999999999E-2</v>
      </c>
      <c r="J409" s="1">
        <v>1.111E-2</v>
      </c>
      <c r="K409" s="1" t="s">
        <v>47</v>
      </c>
      <c r="L409" s="1" t="s">
        <v>48</v>
      </c>
      <c r="M409" s="1" t="s">
        <v>11376</v>
      </c>
      <c r="N409" s="1" t="s">
        <v>11377</v>
      </c>
      <c r="O409" s="1" t="s">
        <v>51</v>
      </c>
      <c r="P409" s="1" t="s">
        <v>4292</v>
      </c>
      <c r="Q409" s="7">
        <v>2.4709999999999999E-5</v>
      </c>
      <c r="R409" s="1" t="s">
        <v>58</v>
      </c>
      <c r="S409" s="1" t="s">
        <v>58</v>
      </c>
      <c r="T409" s="1" t="s">
        <v>58</v>
      </c>
      <c r="U409" s="1" t="s">
        <v>58</v>
      </c>
      <c r="V409" s="1" t="s">
        <v>58</v>
      </c>
      <c r="W409" s="1" t="s">
        <v>58</v>
      </c>
      <c r="X409" s="1" t="s">
        <v>58</v>
      </c>
      <c r="Y409" s="1" t="s">
        <v>58</v>
      </c>
      <c r="Z409" s="1" t="s">
        <v>58</v>
      </c>
      <c r="AA409" s="1" t="s">
        <v>58</v>
      </c>
      <c r="AB409" s="1" t="s">
        <v>58</v>
      </c>
      <c r="AC409" s="1" t="s">
        <v>185</v>
      </c>
      <c r="AD409" s="1" t="s">
        <v>67</v>
      </c>
      <c r="AE409" s="1">
        <v>1</v>
      </c>
      <c r="AF409" s="1">
        <v>5.32</v>
      </c>
      <c r="AG409" s="1" t="s">
        <v>11378</v>
      </c>
      <c r="AH409" s="1" t="s">
        <v>95</v>
      </c>
      <c r="AI409" s="1" t="s">
        <v>127</v>
      </c>
      <c r="AJ409" s="1">
        <v>5.32</v>
      </c>
      <c r="AK409" s="8">
        <v>372329372</v>
      </c>
      <c r="AL409" s="1">
        <v>35</v>
      </c>
      <c r="AM409" s="1">
        <v>0.99399999999999999</v>
      </c>
      <c r="AN409" s="1" t="s">
        <v>62</v>
      </c>
      <c r="AO409" s="1" t="s">
        <v>11379</v>
      </c>
      <c r="AP409" s="1" t="s">
        <v>58</v>
      </c>
      <c r="AQ409" s="7">
        <v>0.47499999999999998</v>
      </c>
      <c r="AR409" s="1">
        <v>22.646850669999999</v>
      </c>
      <c r="AS409" s="1">
        <v>-0.48857788299999999</v>
      </c>
      <c r="AT409" s="1" t="s">
        <v>58</v>
      </c>
      <c r="AU409" s="1">
        <v>10.704319999999999</v>
      </c>
    </row>
    <row r="410" spans="1:47" x14ac:dyDescent="0.2">
      <c r="A410" s="1" t="s">
        <v>11386</v>
      </c>
      <c r="B410" s="1">
        <v>17</v>
      </c>
      <c r="C410" s="1" t="s">
        <v>45</v>
      </c>
      <c r="D410" s="1" t="s">
        <v>64</v>
      </c>
      <c r="E410" s="1">
        <v>1.7239999999999998E-2</v>
      </c>
      <c r="F410" s="1">
        <v>6.5360000000000001E-3</v>
      </c>
      <c r="G410" s="1">
        <v>3.1059999999999998E-3</v>
      </c>
      <c r="H410" s="1">
        <v>1.916E-3</v>
      </c>
      <c r="I410" s="1">
        <v>3.3329999999999999E-2</v>
      </c>
      <c r="J410" s="1">
        <v>1.111E-2</v>
      </c>
      <c r="K410" s="1" t="s">
        <v>47</v>
      </c>
      <c r="L410" s="1" t="s">
        <v>48</v>
      </c>
      <c r="M410" s="1" t="s">
        <v>11387</v>
      </c>
      <c r="N410" s="1" t="s">
        <v>11388</v>
      </c>
      <c r="O410" s="1" t="s">
        <v>51</v>
      </c>
      <c r="P410" s="1" t="s">
        <v>11389</v>
      </c>
      <c r="Q410" s="1">
        <v>1.0759999999999999E-3</v>
      </c>
      <c r="R410" s="1">
        <v>1.19808E-3</v>
      </c>
      <c r="S410" s="1">
        <v>0.99880199999999997</v>
      </c>
      <c r="T410" s="1" t="s">
        <v>157</v>
      </c>
      <c r="U410" s="1">
        <v>0</v>
      </c>
      <c r="V410" s="1">
        <v>5.9904200000000004E-4</v>
      </c>
      <c r="W410" s="1" t="s">
        <v>58</v>
      </c>
      <c r="X410" s="1" t="s">
        <v>58</v>
      </c>
      <c r="Y410" s="1" t="s">
        <v>58</v>
      </c>
      <c r="Z410" s="1" t="s">
        <v>58</v>
      </c>
      <c r="AA410" s="1" t="s">
        <v>58</v>
      </c>
      <c r="AB410" s="1" t="s">
        <v>58</v>
      </c>
      <c r="AC410" s="1" t="s">
        <v>60</v>
      </c>
      <c r="AD410" s="1" t="s">
        <v>156</v>
      </c>
      <c r="AE410" s="1">
        <v>0.97799999999999998</v>
      </c>
      <c r="AF410" s="1">
        <v>2.89</v>
      </c>
      <c r="AG410" s="1" t="s">
        <v>11390</v>
      </c>
      <c r="AH410" s="1" t="s">
        <v>205</v>
      </c>
      <c r="AI410" s="1" t="s">
        <v>1141</v>
      </c>
      <c r="AJ410" s="1">
        <v>5.0999999999999996</v>
      </c>
      <c r="AK410" s="1">
        <v>567</v>
      </c>
      <c r="AL410" s="1">
        <v>14.7</v>
      </c>
      <c r="AM410" s="1">
        <v>-0.215</v>
      </c>
      <c r="AN410" s="1" t="s">
        <v>1089</v>
      </c>
      <c r="AO410" s="1" t="s">
        <v>11391</v>
      </c>
      <c r="AP410" s="1" t="s">
        <v>61</v>
      </c>
      <c r="AQ410" s="7">
        <v>4.6800000000000001E-3</v>
      </c>
      <c r="AR410" s="1">
        <v>5.7088936070000003</v>
      </c>
      <c r="AS410" s="1">
        <v>-1.2107205459999999</v>
      </c>
      <c r="AT410" s="1" t="s">
        <v>58</v>
      </c>
      <c r="AU410" s="1">
        <v>10.243880000000001</v>
      </c>
    </row>
    <row r="411" spans="1:47" x14ac:dyDescent="0.2">
      <c r="A411" s="1" t="s">
        <v>11403</v>
      </c>
      <c r="B411" s="1">
        <v>17</v>
      </c>
      <c r="C411" s="1" t="s">
        <v>45</v>
      </c>
      <c r="D411" s="1" t="s">
        <v>64</v>
      </c>
      <c r="E411" s="1">
        <v>1.7239999999999998E-2</v>
      </c>
      <c r="F411" s="1">
        <v>3.2680000000000001E-3</v>
      </c>
      <c r="G411" s="1">
        <v>3.1059999999999998E-3</v>
      </c>
      <c r="H411" s="1">
        <v>0</v>
      </c>
      <c r="I411" s="1">
        <v>3.3329999999999999E-2</v>
      </c>
      <c r="J411" s="1">
        <v>1.111E-2</v>
      </c>
      <c r="K411" s="1" t="s">
        <v>47</v>
      </c>
      <c r="L411" s="1" t="s">
        <v>48</v>
      </c>
      <c r="M411" s="1" t="s">
        <v>11404</v>
      </c>
      <c r="N411" s="1" t="s">
        <v>11405</v>
      </c>
      <c r="O411" s="1" t="s">
        <v>51</v>
      </c>
      <c r="P411" s="1" t="s">
        <v>11406</v>
      </c>
      <c r="Q411" s="1">
        <v>1.392E-3</v>
      </c>
      <c r="R411" s="1">
        <v>1.19808E-3</v>
      </c>
      <c r="S411" s="1">
        <v>0.99880199999999997</v>
      </c>
      <c r="T411" s="1" t="s">
        <v>157</v>
      </c>
      <c r="U411" s="1">
        <v>0</v>
      </c>
      <c r="V411" s="1">
        <v>5.9904200000000004E-4</v>
      </c>
      <c r="W411" s="1" t="s">
        <v>58</v>
      </c>
      <c r="X411" s="1" t="s">
        <v>58</v>
      </c>
      <c r="Y411" s="1" t="s">
        <v>58</v>
      </c>
      <c r="Z411" s="1" t="s">
        <v>58</v>
      </c>
      <c r="AA411" s="1" t="s">
        <v>58</v>
      </c>
      <c r="AB411" s="1" t="s">
        <v>58</v>
      </c>
      <c r="AC411" s="1" t="s">
        <v>93</v>
      </c>
      <c r="AD411" s="1" t="s">
        <v>156</v>
      </c>
      <c r="AE411" s="1">
        <v>0.83799999999999997</v>
      </c>
      <c r="AF411" s="1">
        <v>-1.19</v>
      </c>
      <c r="AG411" s="1" t="s">
        <v>11407</v>
      </c>
      <c r="AH411" s="1" t="s">
        <v>95</v>
      </c>
      <c r="AI411" s="1" t="s">
        <v>95</v>
      </c>
      <c r="AJ411" s="1">
        <v>4.79</v>
      </c>
      <c r="AK411" s="1">
        <v>273</v>
      </c>
      <c r="AL411" s="1">
        <v>11.6</v>
      </c>
      <c r="AM411" s="1">
        <v>-0.56399999999999995</v>
      </c>
      <c r="AN411" s="1" t="s">
        <v>680</v>
      </c>
      <c r="AO411" s="1" t="s">
        <v>11408</v>
      </c>
      <c r="AP411" s="1" t="s">
        <v>58</v>
      </c>
      <c r="AQ411" s="7">
        <v>0.89100000000000001</v>
      </c>
      <c r="AR411" s="1">
        <v>90.386883699999998</v>
      </c>
      <c r="AS411" s="1">
        <v>0.97740476399999998</v>
      </c>
      <c r="AT411" s="1" t="s">
        <v>58</v>
      </c>
      <c r="AU411" s="1">
        <v>9.4791600000000003</v>
      </c>
    </row>
    <row r="412" spans="1:47" x14ac:dyDescent="0.2">
      <c r="A412" s="1" t="s">
        <v>11442</v>
      </c>
      <c r="B412" s="1">
        <v>17</v>
      </c>
      <c r="C412" s="1" t="s">
        <v>70</v>
      </c>
      <c r="D412" s="1" t="s">
        <v>46</v>
      </c>
      <c r="E412" s="1">
        <v>1.7239999999999998E-2</v>
      </c>
      <c r="F412" s="1">
        <v>3.2680000000000001E-3</v>
      </c>
      <c r="G412" s="1">
        <v>3.1059999999999998E-3</v>
      </c>
      <c r="H412" s="1">
        <v>0</v>
      </c>
      <c r="I412" s="1">
        <v>3.3329999999999999E-2</v>
      </c>
      <c r="J412" s="1">
        <v>1.111E-2</v>
      </c>
      <c r="K412" s="1" t="s">
        <v>489</v>
      </c>
      <c r="L412" s="1" t="s">
        <v>215</v>
      </c>
      <c r="M412" s="1" t="s">
        <v>7216</v>
      </c>
      <c r="N412" s="1" t="s">
        <v>7217</v>
      </c>
      <c r="O412" s="1" t="s">
        <v>313</v>
      </c>
      <c r="P412" s="1" t="s">
        <v>11443</v>
      </c>
      <c r="Q412" s="1">
        <v>1.122E-3</v>
      </c>
      <c r="R412" s="1">
        <v>3.9936099999999999E-4</v>
      </c>
      <c r="S412" s="1">
        <v>0.99960099999999996</v>
      </c>
      <c r="T412" s="1" t="s">
        <v>74</v>
      </c>
      <c r="U412" s="1">
        <v>0</v>
      </c>
      <c r="V412" s="1">
        <v>1.99681E-4</v>
      </c>
      <c r="W412" s="1" t="s">
        <v>58</v>
      </c>
      <c r="X412" s="1" t="s">
        <v>58</v>
      </c>
      <c r="Y412" s="1" t="s">
        <v>58</v>
      </c>
      <c r="Z412" s="1" t="s">
        <v>58</v>
      </c>
      <c r="AA412" s="1" t="s">
        <v>58</v>
      </c>
      <c r="AB412" s="1" t="s">
        <v>58</v>
      </c>
      <c r="AC412" s="1" t="s">
        <v>93</v>
      </c>
      <c r="AD412" s="1" t="s">
        <v>61</v>
      </c>
      <c r="AE412" s="1">
        <v>2.4E-2</v>
      </c>
      <c r="AF412" s="1">
        <v>3.23</v>
      </c>
      <c r="AG412" s="1" t="s">
        <v>7224</v>
      </c>
      <c r="AH412" s="1" t="s">
        <v>95</v>
      </c>
      <c r="AI412" s="1" t="s">
        <v>127</v>
      </c>
      <c r="AJ412" s="1">
        <v>4.25</v>
      </c>
      <c r="AK412" s="1">
        <v>1824</v>
      </c>
      <c r="AL412" s="1">
        <v>27.3</v>
      </c>
      <c r="AM412" s="1">
        <v>-0.50800000000000001</v>
      </c>
      <c r="AN412" s="1" t="s">
        <v>62</v>
      </c>
      <c r="AO412" s="1" t="s">
        <v>7225</v>
      </c>
      <c r="AP412" s="1" t="s">
        <v>77</v>
      </c>
      <c r="AQ412" s="7">
        <v>2.7900000000000001E-2</v>
      </c>
      <c r="AR412" s="1">
        <v>0.37744751100000001</v>
      </c>
      <c r="AS412" s="1">
        <v>-3.3931187930000002</v>
      </c>
      <c r="AT412" s="1" t="s">
        <v>58</v>
      </c>
      <c r="AU412" s="1">
        <v>5.9148699999999996</v>
      </c>
    </row>
    <row r="413" spans="1:47" x14ac:dyDescent="0.2">
      <c r="A413" s="1" t="s">
        <v>11442</v>
      </c>
      <c r="B413" s="1">
        <v>17</v>
      </c>
      <c r="C413" s="1" t="s">
        <v>70</v>
      </c>
      <c r="D413" s="1" t="s">
        <v>46</v>
      </c>
      <c r="E413" s="1">
        <v>1.7239999999999998E-2</v>
      </c>
      <c r="F413" s="1">
        <v>3.2680000000000001E-3</v>
      </c>
      <c r="G413" s="1">
        <v>3.1059999999999998E-3</v>
      </c>
      <c r="H413" s="1">
        <v>0</v>
      </c>
      <c r="I413" s="1">
        <v>3.3329999999999999E-2</v>
      </c>
      <c r="J413" s="1">
        <v>1.111E-2</v>
      </c>
      <c r="K413" s="1" t="s">
        <v>47</v>
      </c>
      <c r="L413" s="1" t="s">
        <v>48</v>
      </c>
      <c r="M413" s="1" t="s">
        <v>7216</v>
      </c>
      <c r="N413" s="1" t="s">
        <v>7217</v>
      </c>
      <c r="O413" s="1" t="s">
        <v>51</v>
      </c>
      <c r="P413" s="1" t="s">
        <v>11443</v>
      </c>
      <c r="Q413" s="1">
        <v>1.122E-3</v>
      </c>
      <c r="R413" s="1">
        <v>3.9936099999999999E-4</v>
      </c>
      <c r="S413" s="1">
        <v>0.99960099999999996</v>
      </c>
      <c r="T413" s="1" t="s">
        <v>74</v>
      </c>
      <c r="U413" s="1">
        <v>0</v>
      </c>
      <c r="V413" s="1">
        <v>1.99681E-4</v>
      </c>
      <c r="W413" s="1" t="s">
        <v>58</v>
      </c>
      <c r="X413" s="1" t="s">
        <v>58</v>
      </c>
      <c r="Y413" s="1" t="s">
        <v>58</v>
      </c>
      <c r="Z413" s="1" t="s">
        <v>58</v>
      </c>
      <c r="AA413" s="1" t="s">
        <v>58</v>
      </c>
      <c r="AB413" s="1" t="s">
        <v>58</v>
      </c>
      <c r="AC413" s="1" t="s">
        <v>93</v>
      </c>
      <c r="AD413" s="1" t="s">
        <v>61</v>
      </c>
      <c r="AE413" s="1">
        <v>2.4E-2</v>
      </c>
      <c r="AF413" s="1">
        <v>3.23</v>
      </c>
      <c r="AG413" s="1" t="s">
        <v>7224</v>
      </c>
      <c r="AH413" s="1" t="s">
        <v>95</v>
      </c>
      <c r="AI413" s="1" t="s">
        <v>127</v>
      </c>
      <c r="AJ413" s="1">
        <v>4.25</v>
      </c>
      <c r="AK413" s="1">
        <v>1824</v>
      </c>
      <c r="AL413" s="1">
        <v>27.3</v>
      </c>
      <c r="AM413" s="1">
        <v>-0.50800000000000001</v>
      </c>
      <c r="AN413" s="1" t="s">
        <v>62</v>
      </c>
      <c r="AO413" s="1" t="s">
        <v>7225</v>
      </c>
      <c r="AP413" s="1" t="s">
        <v>77</v>
      </c>
      <c r="AQ413" s="7">
        <v>2.7900000000000001E-2</v>
      </c>
      <c r="AR413" s="1">
        <v>0.37744751100000001</v>
      </c>
      <c r="AS413" s="1">
        <v>-3.3931187930000002</v>
      </c>
      <c r="AT413" s="1" t="s">
        <v>58</v>
      </c>
      <c r="AU413" s="1">
        <v>5.9148699999999996</v>
      </c>
    </row>
    <row r="414" spans="1:47" x14ac:dyDescent="0.2">
      <c r="A414" s="1" t="s">
        <v>11451</v>
      </c>
      <c r="B414" s="1">
        <v>18</v>
      </c>
      <c r="C414" s="1" t="s">
        <v>46</v>
      </c>
      <c r="D414" s="1" t="s">
        <v>45</v>
      </c>
      <c r="E414" s="1">
        <v>1.7239999999999998E-2</v>
      </c>
      <c r="F414" s="1">
        <v>3.2680000000000001E-3</v>
      </c>
      <c r="G414" s="1">
        <v>3.1059999999999998E-3</v>
      </c>
      <c r="H414" s="1">
        <v>0</v>
      </c>
      <c r="I414" s="1">
        <v>3.3329999999999999E-2</v>
      </c>
      <c r="J414" s="1">
        <v>1.111E-2</v>
      </c>
      <c r="K414" s="1" t="s">
        <v>371</v>
      </c>
      <c r="L414" s="1" t="s">
        <v>48</v>
      </c>
      <c r="M414" s="1" t="s">
        <v>11452</v>
      </c>
      <c r="N414" s="1" t="s">
        <v>11453</v>
      </c>
      <c r="O414" s="1" t="s">
        <v>51</v>
      </c>
      <c r="P414" s="1" t="s">
        <v>11454</v>
      </c>
      <c r="Q414" s="1">
        <v>3.1419999999999999E-4</v>
      </c>
      <c r="R414" s="1" t="s">
        <v>58</v>
      </c>
      <c r="S414" s="1" t="s">
        <v>58</v>
      </c>
      <c r="T414" s="1" t="s">
        <v>58</v>
      </c>
      <c r="U414" s="1" t="s">
        <v>58</v>
      </c>
      <c r="V414" s="1" t="s">
        <v>58</v>
      </c>
      <c r="W414" s="1" t="s">
        <v>58</v>
      </c>
      <c r="X414" s="1" t="s">
        <v>58</v>
      </c>
      <c r="Y414" s="1" t="s">
        <v>58</v>
      </c>
      <c r="Z414" s="1" t="s">
        <v>58</v>
      </c>
      <c r="AA414" s="1" t="s">
        <v>58</v>
      </c>
      <c r="AB414" s="1" t="s">
        <v>58</v>
      </c>
      <c r="AC414" s="1" t="s">
        <v>93</v>
      </c>
      <c r="AD414" s="1" t="s">
        <v>67</v>
      </c>
      <c r="AE414" s="1">
        <v>0.36899999999999999</v>
      </c>
      <c r="AF414" s="1">
        <v>3.14</v>
      </c>
      <c r="AG414" s="1" t="s">
        <v>11455</v>
      </c>
      <c r="AH414" s="1" t="s">
        <v>490</v>
      </c>
      <c r="AI414" s="1" t="s">
        <v>490</v>
      </c>
      <c r="AJ414" s="1">
        <v>4.93</v>
      </c>
      <c r="AK414" s="8">
        <v>254519</v>
      </c>
      <c r="AL414" s="1">
        <v>24.3</v>
      </c>
      <c r="AM414" s="1">
        <v>-0.32800000000000001</v>
      </c>
      <c r="AN414" s="1" t="s">
        <v>62</v>
      </c>
      <c r="AO414" s="1" t="s">
        <v>11456</v>
      </c>
      <c r="AP414" s="1" t="s">
        <v>129</v>
      </c>
      <c r="AQ414" s="1" t="s">
        <v>58</v>
      </c>
      <c r="AR414" s="1" t="s">
        <v>11457</v>
      </c>
      <c r="AS414" s="1" t="s">
        <v>11458</v>
      </c>
      <c r="AT414" s="1" t="s">
        <v>488</v>
      </c>
      <c r="AU414" s="1" t="s">
        <v>11459</v>
      </c>
    </row>
    <row r="415" spans="1:47" x14ac:dyDescent="0.2">
      <c r="A415" s="1" t="s">
        <v>11460</v>
      </c>
      <c r="B415" s="1">
        <v>18</v>
      </c>
      <c r="C415" s="1" t="s">
        <v>70</v>
      </c>
      <c r="D415" s="1" t="s">
        <v>45</v>
      </c>
      <c r="E415" s="1">
        <v>1.7239999999999998E-2</v>
      </c>
      <c r="F415" s="1">
        <v>0</v>
      </c>
      <c r="G415" s="1">
        <v>3.1059999999999998E-3</v>
      </c>
      <c r="H415" s="1">
        <v>0</v>
      </c>
      <c r="I415" s="1">
        <v>3.3329999999999999E-2</v>
      </c>
      <c r="J415" s="1">
        <v>1.111E-2</v>
      </c>
      <c r="K415" s="1" t="s">
        <v>47</v>
      </c>
      <c r="L415" s="1" t="s">
        <v>48</v>
      </c>
      <c r="M415" s="1" t="s">
        <v>11461</v>
      </c>
      <c r="N415" s="1" t="s">
        <v>11462</v>
      </c>
      <c r="O415" s="1" t="s">
        <v>51</v>
      </c>
      <c r="P415" s="1" t="s">
        <v>11463</v>
      </c>
      <c r="Q415" s="1">
        <v>1.5809999999999999E-3</v>
      </c>
      <c r="R415" s="1">
        <v>7.9872199999999997E-4</v>
      </c>
      <c r="S415" s="1">
        <v>0.99920100000000001</v>
      </c>
      <c r="T415" s="1" t="s">
        <v>110</v>
      </c>
      <c r="U415" s="1">
        <v>0</v>
      </c>
      <c r="V415" s="1">
        <v>3.9936099999999999E-4</v>
      </c>
      <c r="W415" s="1" t="s">
        <v>58</v>
      </c>
      <c r="X415" s="1" t="s">
        <v>58</v>
      </c>
      <c r="Y415" s="1" t="s">
        <v>58</v>
      </c>
      <c r="Z415" s="1" t="s">
        <v>58</v>
      </c>
      <c r="AA415" s="1" t="s">
        <v>58</v>
      </c>
      <c r="AB415" s="1" t="s">
        <v>58</v>
      </c>
      <c r="AC415" s="1" t="s">
        <v>93</v>
      </c>
      <c r="AD415" s="1" t="s">
        <v>62</v>
      </c>
      <c r="AE415" s="1">
        <v>0.91100000000000003</v>
      </c>
      <c r="AF415" s="1">
        <v>5.09</v>
      </c>
      <c r="AG415" s="1" t="s">
        <v>11464</v>
      </c>
      <c r="AH415" s="1" t="s">
        <v>95</v>
      </c>
      <c r="AI415" s="1" t="s">
        <v>95</v>
      </c>
      <c r="AJ415" s="1">
        <v>5.09</v>
      </c>
      <c r="AK415" s="1">
        <v>324</v>
      </c>
      <c r="AL415" s="1">
        <v>25.4</v>
      </c>
      <c r="AM415" s="1">
        <v>0.93500000000000005</v>
      </c>
      <c r="AN415" s="1" t="s">
        <v>62</v>
      </c>
      <c r="AO415" s="1" t="s">
        <v>11465</v>
      </c>
      <c r="AP415" s="1" t="s">
        <v>58</v>
      </c>
      <c r="AQ415" s="7">
        <v>0.90100000000000002</v>
      </c>
      <c r="AR415" s="1">
        <v>21.862467559999999</v>
      </c>
      <c r="AS415" s="1">
        <v>-0.49790811200000001</v>
      </c>
      <c r="AT415" s="1" t="s">
        <v>58</v>
      </c>
      <c r="AU415" s="1">
        <v>6.18119</v>
      </c>
    </row>
    <row r="416" spans="1:47" x14ac:dyDescent="0.2">
      <c r="A416" s="1" t="s">
        <v>11474</v>
      </c>
      <c r="B416" s="1">
        <v>19</v>
      </c>
      <c r="C416" s="1" t="s">
        <v>64</v>
      </c>
      <c r="D416" s="1" t="s">
        <v>70</v>
      </c>
      <c r="E416" s="1">
        <v>1.7239999999999998E-2</v>
      </c>
      <c r="F416" s="1">
        <v>1.634E-2</v>
      </c>
      <c r="G416" s="1">
        <v>3.1059999999999998E-3</v>
      </c>
      <c r="H416" s="1">
        <v>3.8310000000000002E-3</v>
      </c>
      <c r="I416" s="1">
        <v>3.3329999999999999E-2</v>
      </c>
      <c r="J416" s="1">
        <v>1.111E-2</v>
      </c>
      <c r="K416" s="1" t="s">
        <v>47</v>
      </c>
      <c r="L416" s="1" t="s">
        <v>48</v>
      </c>
      <c r="M416" s="1" t="s">
        <v>11475</v>
      </c>
      <c r="N416" s="1" t="s">
        <v>11476</v>
      </c>
      <c r="O416" s="1" t="s">
        <v>51</v>
      </c>
      <c r="P416" s="1" t="s">
        <v>11477</v>
      </c>
      <c r="Q416" s="7">
        <v>4.3269999999999997E-5</v>
      </c>
      <c r="R416" s="1" t="s">
        <v>58</v>
      </c>
      <c r="S416" s="1" t="s">
        <v>58</v>
      </c>
      <c r="T416" s="1" t="s">
        <v>58</v>
      </c>
      <c r="U416" s="1" t="s">
        <v>58</v>
      </c>
      <c r="V416" s="1" t="s">
        <v>58</v>
      </c>
      <c r="W416" s="1" t="s">
        <v>58</v>
      </c>
      <c r="X416" s="1" t="s">
        <v>58</v>
      </c>
      <c r="Y416" s="1" t="s">
        <v>58</v>
      </c>
      <c r="Z416" s="1" t="s">
        <v>58</v>
      </c>
      <c r="AA416" s="1" t="s">
        <v>58</v>
      </c>
      <c r="AB416" s="1" t="s">
        <v>58</v>
      </c>
      <c r="AC416" s="1" t="s">
        <v>60</v>
      </c>
      <c r="AD416" s="1" t="s">
        <v>132</v>
      </c>
      <c r="AE416" s="1">
        <v>0.99299999999999999</v>
      </c>
      <c r="AF416" s="1">
        <v>3.82</v>
      </c>
      <c r="AG416" s="1" t="s">
        <v>11478</v>
      </c>
      <c r="AH416" s="1" t="s">
        <v>1162</v>
      </c>
      <c r="AI416" s="1" t="s">
        <v>127</v>
      </c>
      <c r="AJ416" s="1">
        <v>4.92</v>
      </c>
      <c r="AK416" s="8">
        <v>437575</v>
      </c>
      <c r="AL416" s="1">
        <v>12.1</v>
      </c>
      <c r="AM416" s="1">
        <v>1.1100000000000001</v>
      </c>
      <c r="AN416" s="1" t="s">
        <v>2445</v>
      </c>
      <c r="AO416" s="1" t="s">
        <v>11479</v>
      </c>
      <c r="AP416" s="1" t="s">
        <v>61</v>
      </c>
      <c r="AQ416" s="7">
        <v>3.39E-2</v>
      </c>
      <c r="AR416" s="1">
        <v>1.4626091059999999</v>
      </c>
      <c r="AS416" s="1">
        <v>-2.1512270949999999</v>
      </c>
      <c r="AT416" s="1" t="s">
        <v>58</v>
      </c>
      <c r="AU416" s="1">
        <v>15.08136</v>
      </c>
    </row>
    <row r="417" spans="1:47" x14ac:dyDescent="0.2">
      <c r="A417" s="1" t="s">
        <v>11491</v>
      </c>
      <c r="B417" s="1">
        <v>19</v>
      </c>
      <c r="C417" s="1" t="s">
        <v>46</v>
      </c>
      <c r="D417" s="1" t="s">
        <v>70</v>
      </c>
      <c r="E417" s="1">
        <v>1.7239999999999998E-2</v>
      </c>
      <c r="F417" s="1">
        <v>0</v>
      </c>
      <c r="G417" s="1">
        <v>3.1059999999999998E-3</v>
      </c>
      <c r="H417" s="1">
        <v>0</v>
      </c>
      <c r="I417" s="1">
        <v>3.3329999999999999E-2</v>
      </c>
      <c r="J417" s="1">
        <v>1.111E-2</v>
      </c>
      <c r="K417" s="1" t="s">
        <v>47</v>
      </c>
      <c r="L417" s="1" t="s">
        <v>48</v>
      </c>
      <c r="M417" s="1" t="s">
        <v>7376</v>
      </c>
      <c r="N417" s="1" t="s">
        <v>7377</v>
      </c>
      <c r="O417" s="1" t="s">
        <v>51</v>
      </c>
      <c r="P417" s="1" t="s">
        <v>11492</v>
      </c>
      <c r="Q417" s="1" t="s">
        <v>58</v>
      </c>
      <c r="R417" s="1">
        <v>3.9936099999999999E-4</v>
      </c>
      <c r="S417" s="1">
        <v>0.99960099999999996</v>
      </c>
      <c r="T417" s="1" t="s">
        <v>74</v>
      </c>
      <c r="U417" s="1">
        <v>0</v>
      </c>
      <c r="V417" s="1">
        <v>1.99681E-4</v>
      </c>
      <c r="W417" s="1" t="s">
        <v>58</v>
      </c>
      <c r="X417" s="1" t="s">
        <v>58</v>
      </c>
      <c r="Y417" s="1" t="s">
        <v>58</v>
      </c>
      <c r="Z417" s="1" t="s">
        <v>58</v>
      </c>
      <c r="AA417" s="1" t="s">
        <v>58</v>
      </c>
      <c r="AB417" s="1" t="s">
        <v>58</v>
      </c>
      <c r="AC417" s="1" t="s">
        <v>61</v>
      </c>
      <c r="AD417" s="1" t="s">
        <v>147</v>
      </c>
      <c r="AE417" s="1">
        <v>1E-3</v>
      </c>
      <c r="AF417" s="1">
        <v>-2.44</v>
      </c>
      <c r="AG417" s="1" t="s">
        <v>7384</v>
      </c>
      <c r="AH417" s="1" t="s">
        <v>95</v>
      </c>
      <c r="AI417" s="1" t="s">
        <v>95</v>
      </c>
      <c r="AJ417" s="1">
        <v>1.22</v>
      </c>
      <c r="AK417" s="1">
        <v>460</v>
      </c>
      <c r="AL417" s="1">
        <v>1E-3</v>
      </c>
      <c r="AM417" s="1">
        <v>-0.10299999999999999</v>
      </c>
      <c r="AN417" s="1" t="s">
        <v>64</v>
      </c>
      <c r="AO417" s="1" t="s">
        <v>58</v>
      </c>
      <c r="AP417" s="1" t="s">
        <v>58</v>
      </c>
      <c r="AQ417" s="7">
        <v>0.69399999999999995</v>
      </c>
      <c r="AR417" s="1">
        <v>84.052842650000002</v>
      </c>
      <c r="AS417" s="1">
        <v>0.64305662500000005</v>
      </c>
      <c r="AT417" s="1" t="s">
        <v>58</v>
      </c>
      <c r="AU417" s="1">
        <v>2.0621200000000002</v>
      </c>
    </row>
    <row r="418" spans="1:47" x14ac:dyDescent="0.2">
      <c r="A418" s="1" t="s">
        <v>11505</v>
      </c>
      <c r="B418" s="1">
        <v>19</v>
      </c>
      <c r="C418" s="1" t="s">
        <v>70</v>
      </c>
      <c r="D418" s="1" t="s">
        <v>46</v>
      </c>
      <c r="E418" s="1">
        <v>1.7239999999999998E-2</v>
      </c>
      <c r="F418" s="1">
        <v>3.2680000000000001E-3</v>
      </c>
      <c r="G418" s="1">
        <v>3.1059999999999998E-3</v>
      </c>
      <c r="H418" s="1">
        <v>0</v>
      </c>
      <c r="I418" s="1">
        <v>3.3329999999999999E-2</v>
      </c>
      <c r="J418" s="1">
        <v>1.111E-2</v>
      </c>
      <c r="K418" s="1" t="s">
        <v>47</v>
      </c>
      <c r="L418" s="1" t="s">
        <v>48</v>
      </c>
      <c r="M418" s="1" t="s">
        <v>11506</v>
      </c>
      <c r="N418" s="1" t="s">
        <v>11507</v>
      </c>
      <c r="O418" s="1" t="s">
        <v>51</v>
      </c>
      <c r="P418" s="1" t="s">
        <v>7416</v>
      </c>
      <c r="Q418" s="1">
        <v>3.5540000000000002E-4</v>
      </c>
      <c r="R418" s="1">
        <v>1.5974400000000001E-3</v>
      </c>
      <c r="S418" s="1">
        <v>0.99840300000000004</v>
      </c>
      <c r="T418" s="1" t="s">
        <v>59</v>
      </c>
      <c r="U418" s="1">
        <v>0</v>
      </c>
      <c r="V418" s="1">
        <v>7.9872199999999997E-4</v>
      </c>
      <c r="W418" s="1" t="s">
        <v>58</v>
      </c>
      <c r="X418" s="1" t="s">
        <v>58</v>
      </c>
      <c r="Y418" s="1" t="s">
        <v>58</v>
      </c>
      <c r="Z418" s="1" t="s">
        <v>58</v>
      </c>
      <c r="AA418" s="1" t="s">
        <v>58</v>
      </c>
      <c r="AB418" s="1">
        <v>1</v>
      </c>
      <c r="AC418" s="1" t="s">
        <v>60</v>
      </c>
      <c r="AD418" s="1" t="s">
        <v>62</v>
      </c>
      <c r="AE418" s="1">
        <v>0.93600000000000005</v>
      </c>
      <c r="AF418" s="1">
        <v>3.63</v>
      </c>
      <c r="AG418" s="1" t="s">
        <v>11508</v>
      </c>
      <c r="AH418" s="1" t="s">
        <v>62</v>
      </c>
      <c r="AI418" s="1" t="s">
        <v>62</v>
      </c>
      <c r="AJ418" s="1">
        <v>3.63</v>
      </c>
      <c r="AK418" s="1" t="s">
        <v>11509</v>
      </c>
      <c r="AL418" s="1">
        <v>28.3</v>
      </c>
      <c r="AM418" s="1">
        <v>0.81100000000000005</v>
      </c>
      <c r="AN418" s="1" t="s">
        <v>62</v>
      </c>
      <c r="AO418" s="1" t="s">
        <v>11510</v>
      </c>
      <c r="AP418" s="1" t="s">
        <v>61</v>
      </c>
      <c r="AQ418" s="7">
        <v>0.23499999999999999</v>
      </c>
      <c r="AR418" s="1">
        <v>82.932295350000004</v>
      </c>
      <c r="AS418" s="1">
        <v>0.60624664399999995</v>
      </c>
      <c r="AT418" s="1" t="s">
        <v>58</v>
      </c>
      <c r="AU418" s="1">
        <v>5.3751199999999999</v>
      </c>
    </row>
    <row r="419" spans="1:47" x14ac:dyDescent="0.2">
      <c r="A419" s="1" t="s">
        <v>11528</v>
      </c>
      <c r="B419" s="1">
        <v>19</v>
      </c>
      <c r="C419" s="1" t="s">
        <v>64</v>
      </c>
      <c r="D419" s="1" t="s">
        <v>46</v>
      </c>
      <c r="E419" s="1">
        <v>1.7239999999999998E-2</v>
      </c>
      <c r="F419" s="1">
        <v>0</v>
      </c>
      <c r="G419" s="1">
        <v>3.1059999999999998E-3</v>
      </c>
      <c r="H419" s="1">
        <v>0</v>
      </c>
      <c r="I419" s="1">
        <v>3.3329999999999999E-2</v>
      </c>
      <c r="J419" s="1">
        <v>1.111E-2</v>
      </c>
      <c r="K419" s="1" t="s">
        <v>47</v>
      </c>
      <c r="L419" s="1" t="s">
        <v>48</v>
      </c>
      <c r="M419" s="1" t="s">
        <v>11529</v>
      </c>
      <c r="N419" s="1" t="s">
        <v>11530</v>
      </c>
      <c r="O419" s="1" t="s">
        <v>51</v>
      </c>
      <c r="P419" s="1" t="s">
        <v>11531</v>
      </c>
      <c r="Q419" s="1">
        <v>6.2160000000000004E-4</v>
      </c>
      <c r="R419" s="1">
        <v>1.19808E-3</v>
      </c>
      <c r="S419" s="1">
        <v>0.99880199999999997</v>
      </c>
      <c r="T419" s="1" t="s">
        <v>157</v>
      </c>
      <c r="U419" s="1">
        <v>0</v>
      </c>
      <c r="V419" s="1">
        <v>5.9904200000000004E-4</v>
      </c>
      <c r="W419" s="1" t="s">
        <v>58</v>
      </c>
      <c r="X419" s="1" t="s">
        <v>58</v>
      </c>
      <c r="Y419" s="1" t="s">
        <v>58</v>
      </c>
      <c r="Z419" s="1" t="s">
        <v>58</v>
      </c>
      <c r="AA419" s="1" t="s">
        <v>58</v>
      </c>
      <c r="AB419" s="1" t="s">
        <v>58</v>
      </c>
      <c r="AC419" s="1" t="s">
        <v>60</v>
      </c>
      <c r="AD419" s="1" t="s">
        <v>62</v>
      </c>
      <c r="AE419" s="1">
        <v>7.0000000000000001E-3</v>
      </c>
      <c r="AF419" s="1">
        <v>4.67</v>
      </c>
      <c r="AG419" s="1" t="s">
        <v>11532</v>
      </c>
      <c r="AH419" s="1" t="s">
        <v>95</v>
      </c>
      <c r="AI419" s="1" t="s">
        <v>95</v>
      </c>
      <c r="AJ419" s="1">
        <v>4.67</v>
      </c>
      <c r="AK419" s="1">
        <v>226</v>
      </c>
      <c r="AL419" s="1">
        <v>23.2</v>
      </c>
      <c r="AM419" s="1">
        <v>1.048</v>
      </c>
      <c r="AN419" s="1" t="s">
        <v>64</v>
      </c>
      <c r="AO419" s="1" t="s">
        <v>58</v>
      </c>
      <c r="AP419" s="1" t="s">
        <v>58</v>
      </c>
      <c r="AQ419" s="1" t="s">
        <v>58</v>
      </c>
      <c r="AR419" s="1" t="s">
        <v>58</v>
      </c>
      <c r="AS419" s="1" t="s">
        <v>58</v>
      </c>
      <c r="AT419" s="1" t="s">
        <v>58</v>
      </c>
      <c r="AU419" s="1">
        <v>1.20652</v>
      </c>
    </row>
    <row r="420" spans="1:47" x14ac:dyDescent="0.2">
      <c r="A420" s="1" t="s">
        <v>11537</v>
      </c>
      <c r="B420" s="1">
        <v>19</v>
      </c>
      <c r="C420" s="1" t="s">
        <v>70</v>
      </c>
      <c r="D420" s="1" t="s">
        <v>46</v>
      </c>
      <c r="E420" s="1">
        <v>1.7239999999999998E-2</v>
      </c>
      <c r="F420" s="1">
        <v>3.2680000000000001E-3</v>
      </c>
      <c r="G420" s="1">
        <v>3.1059999999999998E-3</v>
      </c>
      <c r="H420" s="1">
        <v>0</v>
      </c>
      <c r="I420" s="1">
        <v>3.3329999999999999E-2</v>
      </c>
      <c r="J420" s="1">
        <v>1.111E-2</v>
      </c>
      <c r="K420" s="1" t="s">
        <v>47</v>
      </c>
      <c r="L420" s="1" t="s">
        <v>48</v>
      </c>
      <c r="M420" s="1" t="s">
        <v>11533</v>
      </c>
      <c r="N420" s="1" t="s">
        <v>11534</v>
      </c>
      <c r="O420" s="1" t="s">
        <v>51</v>
      </c>
      <c r="P420" s="1" t="s">
        <v>11538</v>
      </c>
      <c r="Q420" s="1">
        <v>1.8120000000000001E-4</v>
      </c>
      <c r="R420" s="1" t="s">
        <v>58</v>
      </c>
      <c r="S420" s="1" t="s">
        <v>58</v>
      </c>
      <c r="T420" s="1" t="s">
        <v>58</v>
      </c>
      <c r="U420" s="1" t="s">
        <v>58</v>
      </c>
      <c r="V420" s="1" t="s">
        <v>58</v>
      </c>
      <c r="W420" s="1" t="s">
        <v>58</v>
      </c>
      <c r="X420" s="1" t="s">
        <v>58</v>
      </c>
      <c r="Y420" s="1" t="s">
        <v>58</v>
      </c>
      <c r="Z420" s="1" t="s">
        <v>58</v>
      </c>
      <c r="AA420" s="1" t="s">
        <v>58</v>
      </c>
      <c r="AB420" s="1" t="s">
        <v>58</v>
      </c>
      <c r="AC420" s="1" t="s">
        <v>60</v>
      </c>
      <c r="AD420" s="1" t="s">
        <v>61</v>
      </c>
      <c r="AE420" s="1">
        <v>0</v>
      </c>
      <c r="AF420" s="1">
        <v>-8.77</v>
      </c>
      <c r="AG420" s="1" t="s">
        <v>11535</v>
      </c>
      <c r="AH420" s="1" t="s">
        <v>95</v>
      </c>
      <c r="AI420" s="1" t="s">
        <v>95</v>
      </c>
      <c r="AJ420" s="1">
        <v>4.3899999999999997</v>
      </c>
      <c r="AK420" s="1">
        <v>20</v>
      </c>
      <c r="AL420" s="1">
        <v>8.9999999999999993E-3</v>
      </c>
      <c r="AM420" s="1">
        <v>-1.2010000000000001</v>
      </c>
      <c r="AN420" s="1" t="s">
        <v>1089</v>
      </c>
      <c r="AO420" s="1" t="s">
        <v>11536</v>
      </c>
      <c r="AP420" s="1" t="s">
        <v>58</v>
      </c>
      <c r="AQ420" s="7">
        <v>7.4200000000000002E-2</v>
      </c>
      <c r="AR420" s="1">
        <v>96.190139180000003</v>
      </c>
      <c r="AS420" s="1">
        <v>1.646179058</v>
      </c>
      <c r="AT420" s="1" t="s">
        <v>58</v>
      </c>
      <c r="AU420" s="1">
        <v>16.192270000000001</v>
      </c>
    </row>
    <row r="421" spans="1:47" x14ac:dyDescent="0.2">
      <c r="A421" s="1" t="s">
        <v>11539</v>
      </c>
      <c r="B421" s="1">
        <v>19</v>
      </c>
      <c r="C421" s="1" t="s">
        <v>64</v>
      </c>
      <c r="D421" s="1" t="s">
        <v>46</v>
      </c>
      <c r="E421" s="1">
        <v>1.7239999999999998E-2</v>
      </c>
      <c r="F421" s="1">
        <v>0</v>
      </c>
      <c r="G421" s="1">
        <v>3.1059999999999998E-3</v>
      </c>
      <c r="H421" s="1">
        <v>0</v>
      </c>
      <c r="I421" s="1">
        <v>3.3329999999999999E-2</v>
      </c>
      <c r="J421" s="1">
        <v>1.111E-2</v>
      </c>
      <c r="K421" s="1" t="s">
        <v>47</v>
      </c>
      <c r="L421" s="1" t="s">
        <v>48</v>
      </c>
      <c r="M421" s="1" t="s">
        <v>11540</v>
      </c>
      <c r="N421" s="1" t="s">
        <v>11541</v>
      </c>
      <c r="O421" s="1" t="s">
        <v>51</v>
      </c>
      <c r="P421" s="1" t="s">
        <v>11542</v>
      </c>
      <c r="Q421" s="7">
        <v>4.0380000000000003E-5</v>
      </c>
      <c r="R421" s="1" t="s">
        <v>58</v>
      </c>
      <c r="S421" s="1" t="s">
        <v>58</v>
      </c>
      <c r="T421" s="1" t="s">
        <v>58</v>
      </c>
      <c r="U421" s="1" t="s">
        <v>58</v>
      </c>
      <c r="V421" s="1" t="s">
        <v>58</v>
      </c>
      <c r="W421" s="1" t="s">
        <v>58</v>
      </c>
      <c r="X421" s="1" t="s">
        <v>58</v>
      </c>
      <c r="Y421" s="1" t="s">
        <v>58</v>
      </c>
      <c r="Z421" s="1" t="s">
        <v>58</v>
      </c>
      <c r="AA421" s="1" t="s">
        <v>58</v>
      </c>
      <c r="AB421" s="1" t="s">
        <v>58</v>
      </c>
      <c r="AC421" s="1" t="s">
        <v>60</v>
      </c>
      <c r="AD421" s="1" t="s">
        <v>61</v>
      </c>
      <c r="AE421" s="1">
        <v>0.97199999999999998</v>
      </c>
      <c r="AF421" s="1">
        <v>2.85</v>
      </c>
      <c r="AG421" s="1" t="s">
        <v>11543</v>
      </c>
      <c r="AH421" s="1" t="s">
        <v>95</v>
      </c>
      <c r="AI421" s="1" t="s">
        <v>95</v>
      </c>
      <c r="AJ421" s="1">
        <v>3.9</v>
      </c>
      <c r="AK421" s="1">
        <v>20</v>
      </c>
      <c r="AL421" s="1">
        <v>13.14</v>
      </c>
      <c r="AM421" s="1">
        <v>2E-3</v>
      </c>
      <c r="AN421" s="1" t="s">
        <v>64</v>
      </c>
      <c r="AO421" s="1" t="s">
        <v>11544</v>
      </c>
      <c r="AP421" s="1" t="s">
        <v>58</v>
      </c>
      <c r="AQ421" s="1" t="s">
        <v>58</v>
      </c>
      <c r="AR421" s="1" t="s">
        <v>58</v>
      </c>
      <c r="AS421" s="1" t="s">
        <v>58</v>
      </c>
      <c r="AT421" s="1" t="s">
        <v>58</v>
      </c>
      <c r="AU421" s="1">
        <v>4.9586199999999998</v>
      </c>
    </row>
    <row r="422" spans="1:47" x14ac:dyDescent="0.2">
      <c r="A422" s="1" t="s">
        <v>11560</v>
      </c>
      <c r="B422" s="1">
        <v>19</v>
      </c>
      <c r="C422" s="1" t="s">
        <v>64</v>
      </c>
      <c r="D422" s="1" t="s">
        <v>45</v>
      </c>
      <c r="E422" s="1">
        <v>1.7239999999999998E-2</v>
      </c>
      <c r="F422" s="1">
        <v>9.8040000000000002E-3</v>
      </c>
      <c r="G422" s="1">
        <v>3.1059999999999998E-3</v>
      </c>
      <c r="H422" s="1">
        <v>3.8310000000000002E-3</v>
      </c>
      <c r="I422" s="1">
        <v>3.3329999999999999E-2</v>
      </c>
      <c r="J422" s="1">
        <v>1.111E-2</v>
      </c>
      <c r="K422" s="1" t="s">
        <v>47</v>
      </c>
      <c r="L422" s="1" t="s">
        <v>48</v>
      </c>
      <c r="M422" s="1" t="s">
        <v>11561</v>
      </c>
      <c r="N422" s="1" t="s">
        <v>11562</v>
      </c>
      <c r="O422" s="1" t="s">
        <v>51</v>
      </c>
      <c r="P422" s="1" t="s">
        <v>11563</v>
      </c>
      <c r="Q422" s="1">
        <v>2.654E-4</v>
      </c>
      <c r="R422" s="1" t="s">
        <v>58</v>
      </c>
      <c r="S422" s="1" t="s">
        <v>58</v>
      </c>
      <c r="T422" s="1" t="s">
        <v>58</v>
      </c>
      <c r="U422" s="1" t="s">
        <v>58</v>
      </c>
      <c r="V422" s="1" t="s">
        <v>58</v>
      </c>
      <c r="W422" s="1" t="s">
        <v>58</v>
      </c>
      <c r="X422" s="1" t="s">
        <v>58</v>
      </c>
      <c r="Y422" s="1" t="s">
        <v>58</v>
      </c>
      <c r="Z422" s="1" t="s">
        <v>58</v>
      </c>
      <c r="AA422" s="1" t="s">
        <v>58</v>
      </c>
      <c r="AB422" s="1" t="s">
        <v>58</v>
      </c>
      <c r="AC422" s="1" t="s">
        <v>61</v>
      </c>
      <c r="AD422" s="1" t="s">
        <v>156</v>
      </c>
      <c r="AE422" s="1">
        <v>0.19800000000000001</v>
      </c>
      <c r="AF422" s="1">
        <v>2.1</v>
      </c>
      <c r="AG422" s="1" t="s">
        <v>11564</v>
      </c>
      <c r="AH422" s="1" t="s">
        <v>95</v>
      </c>
      <c r="AI422" s="1" t="s">
        <v>1215</v>
      </c>
      <c r="AJ422" s="1">
        <v>4.5199999999999996</v>
      </c>
      <c r="AK422" s="8">
        <v>356347356</v>
      </c>
      <c r="AL422" s="1">
        <v>18.73</v>
      </c>
      <c r="AM422" s="1">
        <v>0.78500000000000003</v>
      </c>
      <c r="AN422" s="1" t="s">
        <v>8215</v>
      </c>
      <c r="AO422" s="1" t="s">
        <v>11565</v>
      </c>
      <c r="AP422" s="1" t="s">
        <v>58</v>
      </c>
      <c r="AQ422" s="1" t="s">
        <v>58</v>
      </c>
      <c r="AR422" s="1">
        <v>34.978768580000001</v>
      </c>
      <c r="AS422" s="1">
        <v>-0.257204135</v>
      </c>
      <c r="AT422" s="1" t="s">
        <v>58</v>
      </c>
      <c r="AU422" s="1">
        <v>6.5574000000000003</v>
      </c>
    </row>
    <row r="423" spans="1:47" x14ac:dyDescent="0.2">
      <c r="A423" s="1" t="s">
        <v>11572</v>
      </c>
      <c r="B423" s="1">
        <v>19</v>
      </c>
      <c r="C423" s="1" t="s">
        <v>45</v>
      </c>
      <c r="D423" s="1" t="s">
        <v>70</v>
      </c>
      <c r="E423" s="1">
        <v>1.7239999999999998E-2</v>
      </c>
      <c r="F423" s="1">
        <v>0</v>
      </c>
      <c r="G423" s="1">
        <v>3.1059999999999998E-3</v>
      </c>
      <c r="H423" s="1">
        <v>0</v>
      </c>
      <c r="I423" s="1">
        <v>3.3329999999999999E-2</v>
      </c>
      <c r="J423" s="1">
        <v>1.111E-2</v>
      </c>
      <c r="K423" s="1" t="s">
        <v>47</v>
      </c>
      <c r="L423" s="1" t="s">
        <v>48</v>
      </c>
      <c r="M423" s="1" t="s">
        <v>7721</v>
      </c>
      <c r="N423" s="1" t="s">
        <v>7722</v>
      </c>
      <c r="O423" s="1" t="s">
        <v>51</v>
      </c>
      <c r="P423" s="1" t="s">
        <v>11573</v>
      </c>
      <c r="Q423" s="1">
        <v>1.0709999999999999E-3</v>
      </c>
      <c r="R423" s="1">
        <v>3.9936099999999999E-4</v>
      </c>
      <c r="S423" s="1">
        <v>0.99960099999999996</v>
      </c>
      <c r="T423" s="1" t="s">
        <v>74</v>
      </c>
      <c r="U423" s="1">
        <v>0</v>
      </c>
      <c r="V423" s="1">
        <v>1.99681E-4</v>
      </c>
      <c r="W423" s="1">
        <v>0</v>
      </c>
      <c r="X423" s="1" t="s">
        <v>122</v>
      </c>
      <c r="Y423" s="1" t="s">
        <v>123</v>
      </c>
      <c r="Z423" s="1" t="s">
        <v>124</v>
      </c>
      <c r="AA423" s="1" t="s">
        <v>58</v>
      </c>
      <c r="AB423" s="1" t="s">
        <v>58</v>
      </c>
      <c r="AC423" s="1" t="s">
        <v>93</v>
      </c>
      <c r="AD423" s="1" t="s">
        <v>147</v>
      </c>
      <c r="AE423" s="1">
        <v>0.33800000000000002</v>
      </c>
      <c r="AF423" s="1">
        <v>3.32</v>
      </c>
      <c r="AG423" s="1" t="s">
        <v>7730</v>
      </c>
      <c r="AH423" s="1" t="s">
        <v>95</v>
      </c>
      <c r="AI423" s="1" t="s">
        <v>127</v>
      </c>
      <c r="AJ423" s="1">
        <v>5.53</v>
      </c>
      <c r="AK423" s="1">
        <v>220</v>
      </c>
      <c r="AL423" s="1">
        <v>0.35799999999999998</v>
      </c>
      <c r="AM423" s="1">
        <v>1.0209999999999999</v>
      </c>
      <c r="AN423" s="1" t="s">
        <v>64</v>
      </c>
      <c r="AO423" s="1" t="s">
        <v>7731</v>
      </c>
      <c r="AP423" s="1" t="s">
        <v>77</v>
      </c>
      <c r="AQ423" s="7">
        <v>0.57399999999999995</v>
      </c>
      <c r="AR423" s="1">
        <v>84.949280490000007</v>
      </c>
      <c r="AS423" s="1">
        <v>0.68334306099999997</v>
      </c>
      <c r="AT423" s="1" t="s">
        <v>78</v>
      </c>
      <c r="AU423" s="1">
        <v>10.606199999999999</v>
      </c>
    </row>
    <row r="424" spans="1:47" x14ac:dyDescent="0.2">
      <c r="A424" s="1" t="s">
        <v>11582</v>
      </c>
      <c r="B424" s="1">
        <v>19</v>
      </c>
      <c r="C424" s="1" t="s">
        <v>64</v>
      </c>
      <c r="D424" s="1" t="s">
        <v>45</v>
      </c>
      <c r="E424" s="1">
        <v>1.7239999999999998E-2</v>
      </c>
      <c r="F424" s="1">
        <v>1.634E-2</v>
      </c>
      <c r="G424" s="1">
        <v>3.1059999999999998E-3</v>
      </c>
      <c r="H424" s="1">
        <v>0</v>
      </c>
      <c r="I424" s="1">
        <v>3.3329999999999999E-2</v>
      </c>
      <c r="J424" s="1">
        <v>1.111E-2</v>
      </c>
      <c r="K424" s="1" t="s">
        <v>489</v>
      </c>
      <c r="L424" s="1" t="s">
        <v>215</v>
      </c>
      <c r="M424" s="1" t="s">
        <v>11583</v>
      </c>
      <c r="N424" s="1" t="s">
        <v>11584</v>
      </c>
      <c r="O424" s="1" t="s">
        <v>313</v>
      </c>
      <c r="P424" s="1" t="s">
        <v>11585</v>
      </c>
      <c r="Q424" s="1">
        <v>4.2339999999999999E-3</v>
      </c>
      <c r="R424" s="1">
        <v>1.31789E-2</v>
      </c>
      <c r="S424" s="1">
        <v>0.98682099999999995</v>
      </c>
      <c r="T424" s="1" t="s">
        <v>11586</v>
      </c>
      <c r="U424" s="1">
        <v>0</v>
      </c>
      <c r="V424" s="1">
        <v>6.5894600000000001E-3</v>
      </c>
      <c r="W424" s="1" t="s">
        <v>58</v>
      </c>
      <c r="X424" s="1" t="s">
        <v>58</v>
      </c>
      <c r="Y424" s="1" t="s">
        <v>58</v>
      </c>
      <c r="Z424" s="1" t="s">
        <v>58</v>
      </c>
      <c r="AA424" s="1" t="s">
        <v>58</v>
      </c>
      <c r="AB424" s="1" t="s">
        <v>58</v>
      </c>
      <c r="AC424" s="1" t="s">
        <v>58</v>
      </c>
      <c r="AD424" s="1" t="s">
        <v>58</v>
      </c>
      <c r="AE424" s="1" t="s">
        <v>58</v>
      </c>
      <c r="AF424" s="1" t="s">
        <v>58</v>
      </c>
      <c r="AG424" s="1" t="s">
        <v>58</v>
      </c>
      <c r="AH424" s="1" t="s">
        <v>58</v>
      </c>
      <c r="AI424" s="1" t="s">
        <v>58</v>
      </c>
      <c r="AJ424" s="1" t="s">
        <v>58</v>
      </c>
      <c r="AK424" s="1" t="s">
        <v>58</v>
      </c>
      <c r="AL424" s="1" t="s">
        <v>58</v>
      </c>
      <c r="AM424" s="1" t="s">
        <v>58</v>
      </c>
      <c r="AN424" s="1" t="s">
        <v>58</v>
      </c>
      <c r="AO424" s="1" t="s">
        <v>7919</v>
      </c>
      <c r="AP424" s="1" t="s">
        <v>58</v>
      </c>
      <c r="AQ424" s="7">
        <v>0.78500000000000003</v>
      </c>
      <c r="AR424" s="1">
        <v>72.753007780000004</v>
      </c>
      <c r="AS424" s="1">
        <v>0.31417975599999998</v>
      </c>
      <c r="AT424" s="1" t="s">
        <v>58</v>
      </c>
      <c r="AU424" s="1">
        <v>6.9297199999999997</v>
      </c>
    </row>
    <row r="425" spans="1:47" x14ac:dyDescent="0.2">
      <c r="A425" s="1" t="s">
        <v>11595</v>
      </c>
      <c r="B425" s="1">
        <v>19</v>
      </c>
      <c r="C425" s="1" t="s">
        <v>45</v>
      </c>
      <c r="D425" s="1" t="s">
        <v>46</v>
      </c>
      <c r="E425" s="1">
        <v>1.7239999999999998E-2</v>
      </c>
      <c r="F425" s="1">
        <v>6.5360000000000001E-3</v>
      </c>
      <c r="G425" s="1">
        <v>3.1059999999999998E-3</v>
      </c>
      <c r="H425" s="1">
        <v>0</v>
      </c>
      <c r="I425" s="1">
        <v>3.3329999999999999E-2</v>
      </c>
      <c r="J425" s="1">
        <v>1.111E-2</v>
      </c>
      <c r="K425" s="1" t="s">
        <v>47</v>
      </c>
      <c r="L425" s="1" t="s">
        <v>48</v>
      </c>
      <c r="M425" s="1" t="s">
        <v>11596</v>
      </c>
      <c r="N425" s="1" t="s">
        <v>11597</v>
      </c>
      <c r="O425" s="1" t="s">
        <v>51</v>
      </c>
      <c r="P425" s="1" t="s">
        <v>11598</v>
      </c>
      <c r="Q425" s="1">
        <v>6.0170000000000004E-4</v>
      </c>
      <c r="R425" s="1" t="s">
        <v>58</v>
      </c>
      <c r="S425" s="1" t="s">
        <v>58</v>
      </c>
      <c r="T425" s="1" t="s">
        <v>58</v>
      </c>
      <c r="U425" s="1" t="s">
        <v>58</v>
      </c>
      <c r="V425" s="1" t="s">
        <v>58</v>
      </c>
      <c r="W425" s="1" t="s">
        <v>58</v>
      </c>
      <c r="X425" s="1" t="s">
        <v>58</v>
      </c>
      <c r="Y425" s="1" t="s">
        <v>58</v>
      </c>
      <c r="Z425" s="1" t="s">
        <v>58</v>
      </c>
      <c r="AA425" s="1" t="s">
        <v>58</v>
      </c>
      <c r="AB425" s="1" t="s">
        <v>58</v>
      </c>
      <c r="AC425" s="1" t="s">
        <v>93</v>
      </c>
      <c r="AD425" s="1" t="s">
        <v>62</v>
      </c>
      <c r="AE425" s="1">
        <v>0.999</v>
      </c>
      <c r="AF425" s="1">
        <v>2.06</v>
      </c>
      <c r="AG425" s="1" t="s">
        <v>11599</v>
      </c>
      <c r="AH425" s="1" t="s">
        <v>95</v>
      </c>
      <c r="AI425" s="1" t="s">
        <v>95</v>
      </c>
      <c r="AJ425" s="1">
        <v>5.56</v>
      </c>
      <c r="AK425" s="1">
        <v>128</v>
      </c>
      <c r="AL425" s="1">
        <v>16.920000000000002</v>
      </c>
      <c r="AM425" s="1">
        <v>0.92500000000000004</v>
      </c>
      <c r="AN425" s="1" t="s">
        <v>309</v>
      </c>
      <c r="AO425" s="1" t="s">
        <v>11600</v>
      </c>
      <c r="AP425" s="1" t="s">
        <v>58</v>
      </c>
      <c r="AQ425" s="7">
        <v>0.55500000000000005</v>
      </c>
      <c r="AR425" s="1">
        <v>22.357867420000002</v>
      </c>
      <c r="AS425" s="1">
        <v>-0.49221806899999998</v>
      </c>
      <c r="AT425" s="1" t="s">
        <v>78</v>
      </c>
      <c r="AU425" s="1">
        <v>0.90173000000000003</v>
      </c>
    </row>
    <row r="426" spans="1:47" x14ac:dyDescent="0.2">
      <c r="A426" s="1" t="s">
        <v>11615</v>
      </c>
      <c r="B426" s="1">
        <v>19</v>
      </c>
      <c r="C426" s="1" t="s">
        <v>70</v>
      </c>
      <c r="D426" s="1" t="s">
        <v>46</v>
      </c>
      <c r="E426" s="1">
        <v>1.7239999999999998E-2</v>
      </c>
      <c r="F426" s="1">
        <v>0</v>
      </c>
      <c r="G426" s="1">
        <v>3.1059999999999998E-3</v>
      </c>
      <c r="H426" s="1">
        <v>0</v>
      </c>
      <c r="I426" s="1">
        <v>3.3329999999999999E-2</v>
      </c>
      <c r="J426" s="1">
        <v>1.111E-2</v>
      </c>
      <c r="K426" s="1" t="s">
        <v>47</v>
      </c>
      <c r="L426" s="1" t="s">
        <v>48</v>
      </c>
      <c r="M426" s="1" t="s">
        <v>11616</v>
      </c>
      <c r="N426" s="1" t="s">
        <v>11617</v>
      </c>
      <c r="O426" s="1" t="s">
        <v>51</v>
      </c>
      <c r="P426" s="1" t="s">
        <v>11618</v>
      </c>
      <c r="Q426" s="1">
        <v>1.8129999999999999E-4</v>
      </c>
      <c r="R426" s="1" t="s">
        <v>58</v>
      </c>
      <c r="S426" s="1" t="s">
        <v>58</v>
      </c>
      <c r="T426" s="1" t="s">
        <v>58</v>
      </c>
      <c r="U426" s="1" t="s">
        <v>58</v>
      </c>
      <c r="V426" s="1" t="s">
        <v>58</v>
      </c>
      <c r="W426" s="1" t="s">
        <v>58</v>
      </c>
      <c r="X426" s="1" t="s">
        <v>58</v>
      </c>
      <c r="Y426" s="1" t="s">
        <v>58</v>
      </c>
      <c r="Z426" s="1" t="s">
        <v>58</v>
      </c>
      <c r="AA426" s="1" t="s">
        <v>58</v>
      </c>
      <c r="AB426" s="1">
        <v>1</v>
      </c>
      <c r="AC426" s="1" t="s">
        <v>60</v>
      </c>
      <c r="AD426" s="1" t="s">
        <v>156</v>
      </c>
      <c r="AE426" s="1">
        <v>0.55100000000000005</v>
      </c>
      <c r="AF426" s="1">
        <v>1.79</v>
      </c>
      <c r="AG426" s="1" t="s">
        <v>11619</v>
      </c>
      <c r="AH426" s="1" t="s">
        <v>95</v>
      </c>
      <c r="AI426" s="1" t="s">
        <v>95</v>
      </c>
      <c r="AJ426" s="1">
        <v>4.1399999999999997</v>
      </c>
      <c r="AK426" s="1">
        <v>43</v>
      </c>
      <c r="AL426" s="1">
        <v>10.93</v>
      </c>
      <c r="AM426" s="1">
        <v>0.106</v>
      </c>
      <c r="AN426" s="1" t="s">
        <v>1089</v>
      </c>
      <c r="AO426" s="1" t="s">
        <v>11620</v>
      </c>
      <c r="AP426" s="1" t="s">
        <v>58</v>
      </c>
      <c r="AQ426" s="7">
        <v>0.81299999999999994</v>
      </c>
      <c r="AR426" s="1">
        <v>40.634583630000002</v>
      </c>
      <c r="AS426" s="1">
        <v>-0.172654315</v>
      </c>
      <c r="AT426" s="1" t="s">
        <v>58</v>
      </c>
      <c r="AU426" s="1">
        <v>6.6549800000000001</v>
      </c>
    </row>
    <row r="427" spans="1:47" x14ac:dyDescent="0.2">
      <c r="A427" s="1" t="s">
        <v>11628</v>
      </c>
      <c r="B427" s="1">
        <v>19</v>
      </c>
      <c r="C427" s="1" t="s">
        <v>70</v>
      </c>
      <c r="D427" s="1" t="s">
        <v>45</v>
      </c>
      <c r="E427" s="1">
        <v>1.7239999999999998E-2</v>
      </c>
      <c r="F427" s="1">
        <v>6.5360000000000001E-3</v>
      </c>
      <c r="G427" s="1">
        <v>3.1059999999999998E-3</v>
      </c>
      <c r="H427" s="1">
        <v>0</v>
      </c>
      <c r="I427" s="1">
        <v>3.3329999999999999E-2</v>
      </c>
      <c r="J427" s="1">
        <v>1.111E-2</v>
      </c>
      <c r="K427" s="1" t="s">
        <v>47</v>
      </c>
      <c r="L427" s="1" t="s">
        <v>48</v>
      </c>
      <c r="M427" s="1" t="s">
        <v>11629</v>
      </c>
      <c r="N427" s="1" t="s">
        <v>11630</v>
      </c>
      <c r="O427" s="1" t="s">
        <v>51</v>
      </c>
      <c r="P427" s="1" t="s">
        <v>11631</v>
      </c>
      <c r="Q427" s="1" t="s">
        <v>58</v>
      </c>
      <c r="R427" s="1" t="s">
        <v>58</v>
      </c>
      <c r="S427" s="1" t="s">
        <v>58</v>
      </c>
      <c r="T427" s="1" t="s">
        <v>58</v>
      </c>
      <c r="U427" s="1" t="s">
        <v>58</v>
      </c>
      <c r="V427" s="1" t="s">
        <v>58</v>
      </c>
      <c r="W427" s="1" t="s">
        <v>58</v>
      </c>
      <c r="X427" s="1" t="s">
        <v>58</v>
      </c>
      <c r="Y427" s="1" t="s">
        <v>58</v>
      </c>
      <c r="Z427" s="1" t="s">
        <v>58</v>
      </c>
      <c r="AA427" s="1" t="s">
        <v>58</v>
      </c>
      <c r="AB427" s="1" t="s">
        <v>58</v>
      </c>
      <c r="AC427" s="1" t="s">
        <v>93</v>
      </c>
      <c r="AD427" s="1" t="s">
        <v>156</v>
      </c>
      <c r="AE427" s="1">
        <v>1</v>
      </c>
      <c r="AF427" s="1">
        <v>4.99</v>
      </c>
      <c r="AG427" s="1" t="s">
        <v>11632</v>
      </c>
      <c r="AH427" s="1" t="s">
        <v>62</v>
      </c>
      <c r="AI427" s="1" t="s">
        <v>62</v>
      </c>
      <c r="AJ427" s="1">
        <v>4.99</v>
      </c>
      <c r="AK427" s="1">
        <v>91</v>
      </c>
      <c r="AL427" s="1">
        <v>34</v>
      </c>
      <c r="AM427" s="1">
        <v>0.85</v>
      </c>
      <c r="AN427" s="1" t="s">
        <v>1471</v>
      </c>
      <c r="AO427" s="1" t="s">
        <v>11633</v>
      </c>
      <c r="AP427" s="1" t="s">
        <v>61</v>
      </c>
      <c r="AQ427" s="1" t="s">
        <v>58</v>
      </c>
      <c r="AR427" s="1">
        <v>14.13658882</v>
      </c>
      <c r="AS427" s="1">
        <v>-0.73109252700000005</v>
      </c>
      <c r="AT427" s="1" t="s">
        <v>78</v>
      </c>
      <c r="AU427" s="1">
        <v>3.04956</v>
      </c>
    </row>
    <row r="428" spans="1:47" x14ac:dyDescent="0.2">
      <c r="A428" s="1" t="s">
        <v>11637</v>
      </c>
      <c r="B428" s="1">
        <v>19</v>
      </c>
      <c r="C428" s="1" t="s">
        <v>64</v>
      </c>
      <c r="D428" s="1" t="s">
        <v>45</v>
      </c>
      <c r="E428" s="1">
        <v>1.7239999999999998E-2</v>
      </c>
      <c r="F428" s="1">
        <v>6.5360000000000001E-3</v>
      </c>
      <c r="G428" s="1">
        <v>3.1059999999999998E-3</v>
      </c>
      <c r="H428" s="1">
        <v>0</v>
      </c>
      <c r="I428" s="1">
        <v>3.3329999999999999E-2</v>
      </c>
      <c r="J428" s="1">
        <v>1.111E-2</v>
      </c>
      <c r="K428" s="1" t="s">
        <v>47</v>
      </c>
      <c r="L428" s="1" t="s">
        <v>48</v>
      </c>
      <c r="M428" s="1" t="s">
        <v>11638</v>
      </c>
      <c r="N428" s="1" t="s">
        <v>11639</v>
      </c>
      <c r="O428" s="1" t="s">
        <v>51</v>
      </c>
      <c r="P428" s="1" t="s">
        <v>10746</v>
      </c>
      <c r="Q428" s="1">
        <v>1.3999999999999999E-4</v>
      </c>
      <c r="R428" s="1" t="s">
        <v>58</v>
      </c>
      <c r="S428" s="1" t="s">
        <v>58</v>
      </c>
      <c r="T428" s="1" t="s">
        <v>58</v>
      </c>
      <c r="U428" s="1" t="s">
        <v>58</v>
      </c>
      <c r="V428" s="1" t="s">
        <v>58</v>
      </c>
      <c r="W428" s="1" t="s">
        <v>58</v>
      </c>
      <c r="X428" s="1" t="s">
        <v>58</v>
      </c>
      <c r="Y428" s="1" t="s">
        <v>58</v>
      </c>
      <c r="Z428" s="1" t="s">
        <v>58</v>
      </c>
      <c r="AA428" s="1" t="s">
        <v>58</v>
      </c>
      <c r="AB428" s="1" t="s">
        <v>58</v>
      </c>
      <c r="AC428" s="1" t="s">
        <v>60</v>
      </c>
      <c r="AD428" s="1" t="s">
        <v>67</v>
      </c>
      <c r="AE428" s="1">
        <v>0.99399999999999999</v>
      </c>
      <c r="AF428" s="1">
        <v>4.25</v>
      </c>
      <c r="AG428" s="1" t="s">
        <v>11640</v>
      </c>
      <c r="AH428" s="1" t="s">
        <v>95</v>
      </c>
      <c r="AI428" s="1" t="s">
        <v>10669</v>
      </c>
      <c r="AJ428" s="1">
        <v>5.29</v>
      </c>
      <c r="AK428" s="8">
        <v>737700768</v>
      </c>
      <c r="AL428" s="1">
        <v>27</v>
      </c>
      <c r="AM428" s="1">
        <v>0.93500000000000005</v>
      </c>
      <c r="AN428" s="1" t="s">
        <v>736</v>
      </c>
      <c r="AO428" s="1" t="s">
        <v>11641</v>
      </c>
      <c r="AP428" s="1" t="s">
        <v>77</v>
      </c>
      <c r="AQ428" s="7">
        <v>0.54700000000000004</v>
      </c>
      <c r="AR428" s="1">
        <v>74.728709600000002</v>
      </c>
      <c r="AS428" s="1">
        <v>0.36555768999999999</v>
      </c>
      <c r="AT428" s="1" t="s">
        <v>58</v>
      </c>
      <c r="AU428" s="1">
        <v>4.4746899999999998</v>
      </c>
    </row>
    <row r="429" spans="1:47" x14ac:dyDescent="0.2">
      <c r="A429" s="1" t="s">
        <v>11637</v>
      </c>
      <c r="B429" s="1">
        <v>19</v>
      </c>
      <c r="C429" s="1" t="s">
        <v>64</v>
      </c>
      <c r="D429" s="1" t="s">
        <v>45</v>
      </c>
      <c r="E429" s="1">
        <v>1.7239999999999998E-2</v>
      </c>
      <c r="F429" s="1">
        <v>6.5360000000000001E-3</v>
      </c>
      <c r="G429" s="1">
        <v>3.1059999999999998E-3</v>
      </c>
      <c r="H429" s="1">
        <v>0</v>
      </c>
      <c r="I429" s="1">
        <v>3.3329999999999999E-2</v>
      </c>
      <c r="J429" s="1">
        <v>1.111E-2</v>
      </c>
      <c r="K429" s="1" t="s">
        <v>489</v>
      </c>
      <c r="L429" s="1" t="s">
        <v>215</v>
      </c>
      <c r="M429" s="1" t="s">
        <v>11638</v>
      </c>
      <c r="N429" s="1" t="s">
        <v>11639</v>
      </c>
      <c r="O429" s="1" t="s">
        <v>313</v>
      </c>
      <c r="P429" s="1" t="s">
        <v>10746</v>
      </c>
      <c r="Q429" s="1">
        <v>1.3999999999999999E-4</v>
      </c>
      <c r="R429" s="1" t="s">
        <v>58</v>
      </c>
      <c r="S429" s="1" t="s">
        <v>58</v>
      </c>
      <c r="T429" s="1" t="s">
        <v>58</v>
      </c>
      <c r="U429" s="1" t="s">
        <v>58</v>
      </c>
      <c r="V429" s="1" t="s">
        <v>58</v>
      </c>
      <c r="W429" s="1" t="s">
        <v>58</v>
      </c>
      <c r="X429" s="1" t="s">
        <v>58</v>
      </c>
      <c r="Y429" s="1" t="s">
        <v>58</v>
      </c>
      <c r="Z429" s="1" t="s">
        <v>58</v>
      </c>
      <c r="AA429" s="1" t="s">
        <v>58</v>
      </c>
      <c r="AB429" s="1" t="s">
        <v>58</v>
      </c>
      <c r="AC429" s="1" t="s">
        <v>60</v>
      </c>
      <c r="AD429" s="1" t="s">
        <v>67</v>
      </c>
      <c r="AE429" s="1">
        <v>0.99399999999999999</v>
      </c>
      <c r="AF429" s="1">
        <v>4.25</v>
      </c>
      <c r="AG429" s="1" t="s">
        <v>11640</v>
      </c>
      <c r="AH429" s="1" t="s">
        <v>95</v>
      </c>
      <c r="AI429" s="1" t="s">
        <v>10669</v>
      </c>
      <c r="AJ429" s="1">
        <v>5.29</v>
      </c>
      <c r="AK429" s="8">
        <v>737700768</v>
      </c>
      <c r="AL429" s="1">
        <v>27</v>
      </c>
      <c r="AM429" s="1">
        <v>0.93500000000000005</v>
      </c>
      <c r="AN429" s="1" t="s">
        <v>736</v>
      </c>
      <c r="AO429" s="1" t="s">
        <v>11641</v>
      </c>
      <c r="AP429" s="1" t="s">
        <v>77</v>
      </c>
      <c r="AQ429" s="7">
        <v>0.54700000000000004</v>
      </c>
      <c r="AR429" s="1">
        <v>74.728709600000002</v>
      </c>
      <c r="AS429" s="1">
        <v>0.36555768999999999</v>
      </c>
      <c r="AT429" s="1" t="s">
        <v>58</v>
      </c>
      <c r="AU429" s="1">
        <v>4.4746899999999998</v>
      </c>
    </row>
    <row r="430" spans="1:47" x14ac:dyDescent="0.2">
      <c r="A430" s="1" t="s">
        <v>11646</v>
      </c>
      <c r="B430" s="1">
        <v>19</v>
      </c>
      <c r="C430" s="1" t="s">
        <v>46</v>
      </c>
      <c r="D430" s="1" t="s">
        <v>70</v>
      </c>
      <c r="E430" s="1">
        <v>1.7239999999999998E-2</v>
      </c>
      <c r="F430" s="1">
        <v>3.2680000000000001E-3</v>
      </c>
      <c r="G430" s="1">
        <v>3.1059999999999998E-3</v>
      </c>
      <c r="H430" s="1">
        <v>0</v>
      </c>
      <c r="I430" s="1">
        <v>3.3329999999999999E-2</v>
      </c>
      <c r="J430" s="1">
        <v>1.111E-2</v>
      </c>
      <c r="K430" s="1" t="s">
        <v>47</v>
      </c>
      <c r="L430" s="1" t="s">
        <v>48</v>
      </c>
      <c r="M430" s="1" t="s">
        <v>8372</v>
      </c>
      <c r="N430" s="1" t="s">
        <v>8373</v>
      </c>
      <c r="O430" s="1" t="s">
        <v>51</v>
      </c>
      <c r="P430" s="1" t="s">
        <v>11647</v>
      </c>
      <c r="Q430" s="7">
        <v>8.2360000000000004E-6</v>
      </c>
      <c r="R430" s="1" t="s">
        <v>58</v>
      </c>
      <c r="S430" s="1" t="s">
        <v>58</v>
      </c>
      <c r="T430" s="1" t="s">
        <v>58</v>
      </c>
      <c r="U430" s="1" t="s">
        <v>58</v>
      </c>
      <c r="V430" s="1" t="s">
        <v>58</v>
      </c>
      <c r="W430" s="1" t="s">
        <v>58</v>
      </c>
      <c r="X430" s="1" t="s">
        <v>58</v>
      </c>
      <c r="Y430" s="1" t="s">
        <v>58</v>
      </c>
      <c r="Z430" s="1" t="s">
        <v>58</v>
      </c>
      <c r="AA430" s="1" t="s">
        <v>58</v>
      </c>
      <c r="AB430" s="1" t="s">
        <v>58</v>
      </c>
      <c r="AC430" s="1" t="s">
        <v>60</v>
      </c>
      <c r="AD430" s="1" t="s">
        <v>132</v>
      </c>
      <c r="AE430" s="1">
        <v>7.0000000000000001E-3</v>
      </c>
      <c r="AF430" s="1">
        <v>-0.93600000000000005</v>
      </c>
      <c r="AG430" s="1" t="s">
        <v>8374</v>
      </c>
      <c r="AH430" s="1" t="s">
        <v>95</v>
      </c>
      <c r="AI430" s="1" t="s">
        <v>95</v>
      </c>
      <c r="AJ430" s="1">
        <v>3.79</v>
      </c>
      <c r="AK430" s="1">
        <v>306</v>
      </c>
      <c r="AL430" s="1">
        <v>2E-3</v>
      </c>
      <c r="AM430" s="1">
        <v>-0.23400000000000001</v>
      </c>
      <c r="AN430" s="1" t="s">
        <v>656</v>
      </c>
      <c r="AO430" s="1" t="s">
        <v>8375</v>
      </c>
      <c r="AP430" s="1" t="s">
        <v>58</v>
      </c>
      <c r="AQ430" s="7">
        <v>0.51300000000000001</v>
      </c>
      <c r="AR430" s="1">
        <v>95.912951169999999</v>
      </c>
      <c r="AS430" s="1">
        <v>1.605718424</v>
      </c>
      <c r="AT430" s="1" t="s">
        <v>58</v>
      </c>
      <c r="AU430" s="1">
        <v>7.5400900000000002</v>
      </c>
    </row>
    <row r="431" spans="1:47" x14ac:dyDescent="0.2">
      <c r="A431" s="1" t="s">
        <v>11656</v>
      </c>
      <c r="B431" s="1">
        <v>19</v>
      </c>
      <c r="C431" s="1" t="s">
        <v>64</v>
      </c>
      <c r="D431" s="1" t="s">
        <v>45</v>
      </c>
      <c r="E431" s="1">
        <v>1.7239999999999998E-2</v>
      </c>
      <c r="F431" s="1">
        <v>9.8040000000000002E-3</v>
      </c>
      <c r="G431" s="1">
        <v>3.1059999999999998E-3</v>
      </c>
      <c r="H431" s="1">
        <v>3.8310000000000002E-3</v>
      </c>
      <c r="I431" s="1">
        <v>3.3329999999999999E-2</v>
      </c>
      <c r="J431" s="1">
        <v>1.111E-2</v>
      </c>
      <c r="K431" s="1" t="s">
        <v>47</v>
      </c>
      <c r="L431" s="1" t="s">
        <v>48</v>
      </c>
      <c r="M431" s="1" t="s">
        <v>8388</v>
      </c>
      <c r="N431" s="1" t="s">
        <v>8389</v>
      </c>
      <c r="O431" s="1" t="s">
        <v>51</v>
      </c>
      <c r="P431" s="1" t="s">
        <v>3746</v>
      </c>
      <c r="Q431" s="1" t="s">
        <v>58</v>
      </c>
      <c r="R431" s="1" t="s">
        <v>58</v>
      </c>
      <c r="S431" s="1" t="s">
        <v>58</v>
      </c>
      <c r="T431" s="1" t="s">
        <v>58</v>
      </c>
      <c r="U431" s="1" t="s">
        <v>58</v>
      </c>
      <c r="V431" s="1" t="s">
        <v>58</v>
      </c>
      <c r="W431" s="1" t="s">
        <v>58</v>
      </c>
      <c r="X431" s="1" t="s">
        <v>58</v>
      </c>
      <c r="Y431" s="1" t="s">
        <v>58</v>
      </c>
      <c r="Z431" s="1" t="s">
        <v>58</v>
      </c>
      <c r="AA431" s="1" t="s">
        <v>58</v>
      </c>
      <c r="AB431" s="1">
        <v>1</v>
      </c>
      <c r="AC431" s="1" t="s">
        <v>61</v>
      </c>
      <c r="AD431" s="1" t="s">
        <v>67</v>
      </c>
      <c r="AE431" s="1">
        <v>0.997</v>
      </c>
      <c r="AF431" s="1">
        <v>2.12</v>
      </c>
      <c r="AG431" s="1" t="s">
        <v>11657</v>
      </c>
      <c r="AH431" s="1" t="s">
        <v>62</v>
      </c>
      <c r="AI431" s="1" t="s">
        <v>62</v>
      </c>
      <c r="AJ431" s="1">
        <v>2.12</v>
      </c>
      <c r="AK431" s="1">
        <v>11</v>
      </c>
      <c r="AL431" s="1">
        <v>29.7</v>
      </c>
      <c r="AM431" s="1">
        <v>0.79600000000000004</v>
      </c>
      <c r="AN431" s="1" t="s">
        <v>62</v>
      </c>
      <c r="AO431" s="1" t="s">
        <v>8391</v>
      </c>
      <c r="AP431" s="1" t="s">
        <v>61</v>
      </c>
      <c r="AQ431" s="1" t="s">
        <v>58</v>
      </c>
      <c r="AR431" s="1" t="s">
        <v>58</v>
      </c>
      <c r="AS431" s="1" t="s">
        <v>58</v>
      </c>
      <c r="AT431" s="1" t="s">
        <v>58</v>
      </c>
      <c r="AU431" s="1">
        <v>5.6256500000000003</v>
      </c>
    </row>
    <row r="432" spans="1:47" x14ac:dyDescent="0.2">
      <c r="A432" s="1" t="s">
        <v>11658</v>
      </c>
      <c r="B432" s="1">
        <v>19</v>
      </c>
      <c r="C432" s="1" t="s">
        <v>64</v>
      </c>
      <c r="D432" s="1" t="s">
        <v>45</v>
      </c>
      <c r="E432" s="1">
        <v>1.7239999999999998E-2</v>
      </c>
      <c r="F432" s="1">
        <v>0</v>
      </c>
      <c r="G432" s="1">
        <v>3.1059999999999998E-3</v>
      </c>
      <c r="H432" s="1">
        <v>0</v>
      </c>
      <c r="I432" s="1">
        <v>3.3329999999999999E-2</v>
      </c>
      <c r="J432" s="1">
        <v>1.111E-2</v>
      </c>
      <c r="K432" s="1" t="s">
        <v>47</v>
      </c>
      <c r="L432" s="1" t="s">
        <v>48</v>
      </c>
      <c r="M432" s="1" t="s">
        <v>11659</v>
      </c>
      <c r="N432" s="1" t="s">
        <v>11660</v>
      </c>
      <c r="O432" s="1" t="s">
        <v>51</v>
      </c>
      <c r="P432" s="1" t="s">
        <v>11661</v>
      </c>
      <c r="Q432" s="1">
        <v>4.176E-3</v>
      </c>
      <c r="R432" s="1">
        <v>4.79233E-3</v>
      </c>
      <c r="S432" s="1">
        <v>0.99520799999999998</v>
      </c>
      <c r="T432" s="1" t="s">
        <v>1214</v>
      </c>
      <c r="U432" s="1">
        <v>0</v>
      </c>
      <c r="V432" s="1">
        <v>2.39617E-3</v>
      </c>
      <c r="W432" s="1" t="s">
        <v>58</v>
      </c>
      <c r="X432" s="1" t="s">
        <v>58</v>
      </c>
      <c r="Y432" s="1" t="s">
        <v>58</v>
      </c>
      <c r="Z432" s="1" t="s">
        <v>58</v>
      </c>
      <c r="AA432" s="1" t="s">
        <v>58</v>
      </c>
      <c r="AB432" s="1" t="s">
        <v>58</v>
      </c>
      <c r="AC432" s="1" t="s">
        <v>60</v>
      </c>
      <c r="AD432" s="1" t="s">
        <v>421</v>
      </c>
      <c r="AE432" s="1">
        <v>6.0000000000000001E-3</v>
      </c>
      <c r="AF432" s="1">
        <v>1.31</v>
      </c>
      <c r="AG432" s="1" t="s">
        <v>11662</v>
      </c>
      <c r="AH432" s="1" t="s">
        <v>95</v>
      </c>
      <c r="AI432" s="1" t="s">
        <v>95</v>
      </c>
      <c r="AJ432" s="1">
        <v>1.31</v>
      </c>
      <c r="AK432" s="1">
        <v>429</v>
      </c>
      <c r="AL432" s="1">
        <v>7.69</v>
      </c>
      <c r="AM432" s="1">
        <v>0.78100000000000003</v>
      </c>
      <c r="AN432" s="1" t="s">
        <v>9862</v>
      </c>
      <c r="AO432" s="1" t="s">
        <v>58</v>
      </c>
      <c r="AP432" s="1" t="s">
        <v>58</v>
      </c>
      <c r="AQ432" s="7">
        <v>0.91900000000000004</v>
      </c>
      <c r="AR432" s="1">
        <v>98.720217030000001</v>
      </c>
      <c r="AS432" s="1">
        <v>2.5392996069999998</v>
      </c>
      <c r="AT432" s="1" t="s">
        <v>58</v>
      </c>
      <c r="AU432" s="1">
        <v>10.324479999999999</v>
      </c>
    </row>
    <row r="433" spans="1:47" x14ac:dyDescent="0.2">
      <c r="A433" s="1" t="s">
        <v>11663</v>
      </c>
      <c r="B433" s="1">
        <v>19</v>
      </c>
      <c r="C433" s="1" t="s">
        <v>70</v>
      </c>
      <c r="D433" s="1" t="s">
        <v>4375</v>
      </c>
      <c r="E433" s="1">
        <v>1.7239999999999998E-2</v>
      </c>
      <c r="F433" s="1">
        <v>3.2680000000000001E-3</v>
      </c>
      <c r="G433" s="1">
        <v>3.1059999999999998E-3</v>
      </c>
      <c r="H433" s="1">
        <v>0</v>
      </c>
      <c r="I433" s="1">
        <v>3.3329999999999999E-2</v>
      </c>
      <c r="J433" s="1">
        <v>1.111E-2</v>
      </c>
      <c r="K433" s="1" t="s">
        <v>348</v>
      </c>
      <c r="L433" s="1" t="s">
        <v>215</v>
      </c>
      <c r="M433" s="1" t="s">
        <v>11664</v>
      </c>
      <c r="N433" s="1" t="s">
        <v>11665</v>
      </c>
      <c r="O433" s="1" t="s">
        <v>51</v>
      </c>
      <c r="P433" s="1" t="s">
        <v>11666</v>
      </c>
      <c r="Q433" s="1">
        <v>1.6469999999999999E-4</v>
      </c>
      <c r="R433" s="1" t="s">
        <v>58</v>
      </c>
      <c r="S433" s="1" t="s">
        <v>58</v>
      </c>
      <c r="T433" s="1" t="s">
        <v>58</v>
      </c>
      <c r="U433" s="1" t="s">
        <v>58</v>
      </c>
      <c r="V433" s="1" t="s">
        <v>58</v>
      </c>
      <c r="W433" s="1" t="s">
        <v>58</v>
      </c>
      <c r="X433" s="1" t="s">
        <v>58</v>
      </c>
      <c r="Y433" s="1" t="s">
        <v>58</v>
      </c>
      <c r="Z433" s="1" t="s">
        <v>58</v>
      </c>
      <c r="AA433" s="1" t="s">
        <v>58</v>
      </c>
      <c r="AB433" s="1" t="s">
        <v>58</v>
      </c>
      <c r="AC433" s="1" t="s">
        <v>58</v>
      </c>
      <c r="AD433" s="1" t="s">
        <v>58</v>
      </c>
      <c r="AE433" s="1" t="s">
        <v>58</v>
      </c>
      <c r="AF433" s="1" t="s">
        <v>58</v>
      </c>
      <c r="AG433" s="1" t="s">
        <v>58</v>
      </c>
      <c r="AH433" s="1" t="s">
        <v>58</v>
      </c>
      <c r="AI433" s="1" t="s">
        <v>58</v>
      </c>
      <c r="AJ433" s="1" t="s">
        <v>58</v>
      </c>
      <c r="AK433" s="1" t="s">
        <v>58</v>
      </c>
      <c r="AL433" s="1" t="s">
        <v>58</v>
      </c>
      <c r="AM433" s="1" t="s">
        <v>58</v>
      </c>
      <c r="AN433" s="1" t="s">
        <v>58</v>
      </c>
      <c r="AO433" s="1" t="s">
        <v>58</v>
      </c>
      <c r="AP433" s="1" t="s">
        <v>58</v>
      </c>
      <c r="AQ433" s="7">
        <v>0.86899999999999999</v>
      </c>
      <c r="AR433" s="1">
        <v>98.979712199999994</v>
      </c>
      <c r="AS433" s="1">
        <v>2.747042574</v>
      </c>
      <c r="AT433" s="1" t="s">
        <v>58</v>
      </c>
      <c r="AU433" s="1">
        <v>6.2602500000000001</v>
      </c>
    </row>
    <row r="434" spans="1:47" x14ac:dyDescent="0.2">
      <c r="A434" s="1" t="s">
        <v>11675</v>
      </c>
      <c r="B434" s="1">
        <v>19</v>
      </c>
      <c r="C434" s="1" t="s">
        <v>64</v>
      </c>
      <c r="D434" s="1" t="s">
        <v>45</v>
      </c>
      <c r="E434" s="1">
        <v>1.7239999999999998E-2</v>
      </c>
      <c r="F434" s="1">
        <v>0</v>
      </c>
      <c r="G434" s="1">
        <v>3.1059999999999998E-3</v>
      </c>
      <c r="H434" s="1">
        <v>0</v>
      </c>
      <c r="I434" s="1">
        <v>3.3329999999999999E-2</v>
      </c>
      <c r="J434" s="1">
        <v>1.111E-2</v>
      </c>
      <c r="K434" s="1" t="s">
        <v>47</v>
      </c>
      <c r="L434" s="1" t="s">
        <v>48</v>
      </c>
      <c r="M434" s="1" t="s">
        <v>11676</v>
      </c>
      <c r="N434" s="1" t="s">
        <v>11677</v>
      </c>
      <c r="O434" s="1" t="s">
        <v>51</v>
      </c>
      <c r="P434" s="1" t="s">
        <v>4422</v>
      </c>
      <c r="Q434" s="7">
        <v>7.4129999999999997E-5</v>
      </c>
      <c r="R434" s="1" t="s">
        <v>58</v>
      </c>
      <c r="S434" s="1" t="s">
        <v>58</v>
      </c>
      <c r="T434" s="1" t="s">
        <v>58</v>
      </c>
      <c r="U434" s="1" t="s">
        <v>58</v>
      </c>
      <c r="V434" s="1" t="s">
        <v>58</v>
      </c>
      <c r="W434" s="1" t="s">
        <v>58</v>
      </c>
      <c r="X434" s="1" t="s">
        <v>58</v>
      </c>
      <c r="Y434" s="1" t="s">
        <v>58</v>
      </c>
      <c r="Z434" s="1" t="s">
        <v>58</v>
      </c>
      <c r="AA434" s="1" t="s">
        <v>58</v>
      </c>
      <c r="AB434" s="1" t="s">
        <v>58</v>
      </c>
      <c r="AC434" s="1" t="s">
        <v>93</v>
      </c>
      <c r="AD434" s="1" t="s">
        <v>62</v>
      </c>
      <c r="AE434" s="1">
        <v>0.999</v>
      </c>
      <c r="AF434" s="1">
        <v>4.74</v>
      </c>
      <c r="AG434" s="1" t="s">
        <v>11678</v>
      </c>
      <c r="AH434" s="1" t="s">
        <v>62</v>
      </c>
      <c r="AI434" s="1" t="s">
        <v>62</v>
      </c>
      <c r="AJ434" s="1">
        <v>4.74</v>
      </c>
      <c r="AK434" s="1">
        <v>164</v>
      </c>
      <c r="AL434" s="1">
        <v>33</v>
      </c>
      <c r="AM434" s="1">
        <v>0.93200000000000005</v>
      </c>
      <c r="AN434" s="1" t="s">
        <v>723</v>
      </c>
      <c r="AO434" s="1" t="s">
        <v>11679</v>
      </c>
      <c r="AP434" s="1" t="s">
        <v>58</v>
      </c>
      <c r="AQ434" s="7">
        <v>0.376</v>
      </c>
      <c r="AR434" s="1">
        <v>38.281434300000001</v>
      </c>
      <c r="AS434" s="1">
        <v>-0.20743752900000001</v>
      </c>
      <c r="AT434" s="1" t="s">
        <v>78</v>
      </c>
      <c r="AU434" s="1" t="s">
        <v>58</v>
      </c>
    </row>
    <row r="435" spans="1:47" x14ac:dyDescent="0.2">
      <c r="A435" s="1" t="s">
        <v>11680</v>
      </c>
      <c r="B435" s="1">
        <v>19</v>
      </c>
      <c r="C435" s="1" t="s">
        <v>70</v>
      </c>
      <c r="D435" s="1" t="s">
        <v>45</v>
      </c>
      <c r="E435" s="1">
        <v>1.7239999999999998E-2</v>
      </c>
      <c r="F435" s="1">
        <v>3.2680000000000001E-3</v>
      </c>
      <c r="G435" s="1">
        <v>3.1059999999999998E-3</v>
      </c>
      <c r="H435" s="1">
        <v>0</v>
      </c>
      <c r="I435" s="1">
        <v>3.3329999999999999E-2</v>
      </c>
      <c r="J435" s="1">
        <v>1.111E-2</v>
      </c>
      <c r="K435" s="1" t="s">
        <v>47</v>
      </c>
      <c r="L435" s="1" t="s">
        <v>48</v>
      </c>
      <c r="M435" s="1" t="s">
        <v>11681</v>
      </c>
      <c r="N435" s="1" t="s">
        <v>11682</v>
      </c>
      <c r="O435" s="1" t="s">
        <v>51</v>
      </c>
      <c r="P435" s="1" t="s">
        <v>11683</v>
      </c>
      <c r="Q435" s="1">
        <v>2.5479999999999999E-3</v>
      </c>
      <c r="R435" s="1">
        <v>1.5974400000000001E-3</v>
      </c>
      <c r="S435" s="1">
        <v>0.99840300000000004</v>
      </c>
      <c r="T435" s="1" t="s">
        <v>59</v>
      </c>
      <c r="U435" s="1">
        <v>0</v>
      </c>
      <c r="V435" s="1">
        <v>7.9872199999999997E-4</v>
      </c>
      <c r="W435" s="1" t="s">
        <v>58</v>
      </c>
      <c r="X435" s="1" t="s">
        <v>58</v>
      </c>
      <c r="Y435" s="1" t="s">
        <v>58</v>
      </c>
      <c r="Z435" s="1" t="s">
        <v>58</v>
      </c>
      <c r="AA435" s="1" t="s">
        <v>58</v>
      </c>
      <c r="AB435" s="1" t="s">
        <v>58</v>
      </c>
      <c r="AC435" s="1" t="s">
        <v>93</v>
      </c>
      <c r="AD435" s="1" t="s">
        <v>67</v>
      </c>
      <c r="AE435" s="1">
        <v>0.87</v>
      </c>
      <c r="AF435" s="1">
        <v>3.07</v>
      </c>
      <c r="AG435" s="1" t="s">
        <v>11684</v>
      </c>
      <c r="AH435" s="1" t="s">
        <v>127</v>
      </c>
      <c r="AI435" s="1" t="s">
        <v>127</v>
      </c>
      <c r="AJ435" s="1">
        <v>5.26</v>
      </c>
      <c r="AK435" s="1">
        <v>156</v>
      </c>
      <c r="AL435" s="1">
        <v>25</v>
      </c>
      <c r="AM435" s="1">
        <v>2.9000000000000001E-2</v>
      </c>
      <c r="AN435" s="1" t="s">
        <v>4607</v>
      </c>
      <c r="AO435" s="1" t="s">
        <v>11685</v>
      </c>
      <c r="AP435" s="1" t="s">
        <v>58</v>
      </c>
      <c r="AQ435" s="7">
        <v>0.17699999999999999</v>
      </c>
      <c r="AR435" s="1">
        <v>10.892899269999999</v>
      </c>
      <c r="AS435" s="1">
        <v>-0.86156032599999999</v>
      </c>
      <c r="AT435" s="1" t="s">
        <v>78</v>
      </c>
      <c r="AU435" s="1">
        <v>8.0759500000000006</v>
      </c>
    </row>
    <row r="436" spans="1:47" x14ac:dyDescent="0.2">
      <c r="A436" s="1" t="s">
        <v>11686</v>
      </c>
      <c r="B436" s="1">
        <v>19</v>
      </c>
      <c r="C436" s="1" t="s">
        <v>70</v>
      </c>
      <c r="D436" s="1" t="s">
        <v>45</v>
      </c>
      <c r="E436" s="1">
        <v>1.7239999999999998E-2</v>
      </c>
      <c r="F436" s="1">
        <v>9.8040000000000002E-3</v>
      </c>
      <c r="G436" s="1">
        <v>3.1059999999999998E-3</v>
      </c>
      <c r="H436" s="1">
        <v>3.8310000000000002E-3</v>
      </c>
      <c r="I436" s="1">
        <v>3.3329999999999999E-2</v>
      </c>
      <c r="J436" s="1">
        <v>1.111E-2</v>
      </c>
      <c r="K436" s="1" t="s">
        <v>47</v>
      </c>
      <c r="L436" s="1" t="s">
        <v>48</v>
      </c>
      <c r="M436" s="1" t="s">
        <v>8556</v>
      </c>
      <c r="N436" s="1" t="s">
        <v>8557</v>
      </c>
      <c r="O436" s="1" t="s">
        <v>51</v>
      </c>
      <c r="P436" s="1" t="s">
        <v>11687</v>
      </c>
      <c r="Q436" s="1">
        <v>1.894E-4</v>
      </c>
      <c r="R436" s="1">
        <v>3.9936099999999999E-4</v>
      </c>
      <c r="S436" s="1">
        <v>0.99960099999999996</v>
      </c>
      <c r="T436" s="1" t="s">
        <v>74</v>
      </c>
      <c r="U436" s="1">
        <v>0</v>
      </c>
      <c r="V436" s="1">
        <v>1.99681E-4</v>
      </c>
      <c r="W436" s="1" t="s">
        <v>58</v>
      </c>
      <c r="X436" s="1" t="s">
        <v>58</v>
      </c>
      <c r="Y436" s="1" t="s">
        <v>58</v>
      </c>
      <c r="Z436" s="1" t="s">
        <v>58</v>
      </c>
      <c r="AA436" s="1" t="s">
        <v>58</v>
      </c>
      <c r="AB436" s="1" t="s">
        <v>58</v>
      </c>
      <c r="AC436" s="1" t="s">
        <v>93</v>
      </c>
      <c r="AD436" s="1" t="s">
        <v>465</v>
      </c>
      <c r="AE436" s="1">
        <v>0</v>
      </c>
      <c r="AF436" s="1">
        <v>0.90900000000000003</v>
      </c>
      <c r="AG436" s="1" t="s">
        <v>11688</v>
      </c>
      <c r="AH436" s="1" t="s">
        <v>11689</v>
      </c>
      <c r="AI436" s="1" t="s">
        <v>11690</v>
      </c>
      <c r="AJ436" s="1">
        <v>1.97</v>
      </c>
      <c r="AK436" s="1">
        <v>10</v>
      </c>
      <c r="AL436" s="1">
        <v>22.6</v>
      </c>
      <c r="AM436" s="1">
        <v>-0.106</v>
      </c>
      <c r="AN436" s="1" t="s">
        <v>11691</v>
      </c>
      <c r="AO436" s="1" t="s">
        <v>8567</v>
      </c>
      <c r="AP436" s="1" t="s">
        <v>58</v>
      </c>
      <c r="AQ436" s="7">
        <v>0.90900000000000003</v>
      </c>
      <c r="AR436" s="1">
        <v>58.958480770000001</v>
      </c>
      <c r="AS436" s="1">
        <v>6.6214103999999996E-2</v>
      </c>
      <c r="AT436" s="1" t="s">
        <v>58</v>
      </c>
      <c r="AU436" s="1">
        <v>4.0174300000000001</v>
      </c>
    </row>
    <row r="437" spans="1:47" x14ac:dyDescent="0.2">
      <c r="A437" s="1" t="s">
        <v>11702</v>
      </c>
      <c r="B437" s="1">
        <v>20</v>
      </c>
      <c r="C437" s="1" t="s">
        <v>64</v>
      </c>
      <c r="D437" s="1" t="s">
        <v>46</v>
      </c>
      <c r="E437" s="1">
        <v>1.7239999999999998E-2</v>
      </c>
      <c r="F437" s="1">
        <v>3.2680000000000001E-3</v>
      </c>
      <c r="G437" s="1">
        <v>3.1059999999999998E-3</v>
      </c>
      <c r="H437" s="1">
        <v>0</v>
      </c>
      <c r="I437" s="1">
        <v>3.3329999999999999E-2</v>
      </c>
      <c r="J437" s="1">
        <v>1.111E-2</v>
      </c>
      <c r="K437" s="1" t="s">
        <v>47</v>
      </c>
      <c r="L437" s="1" t="s">
        <v>48</v>
      </c>
      <c r="M437" s="1" t="s">
        <v>11703</v>
      </c>
      <c r="N437" s="1" t="s">
        <v>11704</v>
      </c>
      <c r="O437" s="1" t="s">
        <v>51</v>
      </c>
      <c r="P437" s="1" t="s">
        <v>11705</v>
      </c>
      <c r="Q437" s="1" t="s">
        <v>58</v>
      </c>
      <c r="R437" s="1" t="s">
        <v>58</v>
      </c>
      <c r="S437" s="1" t="s">
        <v>58</v>
      </c>
      <c r="T437" s="1" t="s">
        <v>58</v>
      </c>
      <c r="U437" s="1" t="s">
        <v>58</v>
      </c>
      <c r="V437" s="1" t="s">
        <v>58</v>
      </c>
      <c r="W437" s="1" t="s">
        <v>58</v>
      </c>
      <c r="X437" s="1" t="s">
        <v>58</v>
      </c>
      <c r="Y437" s="1" t="s">
        <v>58</v>
      </c>
      <c r="Z437" s="1" t="s">
        <v>58</v>
      </c>
      <c r="AA437" s="1" t="s">
        <v>58</v>
      </c>
      <c r="AB437" s="1" t="s">
        <v>58</v>
      </c>
      <c r="AC437" s="1" t="s">
        <v>60</v>
      </c>
      <c r="AD437" s="1" t="s">
        <v>156</v>
      </c>
      <c r="AE437" s="1">
        <v>1</v>
      </c>
      <c r="AF437" s="1">
        <v>3.57</v>
      </c>
      <c r="AG437" s="1" t="s">
        <v>58</v>
      </c>
      <c r="AH437" s="1" t="s">
        <v>95</v>
      </c>
      <c r="AI437" s="1" t="s">
        <v>127</v>
      </c>
      <c r="AJ437" s="1">
        <v>4.53</v>
      </c>
      <c r="AK437" s="1">
        <v>272</v>
      </c>
      <c r="AL437" s="1">
        <v>25.7</v>
      </c>
      <c r="AM437" s="1">
        <v>0.14000000000000001</v>
      </c>
      <c r="AN437" s="1" t="s">
        <v>1250</v>
      </c>
      <c r="AO437" s="1" t="s">
        <v>11706</v>
      </c>
      <c r="AP437" s="1" t="s">
        <v>58</v>
      </c>
      <c r="AQ437" s="1" t="s">
        <v>58</v>
      </c>
      <c r="AR437" s="1" t="s">
        <v>58</v>
      </c>
      <c r="AS437" s="1" t="s">
        <v>58</v>
      </c>
      <c r="AT437" s="1" t="s">
        <v>58</v>
      </c>
      <c r="AU437" s="1">
        <v>1.31968</v>
      </c>
    </row>
    <row r="438" spans="1:47" x14ac:dyDescent="0.2">
      <c r="A438" s="1" t="s">
        <v>11707</v>
      </c>
      <c r="B438" s="1">
        <v>20</v>
      </c>
      <c r="C438" s="1" t="s">
        <v>45</v>
      </c>
      <c r="D438" s="1" t="s">
        <v>70</v>
      </c>
      <c r="E438" s="1">
        <v>1.7239999999999998E-2</v>
      </c>
      <c r="F438" s="1">
        <v>6.5360000000000001E-3</v>
      </c>
      <c r="G438" s="1">
        <v>3.1059999999999998E-3</v>
      </c>
      <c r="H438" s="1">
        <v>1.916E-3</v>
      </c>
      <c r="I438" s="1">
        <v>3.3329999999999999E-2</v>
      </c>
      <c r="J438" s="1">
        <v>1.111E-2</v>
      </c>
      <c r="K438" s="1" t="s">
        <v>47</v>
      </c>
      <c r="L438" s="1" t="s">
        <v>48</v>
      </c>
      <c r="M438" s="1" t="s">
        <v>11708</v>
      </c>
      <c r="N438" s="1" t="s">
        <v>11709</v>
      </c>
      <c r="O438" s="1" t="s">
        <v>51</v>
      </c>
      <c r="P438" s="1" t="s">
        <v>11710</v>
      </c>
      <c r="Q438" s="1" t="s">
        <v>58</v>
      </c>
      <c r="R438" s="1" t="s">
        <v>58</v>
      </c>
      <c r="S438" s="1" t="s">
        <v>58</v>
      </c>
      <c r="T438" s="1" t="s">
        <v>58</v>
      </c>
      <c r="U438" s="1" t="s">
        <v>58</v>
      </c>
      <c r="V438" s="1" t="s">
        <v>58</v>
      </c>
      <c r="W438" s="1" t="s">
        <v>58</v>
      </c>
      <c r="X438" s="1" t="s">
        <v>58</v>
      </c>
      <c r="Y438" s="1" t="s">
        <v>58</v>
      </c>
      <c r="Z438" s="1" t="s">
        <v>58</v>
      </c>
      <c r="AA438" s="1" t="s">
        <v>58</v>
      </c>
      <c r="AB438" s="1" t="s">
        <v>58</v>
      </c>
      <c r="AC438" s="1" t="s">
        <v>58</v>
      </c>
      <c r="AD438" s="1" t="s">
        <v>58</v>
      </c>
      <c r="AE438" s="1">
        <v>2.8000000000000001E-2</v>
      </c>
      <c r="AF438" s="1">
        <v>2.23</v>
      </c>
      <c r="AG438" s="1" t="s">
        <v>58</v>
      </c>
      <c r="AH438" s="1" t="s">
        <v>58</v>
      </c>
      <c r="AI438" s="1" t="s">
        <v>58</v>
      </c>
      <c r="AJ438" s="1">
        <v>3.37</v>
      </c>
      <c r="AK438" s="1" t="s">
        <v>58</v>
      </c>
      <c r="AL438" s="1">
        <v>3.3330000000000002</v>
      </c>
      <c r="AM438" s="1">
        <v>1.1399999999999999</v>
      </c>
      <c r="AN438" s="1" t="s">
        <v>58</v>
      </c>
      <c r="AO438" s="1" t="s">
        <v>58</v>
      </c>
      <c r="AP438" s="1" t="s">
        <v>58</v>
      </c>
      <c r="AQ438" s="1" t="s">
        <v>58</v>
      </c>
      <c r="AR438" s="1" t="s">
        <v>58</v>
      </c>
      <c r="AS438" s="1" t="s">
        <v>58</v>
      </c>
      <c r="AT438" s="1" t="s">
        <v>58</v>
      </c>
      <c r="AU438" s="1">
        <v>7.8104800000000001</v>
      </c>
    </row>
    <row r="439" spans="1:47" x14ac:dyDescent="0.2">
      <c r="A439" s="1" t="s">
        <v>11711</v>
      </c>
      <c r="B439" s="1">
        <v>20</v>
      </c>
      <c r="C439" s="1" t="s">
        <v>45</v>
      </c>
      <c r="D439" s="1" t="s">
        <v>46</v>
      </c>
      <c r="E439" s="1">
        <v>1.7239999999999998E-2</v>
      </c>
      <c r="F439" s="1">
        <v>0</v>
      </c>
      <c r="G439" s="1">
        <v>3.1059999999999998E-3</v>
      </c>
      <c r="H439" s="1">
        <v>0</v>
      </c>
      <c r="I439" s="1">
        <v>3.3329999999999999E-2</v>
      </c>
      <c r="J439" s="1">
        <v>1.111E-2</v>
      </c>
      <c r="K439" s="1" t="s">
        <v>47</v>
      </c>
      <c r="L439" s="1" t="s">
        <v>48</v>
      </c>
      <c r="M439" s="1" t="s">
        <v>11712</v>
      </c>
      <c r="N439" s="1" t="s">
        <v>11713</v>
      </c>
      <c r="O439" s="1" t="s">
        <v>51</v>
      </c>
      <c r="P439" s="1" t="s">
        <v>11714</v>
      </c>
      <c r="Q439" s="1">
        <v>1.024E-3</v>
      </c>
      <c r="R439" s="1" t="s">
        <v>58</v>
      </c>
      <c r="S439" s="1" t="s">
        <v>58</v>
      </c>
      <c r="T439" s="1" t="s">
        <v>58</v>
      </c>
      <c r="U439" s="1" t="s">
        <v>58</v>
      </c>
      <c r="V439" s="1" t="s">
        <v>58</v>
      </c>
      <c r="W439" s="1" t="s">
        <v>58</v>
      </c>
      <c r="X439" s="1" t="s">
        <v>58</v>
      </c>
      <c r="Y439" s="1" t="s">
        <v>58</v>
      </c>
      <c r="Z439" s="1" t="s">
        <v>58</v>
      </c>
      <c r="AA439" s="1" t="s">
        <v>58</v>
      </c>
      <c r="AB439" s="1">
        <v>1</v>
      </c>
      <c r="AC439" s="1" t="s">
        <v>93</v>
      </c>
      <c r="AD439" s="1" t="s">
        <v>61</v>
      </c>
      <c r="AE439" s="1">
        <v>9.2999999999999999E-2</v>
      </c>
      <c r="AF439" s="1">
        <v>4.58</v>
      </c>
      <c r="AG439" s="1" t="s">
        <v>58</v>
      </c>
      <c r="AH439" s="1" t="s">
        <v>58</v>
      </c>
      <c r="AI439" s="1" t="s">
        <v>58</v>
      </c>
      <c r="AJ439" s="1">
        <v>4.58</v>
      </c>
      <c r="AK439" s="1" t="s">
        <v>58</v>
      </c>
      <c r="AL439" s="1">
        <v>23.4</v>
      </c>
      <c r="AM439" s="1">
        <v>0.93799999999999994</v>
      </c>
      <c r="AN439" s="1" t="s">
        <v>62</v>
      </c>
      <c r="AO439" s="1" t="s">
        <v>11715</v>
      </c>
      <c r="AP439" s="1" t="s">
        <v>58</v>
      </c>
      <c r="AQ439" s="1" t="s">
        <v>58</v>
      </c>
      <c r="AR439" s="1" t="s">
        <v>58</v>
      </c>
      <c r="AS439" s="1" t="s">
        <v>58</v>
      </c>
      <c r="AT439" s="1" t="s">
        <v>58</v>
      </c>
      <c r="AU439" s="1">
        <v>5.7926399999999996</v>
      </c>
    </row>
    <row r="440" spans="1:47" x14ac:dyDescent="0.2">
      <c r="A440" s="1" t="s">
        <v>11739</v>
      </c>
      <c r="B440" s="1">
        <v>20</v>
      </c>
      <c r="C440" s="1" t="s">
        <v>70</v>
      </c>
      <c r="D440" s="1" t="s">
        <v>46</v>
      </c>
      <c r="E440" s="1">
        <v>1.7239999999999998E-2</v>
      </c>
      <c r="F440" s="1">
        <v>9.8040000000000002E-3</v>
      </c>
      <c r="G440" s="1">
        <v>3.1059999999999998E-3</v>
      </c>
      <c r="H440" s="1">
        <v>1.916E-3</v>
      </c>
      <c r="I440" s="1">
        <v>3.3329999999999999E-2</v>
      </c>
      <c r="J440" s="1">
        <v>1.111E-2</v>
      </c>
      <c r="K440" s="1" t="s">
        <v>47</v>
      </c>
      <c r="L440" s="1" t="s">
        <v>48</v>
      </c>
      <c r="M440" s="1" t="s">
        <v>11740</v>
      </c>
      <c r="N440" s="1" t="s">
        <v>11741</v>
      </c>
      <c r="O440" s="1" t="s">
        <v>51</v>
      </c>
      <c r="P440" s="1" t="s">
        <v>11742</v>
      </c>
      <c r="Q440" s="7">
        <v>4.1180000000000002E-5</v>
      </c>
      <c r="R440" s="1" t="s">
        <v>58</v>
      </c>
      <c r="S440" s="1" t="s">
        <v>58</v>
      </c>
      <c r="T440" s="1" t="s">
        <v>58</v>
      </c>
      <c r="U440" s="1" t="s">
        <v>58</v>
      </c>
      <c r="V440" s="1" t="s">
        <v>58</v>
      </c>
      <c r="W440" s="1" t="s">
        <v>58</v>
      </c>
      <c r="X440" s="1" t="s">
        <v>58</v>
      </c>
      <c r="Y440" s="1" t="s">
        <v>58</v>
      </c>
      <c r="Z440" s="1" t="s">
        <v>58</v>
      </c>
      <c r="AA440" s="1" t="s">
        <v>58</v>
      </c>
      <c r="AB440" s="1" t="s">
        <v>58</v>
      </c>
      <c r="AC440" s="1" t="s">
        <v>61</v>
      </c>
      <c r="AD440" s="1" t="s">
        <v>132</v>
      </c>
      <c r="AE440" s="1">
        <v>0</v>
      </c>
      <c r="AF440" s="1">
        <v>-7.53</v>
      </c>
      <c r="AG440" s="1" t="s">
        <v>11743</v>
      </c>
      <c r="AH440" s="1" t="s">
        <v>95</v>
      </c>
      <c r="AI440" s="1" t="s">
        <v>95</v>
      </c>
      <c r="AJ440" s="1">
        <v>5.77</v>
      </c>
      <c r="AK440" s="8">
        <v>202360</v>
      </c>
      <c r="AL440" s="1">
        <v>5.2999999999999999E-2</v>
      </c>
      <c r="AM440" s="1">
        <v>-3.1890000000000001</v>
      </c>
      <c r="AN440" s="1" t="s">
        <v>64</v>
      </c>
      <c r="AO440" s="1" t="s">
        <v>11744</v>
      </c>
      <c r="AP440" s="1" t="s">
        <v>58</v>
      </c>
      <c r="AQ440" s="1" t="s">
        <v>58</v>
      </c>
      <c r="AR440" s="1">
        <v>81.068648269999997</v>
      </c>
      <c r="AS440" s="1">
        <v>0.53646336100000003</v>
      </c>
      <c r="AT440" s="1" t="s">
        <v>58</v>
      </c>
      <c r="AU440" s="1">
        <v>3.7698100000000001</v>
      </c>
    </row>
    <row r="441" spans="1:47" x14ac:dyDescent="0.2">
      <c r="A441" s="1" t="s">
        <v>11757</v>
      </c>
      <c r="B441" s="1">
        <v>21</v>
      </c>
      <c r="C441" s="1" t="s">
        <v>64</v>
      </c>
      <c r="D441" s="1" t="s">
        <v>45</v>
      </c>
      <c r="E441" s="1">
        <v>1.7239999999999998E-2</v>
      </c>
      <c r="F441" s="1">
        <v>9.8040000000000002E-3</v>
      </c>
      <c r="G441" s="1">
        <v>3.1059999999999998E-3</v>
      </c>
      <c r="H441" s="1">
        <v>3.8310000000000002E-3</v>
      </c>
      <c r="I441" s="1">
        <v>3.3329999999999999E-2</v>
      </c>
      <c r="J441" s="1">
        <v>1.111E-2</v>
      </c>
      <c r="K441" s="1" t="s">
        <v>47</v>
      </c>
      <c r="L441" s="1" t="s">
        <v>48</v>
      </c>
      <c r="M441" s="1" t="s">
        <v>11758</v>
      </c>
      <c r="N441" s="1" t="s">
        <v>11759</v>
      </c>
      <c r="O441" s="1" t="s">
        <v>51</v>
      </c>
      <c r="P441" s="1" t="s">
        <v>11760</v>
      </c>
      <c r="Q441" s="1">
        <v>1.3999999999999999E-4</v>
      </c>
      <c r="R441" s="1">
        <v>7.9872199999999997E-4</v>
      </c>
      <c r="S441" s="1">
        <v>0.99920100000000001</v>
      </c>
      <c r="T441" s="1" t="s">
        <v>110</v>
      </c>
      <c r="U441" s="1">
        <v>0</v>
      </c>
      <c r="V441" s="1">
        <v>3.9936099999999999E-4</v>
      </c>
      <c r="W441" s="1" t="s">
        <v>58</v>
      </c>
      <c r="X441" s="1" t="s">
        <v>58</v>
      </c>
      <c r="Y441" s="1" t="s">
        <v>58</v>
      </c>
      <c r="Z441" s="1" t="s">
        <v>58</v>
      </c>
      <c r="AA441" s="1" t="s">
        <v>58</v>
      </c>
      <c r="AB441" s="1" t="s">
        <v>58</v>
      </c>
      <c r="AC441" s="1" t="s">
        <v>61</v>
      </c>
      <c r="AD441" s="1" t="s">
        <v>132</v>
      </c>
      <c r="AE441" s="1">
        <v>2E-3</v>
      </c>
      <c r="AF441" s="1">
        <v>-0.42499999999999999</v>
      </c>
      <c r="AG441" s="1" t="s">
        <v>11761</v>
      </c>
      <c r="AH441" s="1" t="s">
        <v>95</v>
      </c>
      <c r="AI441" s="1" t="s">
        <v>95</v>
      </c>
      <c r="AJ441" s="1">
        <v>5.53</v>
      </c>
      <c r="AK441" s="8">
        <v>279260</v>
      </c>
      <c r="AL441" s="1">
        <v>0.28699999999999998</v>
      </c>
      <c r="AM441" s="1">
        <v>-0.24399999999999999</v>
      </c>
      <c r="AN441" s="1" t="s">
        <v>64</v>
      </c>
      <c r="AO441" s="1" t="s">
        <v>11762</v>
      </c>
      <c r="AP441" s="1" t="s">
        <v>129</v>
      </c>
      <c r="AQ441" s="1" t="s">
        <v>11763</v>
      </c>
      <c r="AR441" s="1" t="s">
        <v>11764</v>
      </c>
      <c r="AS441" s="1" t="s">
        <v>11765</v>
      </c>
      <c r="AT441" s="1" t="s">
        <v>58</v>
      </c>
      <c r="AU441" s="1" t="s">
        <v>11766</v>
      </c>
    </row>
    <row r="442" spans="1:47" x14ac:dyDescent="0.2">
      <c r="A442" s="1" t="s">
        <v>11772</v>
      </c>
      <c r="B442" s="1">
        <v>21</v>
      </c>
      <c r="C442" s="1" t="s">
        <v>46</v>
      </c>
      <c r="D442" s="1" t="s">
        <v>45</v>
      </c>
      <c r="E442" s="1">
        <v>1.7239999999999998E-2</v>
      </c>
      <c r="F442" s="1">
        <v>0</v>
      </c>
      <c r="G442" s="1">
        <v>3.1059999999999998E-3</v>
      </c>
      <c r="H442" s="1">
        <v>0</v>
      </c>
      <c r="I442" s="1">
        <v>3.3329999999999999E-2</v>
      </c>
      <c r="J442" s="1">
        <v>1.111E-2</v>
      </c>
      <c r="K442" s="1" t="s">
        <v>47</v>
      </c>
      <c r="L442" s="1" t="s">
        <v>48</v>
      </c>
      <c r="M442" s="1" t="s">
        <v>11767</v>
      </c>
      <c r="N442" s="1" t="s">
        <v>11768</v>
      </c>
      <c r="O442" s="1" t="s">
        <v>51</v>
      </c>
      <c r="P442" s="1" t="s">
        <v>11773</v>
      </c>
      <c r="Q442" s="1" t="s">
        <v>58</v>
      </c>
      <c r="R442" s="1" t="s">
        <v>58</v>
      </c>
      <c r="S442" s="1" t="s">
        <v>58</v>
      </c>
      <c r="T442" s="1" t="s">
        <v>58</v>
      </c>
      <c r="U442" s="1" t="s">
        <v>58</v>
      </c>
      <c r="V442" s="1" t="s">
        <v>58</v>
      </c>
      <c r="W442" s="1" t="s">
        <v>58</v>
      </c>
      <c r="X442" s="1" t="s">
        <v>58</v>
      </c>
      <c r="Y442" s="1" t="s">
        <v>58</v>
      </c>
      <c r="Z442" s="1" t="s">
        <v>58</v>
      </c>
      <c r="AA442" s="1" t="s">
        <v>58</v>
      </c>
      <c r="AB442" s="1" t="s">
        <v>58</v>
      </c>
      <c r="AC442" s="1" t="s">
        <v>93</v>
      </c>
      <c r="AD442" s="1" t="s">
        <v>147</v>
      </c>
      <c r="AE442" s="1">
        <v>1.4E-2</v>
      </c>
      <c r="AF442" s="1">
        <v>0.219</v>
      </c>
      <c r="AG442" s="1" t="s">
        <v>11769</v>
      </c>
      <c r="AH442" s="1" t="s">
        <v>95</v>
      </c>
      <c r="AI442" s="1" t="s">
        <v>95</v>
      </c>
      <c r="AJ442" s="1">
        <v>3.28</v>
      </c>
      <c r="AK442" s="1">
        <v>227</v>
      </c>
      <c r="AL442" s="1">
        <v>12.9</v>
      </c>
      <c r="AM442" s="1">
        <v>-3.4980000000000002</v>
      </c>
      <c r="AN442" s="1" t="s">
        <v>64</v>
      </c>
      <c r="AO442" s="1" t="s">
        <v>8964</v>
      </c>
      <c r="AP442" s="1" t="s">
        <v>58</v>
      </c>
      <c r="AQ442" s="1" t="s">
        <v>10465</v>
      </c>
      <c r="AR442" s="1" t="s">
        <v>11770</v>
      </c>
      <c r="AS442" s="1">
        <f>-1.076610636/2.465816951</f>
        <v>-0.4366141759076585</v>
      </c>
      <c r="AT442" s="1" t="s">
        <v>58</v>
      </c>
      <c r="AU442" s="1" t="s">
        <v>11771</v>
      </c>
    </row>
    <row r="443" spans="1:47" x14ac:dyDescent="0.2">
      <c r="A443" s="1" t="s">
        <v>11781</v>
      </c>
      <c r="B443" s="1">
        <v>22</v>
      </c>
      <c r="C443" s="1" t="s">
        <v>70</v>
      </c>
      <c r="D443" s="1" t="s">
        <v>46</v>
      </c>
      <c r="E443" s="1">
        <v>1.7239999999999998E-2</v>
      </c>
      <c r="F443" s="1">
        <v>1.307E-2</v>
      </c>
      <c r="G443" s="1">
        <v>3.1059999999999998E-3</v>
      </c>
      <c r="H443" s="1">
        <v>1.916E-3</v>
      </c>
      <c r="I443" s="1">
        <v>3.3329999999999999E-2</v>
      </c>
      <c r="J443" s="1">
        <v>1.111E-2</v>
      </c>
      <c r="K443" s="1" t="s">
        <v>371</v>
      </c>
      <c r="L443" s="1" t="s">
        <v>48</v>
      </c>
      <c r="M443" s="1" t="s">
        <v>11782</v>
      </c>
      <c r="N443" s="1" t="s">
        <v>11783</v>
      </c>
      <c r="O443" s="1" t="s">
        <v>51</v>
      </c>
      <c r="P443" s="1" t="s">
        <v>1531</v>
      </c>
      <c r="Q443" s="1">
        <v>1.392E-3</v>
      </c>
      <c r="R443" s="1">
        <v>3.5942499999999998E-3</v>
      </c>
      <c r="S443" s="1">
        <v>0.99640600000000001</v>
      </c>
      <c r="T443" s="1" t="s">
        <v>653</v>
      </c>
      <c r="U443" s="1">
        <v>0</v>
      </c>
      <c r="V443" s="1">
        <v>1.7971199999999999E-3</v>
      </c>
      <c r="W443" s="1" t="s">
        <v>58</v>
      </c>
      <c r="X443" s="1" t="s">
        <v>58</v>
      </c>
      <c r="Y443" s="1" t="s">
        <v>58</v>
      </c>
      <c r="Z443" s="1" t="s">
        <v>58</v>
      </c>
      <c r="AA443" s="1" t="s">
        <v>58</v>
      </c>
      <c r="AB443" s="1" t="s">
        <v>58</v>
      </c>
      <c r="AC443" s="1" t="s">
        <v>93</v>
      </c>
      <c r="AD443" s="1" t="s">
        <v>164</v>
      </c>
      <c r="AE443" s="1">
        <v>0.70599999999999996</v>
      </c>
      <c r="AF443" s="1">
        <v>5.44</v>
      </c>
      <c r="AG443" s="1" t="s">
        <v>11784</v>
      </c>
      <c r="AH443" s="1" t="s">
        <v>62</v>
      </c>
      <c r="AI443" s="1" t="s">
        <v>62</v>
      </c>
      <c r="AJ443" s="1">
        <v>5.44</v>
      </c>
      <c r="AK443" s="8">
        <v>485407485453</v>
      </c>
      <c r="AL443" s="1">
        <v>24.1</v>
      </c>
      <c r="AM443" s="1">
        <v>1.048</v>
      </c>
      <c r="AN443" s="1" t="s">
        <v>62</v>
      </c>
      <c r="AO443" s="1" t="s">
        <v>11785</v>
      </c>
      <c r="AP443" s="1" t="s">
        <v>77</v>
      </c>
      <c r="AQ443" s="1" t="s">
        <v>58</v>
      </c>
      <c r="AR443" s="1">
        <v>34.81953291</v>
      </c>
      <c r="AS443" s="1">
        <v>-0.26629572000000001</v>
      </c>
      <c r="AT443" s="1" t="s">
        <v>58</v>
      </c>
      <c r="AU443" s="1">
        <v>2.3123100000000001</v>
      </c>
    </row>
    <row r="444" spans="1:47" x14ac:dyDescent="0.2">
      <c r="A444" s="1" t="s">
        <v>11786</v>
      </c>
      <c r="B444" s="1">
        <v>22</v>
      </c>
      <c r="C444" s="1" t="s">
        <v>64</v>
      </c>
      <c r="D444" s="1" t="s">
        <v>45</v>
      </c>
      <c r="E444" s="1">
        <v>1.7239999999999998E-2</v>
      </c>
      <c r="F444" s="1">
        <v>3.2680000000000001E-3</v>
      </c>
      <c r="G444" s="1">
        <v>3.1059999999999998E-3</v>
      </c>
      <c r="H444" s="1">
        <v>0</v>
      </c>
      <c r="I444" s="1">
        <v>3.3329999999999999E-2</v>
      </c>
      <c r="J444" s="1">
        <v>1.111E-2</v>
      </c>
      <c r="K444" s="1" t="s">
        <v>47</v>
      </c>
      <c r="L444" s="1" t="s">
        <v>48</v>
      </c>
      <c r="M444" s="1" t="s">
        <v>9042</v>
      </c>
      <c r="N444" s="1" t="s">
        <v>9043</v>
      </c>
      <c r="O444" s="1" t="s">
        <v>51</v>
      </c>
      <c r="P444" s="1" t="s">
        <v>10802</v>
      </c>
      <c r="Q444" s="1">
        <v>1.3180000000000001E-4</v>
      </c>
      <c r="R444" s="1" t="s">
        <v>58</v>
      </c>
      <c r="S444" s="1" t="s">
        <v>58</v>
      </c>
      <c r="T444" s="1" t="s">
        <v>58</v>
      </c>
      <c r="U444" s="1" t="s">
        <v>58</v>
      </c>
      <c r="V444" s="1" t="s">
        <v>58</v>
      </c>
      <c r="W444" s="1" t="s">
        <v>58</v>
      </c>
      <c r="X444" s="1" t="s">
        <v>58</v>
      </c>
      <c r="Y444" s="1" t="s">
        <v>58</v>
      </c>
      <c r="Z444" s="1" t="s">
        <v>58</v>
      </c>
      <c r="AA444" s="1" t="s">
        <v>58</v>
      </c>
      <c r="AB444" s="1" t="s">
        <v>58</v>
      </c>
      <c r="AC444" s="1" t="s">
        <v>93</v>
      </c>
      <c r="AD444" s="1" t="s">
        <v>186</v>
      </c>
      <c r="AE444" s="1">
        <v>0.48499999999999999</v>
      </c>
      <c r="AF444" s="1">
        <v>5.51</v>
      </c>
      <c r="AG444" s="1" t="s">
        <v>11787</v>
      </c>
      <c r="AH444" s="1" t="s">
        <v>363</v>
      </c>
      <c r="AI444" s="1" t="s">
        <v>62</v>
      </c>
      <c r="AJ444" s="1">
        <v>5.51</v>
      </c>
      <c r="AK444" s="1">
        <v>199</v>
      </c>
      <c r="AL444" s="1">
        <v>32</v>
      </c>
      <c r="AM444" s="1">
        <v>0.93500000000000005</v>
      </c>
      <c r="AN444" s="1" t="s">
        <v>11788</v>
      </c>
      <c r="AO444" s="1" t="s">
        <v>9044</v>
      </c>
      <c r="AP444" s="1" t="s">
        <v>61</v>
      </c>
      <c r="AQ444" s="7">
        <v>0.748</v>
      </c>
      <c r="AR444" s="1">
        <v>40.156876619999998</v>
      </c>
      <c r="AS444" s="1">
        <v>-0.18175073899999999</v>
      </c>
      <c r="AT444" s="1" t="s">
        <v>58</v>
      </c>
      <c r="AU444" s="1">
        <v>8.5183400000000002</v>
      </c>
    </row>
    <row r="445" spans="1:47" x14ac:dyDescent="0.2">
      <c r="A445" s="1" t="s">
        <v>11795</v>
      </c>
      <c r="B445" s="1">
        <v>22</v>
      </c>
      <c r="C445" s="1" t="s">
        <v>70</v>
      </c>
      <c r="D445" s="1" t="s">
        <v>46</v>
      </c>
      <c r="E445" s="1">
        <v>1.7239999999999998E-2</v>
      </c>
      <c r="F445" s="1">
        <v>3.2680000000000001E-3</v>
      </c>
      <c r="G445" s="1">
        <v>3.1059999999999998E-3</v>
      </c>
      <c r="H445" s="1">
        <v>0</v>
      </c>
      <c r="I445" s="1">
        <v>3.3329999999999999E-2</v>
      </c>
      <c r="J445" s="1">
        <v>1.111E-2</v>
      </c>
      <c r="K445" s="1" t="s">
        <v>47</v>
      </c>
      <c r="L445" s="1" t="s">
        <v>48</v>
      </c>
      <c r="M445" s="1" t="s">
        <v>11796</v>
      </c>
      <c r="N445" s="1" t="s">
        <v>11797</v>
      </c>
      <c r="O445" s="1" t="s">
        <v>51</v>
      </c>
      <c r="P445" s="1" t="s">
        <v>11798</v>
      </c>
      <c r="Q445" s="7">
        <v>2.4790000000000002E-5</v>
      </c>
      <c r="R445" s="1" t="s">
        <v>58</v>
      </c>
      <c r="S445" s="1" t="s">
        <v>58</v>
      </c>
      <c r="T445" s="1" t="s">
        <v>58</v>
      </c>
      <c r="U445" s="1" t="s">
        <v>58</v>
      </c>
      <c r="V445" s="1" t="s">
        <v>58</v>
      </c>
      <c r="W445" s="1" t="s">
        <v>58</v>
      </c>
      <c r="X445" s="1" t="s">
        <v>58</v>
      </c>
      <c r="Y445" s="1" t="s">
        <v>58</v>
      </c>
      <c r="Z445" s="1" t="s">
        <v>58</v>
      </c>
      <c r="AA445" s="1" t="s">
        <v>58</v>
      </c>
      <c r="AB445" s="1" t="s">
        <v>58</v>
      </c>
      <c r="AC445" s="1" t="s">
        <v>60</v>
      </c>
      <c r="AD445" s="1" t="s">
        <v>234</v>
      </c>
      <c r="AE445" s="1">
        <v>0.66700000000000004</v>
      </c>
      <c r="AF445" s="1">
        <v>2.72</v>
      </c>
      <c r="AG445" s="1" t="s">
        <v>11799</v>
      </c>
      <c r="AH445" s="1" t="s">
        <v>95</v>
      </c>
      <c r="AI445" s="1" t="s">
        <v>127</v>
      </c>
      <c r="AJ445" s="1">
        <v>4.91</v>
      </c>
      <c r="AK445" s="1">
        <v>226</v>
      </c>
      <c r="AL445" s="1">
        <v>18.34</v>
      </c>
      <c r="AM445" s="1">
        <v>0.95299999999999996</v>
      </c>
      <c r="AN445" s="1" t="s">
        <v>64</v>
      </c>
      <c r="AO445" s="1" t="s">
        <v>11800</v>
      </c>
      <c r="AP445" s="1" t="s">
        <v>58</v>
      </c>
      <c r="AQ445" s="7">
        <v>0.23300000000000001</v>
      </c>
      <c r="AR445" s="1">
        <v>38.576315170000001</v>
      </c>
      <c r="AS445" s="1">
        <v>-0.20561701099999999</v>
      </c>
      <c r="AT445" s="1" t="s">
        <v>58</v>
      </c>
      <c r="AU445" s="1">
        <v>4.1551099999999996</v>
      </c>
    </row>
    <row r="446" spans="1:47" x14ac:dyDescent="0.2">
      <c r="A446" s="1" t="s">
        <v>11801</v>
      </c>
      <c r="B446" s="1">
        <v>22</v>
      </c>
      <c r="C446" s="1" t="s">
        <v>46</v>
      </c>
      <c r="D446" s="1" t="s">
        <v>45</v>
      </c>
      <c r="E446" s="1">
        <v>1.7239999999999998E-2</v>
      </c>
      <c r="F446" s="1">
        <v>1.307E-2</v>
      </c>
      <c r="G446" s="1">
        <v>3.1059999999999998E-3</v>
      </c>
      <c r="H446" s="1">
        <v>1.916E-3</v>
      </c>
      <c r="I446" s="1">
        <v>3.3329999999999999E-2</v>
      </c>
      <c r="J446" s="1">
        <v>1.111E-2</v>
      </c>
      <c r="K446" s="1" t="s">
        <v>489</v>
      </c>
      <c r="L446" s="1" t="s">
        <v>215</v>
      </c>
      <c r="M446" s="1" t="s">
        <v>11802</v>
      </c>
      <c r="N446" s="1" t="s">
        <v>11803</v>
      </c>
      <c r="O446" s="1" t="s">
        <v>313</v>
      </c>
      <c r="P446" s="1" t="s">
        <v>11804</v>
      </c>
      <c r="Q446" s="7">
        <v>1.1240000000000001E-5</v>
      </c>
      <c r="R446" s="1" t="s">
        <v>58</v>
      </c>
      <c r="S446" s="1" t="s">
        <v>58</v>
      </c>
      <c r="T446" s="1" t="s">
        <v>58</v>
      </c>
      <c r="U446" s="1" t="s">
        <v>58</v>
      </c>
      <c r="V446" s="1" t="s">
        <v>58</v>
      </c>
      <c r="W446" s="1" t="s">
        <v>58</v>
      </c>
      <c r="X446" s="1" t="s">
        <v>58</v>
      </c>
      <c r="Y446" s="1" t="s">
        <v>58</v>
      </c>
      <c r="Z446" s="1" t="s">
        <v>58</v>
      </c>
      <c r="AA446" s="1" t="s">
        <v>58</v>
      </c>
      <c r="AB446" s="1" t="s">
        <v>58</v>
      </c>
      <c r="AC446" s="1" t="s">
        <v>93</v>
      </c>
      <c r="AD446" s="1" t="s">
        <v>1554</v>
      </c>
      <c r="AE446" s="1">
        <v>0.95799999999999996</v>
      </c>
      <c r="AF446" s="1">
        <v>4.1500000000000004</v>
      </c>
      <c r="AG446" s="1" t="s">
        <v>11805</v>
      </c>
      <c r="AH446" s="1" t="s">
        <v>126</v>
      </c>
      <c r="AI446" s="1" t="s">
        <v>127</v>
      </c>
      <c r="AJ446" s="1">
        <v>4.1500000000000004</v>
      </c>
      <c r="AK446" s="1">
        <v>12</v>
      </c>
      <c r="AL446" s="1">
        <v>23.2</v>
      </c>
      <c r="AM446" s="1">
        <v>0.78500000000000003</v>
      </c>
      <c r="AN446" s="1" t="s">
        <v>1541</v>
      </c>
      <c r="AO446" s="1" t="s">
        <v>11806</v>
      </c>
      <c r="AP446" s="1" t="s">
        <v>129</v>
      </c>
      <c r="AQ446" s="1" t="s">
        <v>11807</v>
      </c>
      <c r="AR446" s="1" t="s">
        <v>11808</v>
      </c>
      <c r="AS446" s="1" t="s">
        <v>11809</v>
      </c>
      <c r="AT446" s="1" t="s">
        <v>58</v>
      </c>
      <c r="AU446" s="1" t="s">
        <v>11810</v>
      </c>
    </row>
    <row r="447" spans="1:47" x14ac:dyDescent="0.2">
      <c r="A447" s="1" t="s">
        <v>11801</v>
      </c>
      <c r="B447" s="1">
        <v>22</v>
      </c>
      <c r="C447" s="1" t="s">
        <v>46</v>
      </c>
      <c r="D447" s="1" t="s">
        <v>45</v>
      </c>
      <c r="E447" s="1">
        <v>1.7239999999999998E-2</v>
      </c>
      <c r="F447" s="1">
        <v>1.307E-2</v>
      </c>
      <c r="G447" s="1">
        <v>3.1059999999999998E-3</v>
      </c>
      <c r="H447" s="1">
        <v>1.916E-3</v>
      </c>
      <c r="I447" s="1">
        <v>3.3329999999999999E-2</v>
      </c>
      <c r="J447" s="1">
        <v>1.111E-2</v>
      </c>
      <c r="K447" s="1" t="s">
        <v>47</v>
      </c>
      <c r="L447" s="1" t="s">
        <v>48</v>
      </c>
      <c r="M447" s="1" t="s">
        <v>11802</v>
      </c>
      <c r="N447" s="1" t="s">
        <v>11803</v>
      </c>
      <c r="O447" s="1" t="s">
        <v>51</v>
      </c>
      <c r="P447" s="1" t="s">
        <v>11804</v>
      </c>
      <c r="Q447" s="7">
        <v>1.1240000000000001E-5</v>
      </c>
      <c r="R447" s="1" t="s">
        <v>58</v>
      </c>
      <c r="S447" s="1" t="s">
        <v>58</v>
      </c>
      <c r="T447" s="1" t="s">
        <v>58</v>
      </c>
      <c r="U447" s="1" t="s">
        <v>58</v>
      </c>
      <c r="V447" s="1" t="s">
        <v>58</v>
      </c>
      <c r="W447" s="1" t="s">
        <v>58</v>
      </c>
      <c r="X447" s="1" t="s">
        <v>58</v>
      </c>
      <c r="Y447" s="1" t="s">
        <v>58</v>
      </c>
      <c r="Z447" s="1" t="s">
        <v>58</v>
      </c>
      <c r="AA447" s="1" t="s">
        <v>58</v>
      </c>
      <c r="AB447" s="1" t="s">
        <v>58</v>
      </c>
      <c r="AC447" s="1" t="s">
        <v>93</v>
      </c>
      <c r="AD447" s="1" t="s">
        <v>1554</v>
      </c>
      <c r="AE447" s="1">
        <v>0.95799999999999996</v>
      </c>
      <c r="AF447" s="1">
        <v>4.1500000000000004</v>
      </c>
      <c r="AG447" s="1" t="s">
        <v>11805</v>
      </c>
      <c r="AH447" s="1" t="s">
        <v>126</v>
      </c>
      <c r="AI447" s="1" t="s">
        <v>127</v>
      </c>
      <c r="AJ447" s="1">
        <v>4.1500000000000004</v>
      </c>
      <c r="AK447" s="1">
        <v>12</v>
      </c>
      <c r="AL447" s="1">
        <v>23.2</v>
      </c>
      <c r="AM447" s="1">
        <v>0.78500000000000003</v>
      </c>
      <c r="AN447" s="1" t="s">
        <v>1541</v>
      </c>
      <c r="AO447" s="1" t="s">
        <v>11806</v>
      </c>
      <c r="AP447" s="1" t="s">
        <v>129</v>
      </c>
      <c r="AQ447" s="1" t="s">
        <v>11807</v>
      </c>
      <c r="AR447" s="1" t="s">
        <v>11808</v>
      </c>
      <c r="AS447" s="1" t="s">
        <v>11809</v>
      </c>
      <c r="AT447" s="1" t="s">
        <v>58</v>
      </c>
      <c r="AU447" s="1" t="s">
        <v>11810</v>
      </c>
    </row>
    <row r="448" spans="1:47" x14ac:dyDescent="0.2">
      <c r="A448" s="1" t="s">
        <v>11811</v>
      </c>
      <c r="B448" s="1">
        <v>22</v>
      </c>
      <c r="C448" s="1" t="s">
        <v>64</v>
      </c>
      <c r="D448" s="1" t="s">
        <v>45</v>
      </c>
      <c r="E448" s="1">
        <v>1.7239999999999998E-2</v>
      </c>
      <c r="F448" s="1">
        <v>1.307E-2</v>
      </c>
      <c r="G448" s="1">
        <v>3.1059999999999998E-3</v>
      </c>
      <c r="H448" s="1">
        <v>1.916E-3</v>
      </c>
      <c r="I448" s="1">
        <v>3.3329999999999999E-2</v>
      </c>
      <c r="J448" s="1">
        <v>1.111E-2</v>
      </c>
      <c r="K448" s="1" t="s">
        <v>47</v>
      </c>
      <c r="L448" s="1" t="s">
        <v>48</v>
      </c>
      <c r="M448" s="1" t="s">
        <v>9070</v>
      </c>
      <c r="N448" s="1" t="s">
        <v>9071</v>
      </c>
      <c r="O448" s="1" t="s">
        <v>51</v>
      </c>
      <c r="P448" s="1" t="s">
        <v>8930</v>
      </c>
      <c r="Q448" s="1">
        <v>2.4709999999999999E-4</v>
      </c>
      <c r="R448" s="1">
        <v>3.9936099999999999E-4</v>
      </c>
      <c r="S448" s="1">
        <v>0.99960099999999996</v>
      </c>
      <c r="T448" s="1" t="s">
        <v>74</v>
      </c>
      <c r="U448" s="1">
        <v>0</v>
      </c>
      <c r="V448" s="1">
        <v>1.99681E-4</v>
      </c>
      <c r="W448" s="1" t="s">
        <v>58</v>
      </c>
      <c r="X448" s="1" t="s">
        <v>58</v>
      </c>
      <c r="Y448" s="1" t="s">
        <v>58</v>
      </c>
      <c r="Z448" s="1" t="s">
        <v>58</v>
      </c>
      <c r="AA448" s="1" t="s">
        <v>58</v>
      </c>
      <c r="AB448" s="1">
        <v>1</v>
      </c>
      <c r="AC448" s="1" t="s">
        <v>61</v>
      </c>
      <c r="AD448" s="1" t="s">
        <v>61</v>
      </c>
      <c r="AE448" s="1">
        <v>7.0000000000000001E-3</v>
      </c>
      <c r="AF448" s="1">
        <v>-8.48</v>
      </c>
      <c r="AG448" s="1" t="s">
        <v>9078</v>
      </c>
      <c r="AH448" s="1" t="s">
        <v>95</v>
      </c>
      <c r="AI448" s="1" t="s">
        <v>95</v>
      </c>
      <c r="AJ448" s="1">
        <v>4.24</v>
      </c>
      <c r="AK448" s="1">
        <v>303</v>
      </c>
      <c r="AL448" s="1">
        <v>0.13600000000000001</v>
      </c>
      <c r="AM448" s="1">
        <v>-0.96599999999999997</v>
      </c>
      <c r="AN448" s="1" t="s">
        <v>64</v>
      </c>
      <c r="AO448" s="1" t="s">
        <v>9079</v>
      </c>
      <c r="AP448" s="1" t="s">
        <v>77</v>
      </c>
      <c r="AQ448" s="7">
        <v>0.91500000000000004</v>
      </c>
      <c r="AR448" s="1">
        <v>93.878273179999994</v>
      </c>
      <c r="AS448" s="1">
        <v>1.2915458849999999</v>
      </c>
      <c r="AT448" s="1" t="s">
        <v>58</v>
      </c>
      <c r="AU448" s="1">
        <v>14.671989999999999</v>
      </c>
    </row>
    <row r="449" spans="1:47" x14ac:dyDescent="0.2">
      <c r="A449" s="1" t="s">
        <v>11822</v>
      </c>
      <c r="B449" s="1">
        <v>22</v>
      </c>
      <c r="C449" s="1" t="s">
        <v>46</v>
      </c>
      <c r="D449" s="1" t="s">
        <v>70</v>
      </c>
      <c r="E449" s="1">
        <v>1.7239999999999998E-2</v>
      </c>
      <c r="F449" s="1">
        <v>3.2680000000000001E-3</v>
      </c>
      <c r="G449" s="1">
        <v>3.1059999999999998E-3</v>
      </c>
      <c r="H449" s="1">
        <v>0</v>
      </c>
      <c r="I449" s="1">
        <v>3.3329999999999999E-2</v>
      </c>
      <c r="J449" s="1">
        <v>1.111E-2</v>
      </c>
      <c r="K449" s="1" t="s">
        <v>47</v>
      </c>
      <c r="L449" s="1" t="s">
        <v>48</v>
      </c>
      <c r="M449" s="1" t="s">
        <v>9150</v>
      </c>
      <c r="N449" s="1" t="s">
        <v>9151</v>
      </c>
      <c r="O449" s="1" t="s">
        <v>51</v>
      </c>
      <c r="P449" s="1" t="s">
        <v>11823</v>
      </c>
      <c r="Q449" s="1" t="s">
        <v>58</v>
      </c>
      <c r="R449" s="1" t="s">
        <v>58</v>
      </c>
      <c r="S449" s="1" t="s">
        <v>58</v>
      </c>
      <c r="T449" s="1" t="s">
        <v>58</v>
      </c>
      <c r="U449" s="1" t="s">
        <v>58</v>
      </c>
      <c r="V449" s="1" t="s">
        <v>58</v>
      </c>
      <c r="W449" s="1" t="s">
        <v>58</v>
      </c>
      <c r="X449" s="1" t="s">
        <v>58</v>
      </c>
      <c r="Y449" s="1" t="s">
        <v>58</v>
      </c>
      <c r="Z449" s="1" t="s">
        <v>58</v>
      </c>
      <c r="AA449" s="1" t="s">
        <v>58</v>
      </c>
      <c r="AB449" s="1" t="s">
        <v>58</v>
      </c>
      <c r="AC449" s="1" t="s">
        <v>60</v>
      </c>
      <c r="AD449" s="1" t="s">
        <v>94</v>
      </c>
      <c r="AE449" s="1">
        <v>0.74299999999999999</v>
      </c>
      <c r="AF449" s="1">
        <v>2.2799999999999998</v>
      </c>
      <c r="AG449" s="1" t="s">
        <v>9158</v>
      </c>
      <c r="AH449" s="1" t="s">
        <v>95</v>
      </c>
      <c r="AI449" s="1" t="s">
        <v>95</v>
      </c>
      <c r="AJ449" s="1">
        <v>5.67</v>
      </c>
      <c r="AK449" s="8">
        <v>226101226858</v>
      </c>
      <c r="AL449" s="1">
        <v>8.3680000000000003</v>
      </c>
      <c r="AM449" s="1">
        <v>1.1839999999999999</v>
      </c>
      <c r="AN449" s="1" t="s">
        <v>64</v>
      </c>
      <c r="AO449" s="1" t="s">
        <v>9159</v>
      </c>
      <c r="AP449" s="1" t="s">
        <v>61</v>
      </c>
      <c r="AQ449" s="7">
        <v>0.93799999999999994</v>
      </c>
      <c r="AR449" s="1">
        <v>23.702524180000001</v>
      </c>
      <c r="AS449" s="1">
        <v>-0.45744317099999998</v>
      </c>
      <c r="AT449" s="1" t="s">
        <v>58</v>
      </c>
      <c r="AU449" s="1">
        <v>7.01152</v>
      </c>
    </row>
  </sheetData>
  <sortState xmlns:xlrd2="http://schemas.microsoft.com/office/spreadsheetml/2017/richdata2" ref="A2:AU449">
    <sortCondition descending="1" ref="I2:I449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3E2A7-2D8F-42D5-8B65-D7F58002B097}">
  <dimension ref="A1:L22"/>
  <sheetViews>
    <sheetView zoomScale="56" workbookViewId="0">
      <selection activeCell="M29" sqref="M29"/>
    </sheetView>
  </sheetViews>
  <sheetFormatPr baseColWidth="10" defaultColWidth="8.83203125" defaultRowHeight="15" x14ac:dyDescent="0.2"/>
  <cols>
    <col min="1" max="1" width="25.1640625" bestFit="1" customWidth="1"/>
    <col min="2" max="2" width="11" customWidth="1"/>
    <col min="10" max="10" width="18.83203125" customWidth="1"/>
    <col min="11" max="11" width="10.83203125" bestFit="1" customWidth="1"/>
    <col min="12" max="12" width="11.6640625" customWidth="1"/>
  </cols>
  <sheetData>
    <row r="1" spans="1:12" ht="64" x14ac:dyDescent="0.2">
      <c r="A1" s="2" t="s">
        <v>0</v>
      </c>
      <c r="B1" s="2" t="s">
        <v>11836</v>
      </c>
      <c r="C1" s="2" t="s">
        <v>11837</v>
      </c>
      <c r="D1" s="2" t="s">
        <v>11840</v>
      </c>
      <c r="E1" s="2" t="s">
        <v>11841</v>
      </c>
      <c r="F1" s="2" t="s">
        <v>11842</v>
      </c>
      <c r="G1" s="2" t="s">
        <v>11838</v>
      </c>
      <c r="H1" s="2" t="s">
        <v>11839</v>
      </c>
      <c r="I1" s="2" t="s">
        <v>11843</v>
      </c>
      <c r="J1" s="2" t="s">
        <v>4</v>
      </c>
      <c r="K1" s="2" t="s">
        <v>5</v>
      </c>
      <c r="L1" s="2" t="s">
        <v>6</v>
      </c>
    </row>
    <row r="2" spans="1:12" ht="32" x14ac:dyDescent="0.2">
      <c r="A2" s="1" t="s">
        <v>9469</v>
      </c>
      <c r="B2" s="5">
        <v>0.125</v>
      </c>
      <c r="C2" s="5">
        <v>5.8819999999999997E-2</v>
      </c>
      <c r="D2" s="5">
        <v>1.4080000000000001E-2</v>
      </c>
      <c r="E2" s="5">
        <v>1.299E-2</v>
      </c>
      <c r="F2" s="5">
        <v>0</v>
      </c>
      <c r="G2" s="5">
        <v>0</v>
      </c>
      <c r="H2" s="5">
        <v>0</v>
      </c>
      <c r="I2" s="5">
        <v>0</v>
      </c>
      <c r="J2" s="6" t="s">
        <v>11832</v>
      </c>
      <c r="K2" s="1" t="s">
        <v>215</v>
      </c>
      <c r="L2" s="1" t="s">
        <v>9470</v>
      </c>
    </row>
    <row r="3" spans="1:12" ht="16" x14ac:dyDescent="0.2">
      <c r="A3" s="1" t="s">
        <v>9585</v>
      </c>
      <c r="B3" s="5">
        <v>0.1</v>
      </c>
      <c r="C3" s="5">
        <v>6.8970000000000004E-2</v>
      </c>
      <c r="D3" s="5">
        <v>9.8040000000000002E-3</v>
      </c>
      <c r="E3" s="5">
        <v>6.2110000000000004E-3</v>
      </c>
      <c r="F3" s="5">
        <v>3.8310000000000002E-3</v>
      </c>
      <c r="G3" s="5">
        <v>0</v>
      </c>
      <c r="H3" s="5">
        <v>0</v>
      </c>
      <c r="I3" s="5">
        <v>1.111E-2</v>
      </c>
      <c r="J3" s="6" t="s">
        <v>11833</v>
      </c>
      <c r="K3" s="1" t="s">
        <v>48</v>
      </c>
      <c r="L3" s="1" t="s">
        <v>712</v>
      </c>
    </row>
    <row r="4" spans="1:12" ht="16" x14ac:dyDescent="0.2">
      <c r="A4" s="1" t="s">
        <v>9788</v>
      </c>
      <c r="B4" s="5">
        <v>9.0910000000000005E-2</v>
      </c>
      <c r="C4" s="5">
        <v>0.05</v>
      </c>
      <c r="D4" s="5">
        <v>1.124E-2</v>
      </c>
      <c r="E4" s="5">
        <v>1.0200000000000001E-2</v>
      </c>
      <c r="F4" s="5">
        <v>0</v>
      </c>
      <c r="G4" s="5">
        <v>0</v>
      </c>
      <c r="H4" s="5">
        <v>0</v>
      </c>
      <c r="I4" s="5">
        <v>0</v>
      </c>
      <c r="J4" s="6" t="s">
        <v>11833</v>
      </c>
      <c r="K4" s="1" t="s">
        <v>48</v>
      </c>
      <c r="L4" s="1" t="s">
        <v>9789</v>
      </c>
    </row>
    <row r="5" spans="1:12" ht="16" x14ac:dyDescent="0.2">
      <c r="A5" s="1" t="s">
        <v>9778</v>
      </c>
      <c r="B5" s="5">
        <v>6.6669999999999993E-2</v>
      </c>
      <c r="C5" s="5">
        <v>5.1720000000000002E-2</v>
      </c>
      <c r="D5" s="5">
        <v>0</v>
      </c>
      <c r="E5" s="5">
        <v>6.2110000000000004E-3</v>
      </c>
      <c r="F5" s="5">
        <v>1.916E-3</v>
      </c>
      <c r="G5" s="5">
        <v>0</v>
      </c>
      <c r="H5" s="5">
        <v>0</v>
      </c>
      <c r="I5" s="5">
        <v>0</v>
      </c>
      <c r="J5" s="6" t="s">
        <v>11833</v>
      </c>
      <c r="K5" s="1" t="s">
        <v>48</v>
      </c>
      <c r="L5" s="1" t="s">
        <v>9779</v>
      </c>
    </row>
    <row r="6" spans="1:12" ht="16" x14ac:dyDescent="0.2">
      <c r="A6" s="1" t="s">
        <v>11162</v>
      </c>
      <c r="B6" s="5">
        <v>6.6669999999999993E-2</v>
      </c>
      <c r="C6" s="5">
        <v>5.1720000000000002E-2</v>
      </c>
      <c r="D6" s="5">
        <v>0</v>
      </c>
      <c r="E6" s="5">
        <v>6.2110000000000004E-3</v>
      </c>
      <c r="F6" s="5">
        <v>0</v>
      </c>
      <c r="G6" s="5">
        <v>0</v>
      </c>
      <c r="H6" s="5">
        <v>0</v>
      </c>
      <c r="I6" s="5">
        <v>1.111E-2</v>
      </c>
      <c r="J6" s="6" t="s">
        <v>11833</v>
      </c>
      <c r="K6" s="1" t="s">
        <v>48</v>
      </c>
      <c r="L6" s="1" t="s">
        <v>11163</v>
      </c>
    </row>
    <row r="7" spans="1:12" ht="16" x14ac:dyDescent="0.2">
      <c r="A7" s="1" t="s">
        <v>11249</v>
      </c>
      <c r="B7" s="5">
        <v>6.6669999999999993E-2</v>
      </c>
      <c r="C7" s="5">
        <v>5.1720000000000002E-2</v>
      </c>
      <c r="D7" s="5">
        <v>1.307E-2</v>
      </c>
      <c r="E7" s="5">
        <v>6.2110000000000004E-3</v>
      </c>
      <c r="F7" s="5">
        <v>1.916E-3</v>
      </c>
      <c r="G7" s="5">
        <v>0</v>
      </c>
      <c r="H7" s="5">
        <v>0</v>
      </c>
      <c r="I7" s="5">
        <v>1.111E-2</v>
      </c>
      <c r="J7" s="6" t="s">
        <v>11833</v>
      </c>
      <c r="K7" s="1" t="s">
        <v>48</v>
      </c>
      <c r="L7" s="1" t="s">
        <v>11250</v>
      </c>
    </row>
    <row r="8" spans="1:12" ht="16" x14ac:dyDescent="0.2">
      <c r="A8" s="1" t="s">
        <v>10644</v>
      </c>
      <c r="B8" s="5">
        <v>6.6669999999999993E-2</v>
      </c>
      <c r="C8" s="5">
        <v>3.4479999999999997E-2</v>
      </c>
      <c r="D8" s="5">
        <v>1.634E-2</v>
      </c>
      <c r="E8" s="5">
        <v>1.553E-2</v>
      </c>
      <c r="F8" s="5">
        <v>7.6629999999999997E-3</v>
      </c>
      <c r="G8" s="5">
        <v>0</v>
      </c>
      <c r="H8" s="5">
        <v>0</v>
      </c>
      <c r="I8" s="5">
        <v>2.222E-2</v>
      </c>
      <c r="J8" s="6" t="s">
        <v>11833</v>
      </c>
      <c r="K8" s="1" t="s">
        <v>48</v>
      </c>
      <c r="L8" s="1" t="s">
        <v>10645</v>
      </c>
    </row>
    <row r="9" spans="1:12" ht="16" x14ac:dyDescent="0.2">
      <c r="A9" s="1" t="s">
        <v>10555</v>
      </c>
      <c r="B9" s="5">
        <v>6.6669999999999993E-2</v>
      </c>
      <c r="C9" s="5">
        <v>3.4479999999999997E-2</v>
      </c>
      <c r="D9" s="5">
        <v>1.9609999999999999E-2</v>
      </c>
      <c r="E9" s="5">
        <v>1.242E-2</v>
      </c>
      <c r="F9" s="5">
        <v>5.7470000000000004E-3</v>
      </c>
      <c r="G9" s="5">
        <v>0</v>
      </c>
      <c r="H9" s="5">
        <v>0</v>
      </c>
      <c r="I9" s="5">
        <v>2.222E-2</v>
      </c>
      <c r="J9" s="6" t="s">
        <v>11833</v>
      </c>
      <c r="K9" s="1" t="s">
        <v>48</v>
      </c>
      <c r="L9" s="1" t="s">
        <v>10556</v>
      </c>
    </row>
    <row r="10" spans="1:12" ht="16" x14ac:dyDescent="0.2">
      <c r="A10" s="1" t="s">
        <v>11587</v>
      </c>
      <c r="B10" s="5">
        <v>6.6669999999999993E-2</v>
      </c>
      <c r="C10" s="5">
        <v>3.4479999999999997E-2</v>
      </c>
      <c r="D10" s="5">
        <v>2.614E-2</v>
      </c>
      <c r="E10" s="5">
        <v>9.3170000000000006E-3</v>
      </c>
      <c r="F10" s="5">
        <v>1.341E-2</v>
      </c>
      <c r="G10" s="5">
        <v>0</v>
      </c>
      <c r="H10" s="5">
        <v>0</v>
      </c>
      <c r="I10" s="5">
        <v>1.111E-2</v>
      </c>
      <c r="J10" s="6" t="s">
        <v>11833</v>
      </c>
      <c r="K10" s="1" t="s">
        <v>48</v>
      </c>
      <c r="L10" s="1" t="s">
        <v>11588</v>
      </c>
    </row>
    <row r="11" spans="1:12" ht="16" x14ac:dyDescent="0.2">
      <c r="A11" s="1" t="s">
        <v>9528</v>
      </c>
      <c r="B11" s="5">
        <v>6.6669999999999993E-2</v>
      </c>
      <c r="C11" s="5">
        <v>3.4479999999999997E-2</v>
      </c>
      <c r="D11" s="5">
        <v>9.8040000000000002E-3</v>
      </c>
      <c r="E11" s="5">
        <v>6.3290000000000004E-3</v>
      </c>
      <c r="F11" s="5">
        <v>3.9839999999999997E-3</v>
      </c>
      <c r="G11" s="5">
        <v>0</v>
      </c>
      <c r="H11" s="5">
        <v>0</v>
      </c>
      <c r="I11" s="5">
        <v>1.163E-2</v>
      </c>
      <c r="J11" s="6" t="s">
        <v>11834</v>
      </c>
      <c r="K11" s="1" t="s">
        <v>215</v>
      </c>
      <c r="L11" s="1" t="s">
        <v>9529</v>
      </c>
    </row>
    <row r="12" spans="1:12" ht="16" x14ac:dyDescent="0.2">
      <c r="A12" s="1" t="s">
        <v>9991</v>
      </c>
      <c r="B12" s="5">
        <v>6.6669999999999993E-2</v>
      </c>
      <c r="C12" s="5">
        <v>3.4479999999999997E-2</v>
      </c>
      <c r="D12" s="5">
        <v>6.5360000000000001E-3</v>
      </c>
      <c r="E12" s="5">
        <v>6.2110000000000004E-3</v>
      </c>
      <c r="F12" s="5">
        <v>1.149E-2</v>
      </c>
      <c r="G12" s="5">
        <v>0</v>
      </c>
      <c r="H12" s="5">
        <v>0</v>
      </c>
      <c r="I12" s="5">
        <v>1.111E-2</v>
      </c>
      <c r="J12" s="6" t="s">
        <v>11833</v>
      </c>
      <c r="K12" s="1" t="s">
        <v>48</v>
      </c>
      <c r="L12" s="1" t="s">
        <v>9992</v>
      </c>
    </row>
    <row r="13" spans="1:12" ht="16" x14ac:dyDescent="0.2">
      <c r="A13" s="1" t="s">
        <v>3334</v>
      </c>
      <c r="B13" s="5">
        <v>5.5559999999999998E-2</v>
      </c>
      <c r="C13" s="5">
        <v>3.3329999999999999E-2</v>
      </c>
      <c r="D13" s="5">
        <v>1.316E-2</v>
      </c>
      <c r="E13" s="5">
        <v>3.5460000000000001E-3</v>
      </c>
      <c r="F13" s="5">
        <v>3.3939999999999999E-3</v>
      </c>
      <c r="G13" s="5">
        <v>0</v>
      </c>
      <c r="H13" s="5">
        <v>0</v>
      </c>
      <c r="I13" s="5">
        <v>1.333E-2</v>
      </c>
      <c r="J13" s="6" t="s">
        <v>11833</v>
      </c>
      <c r="K13" s="1" t="s">
        <v>48</v>
      </c>
      <c r="L13" s="1" t="s">
        <v>3335</v>
      </c>
    </row>
    <row r="14" spans="1:12" ht="16" x14ac:dyDescent="0.2">
      <c r="A14" s="1" t="s">
        <v>8151</v>
      </c>
      <c r="B14" s="5">
        <v>5.5559999999999998E-2</v>
      </c>
      <c r="C14" s="5">
        <v>2.6669999999999999E-2</v>
      </c>
      <c r="D14" s="5">
        <v>1.316E-2</v>
      </c>
      <c r="E14" s="5">
        <v>3.5460000000000001E-3</v>
      </c>
      <c r="F14" s="5">
        <v>6.7869999999999996E-3</v>
      </c>
      <c r="G14" s="5">
        <v>0</v>
      </c>
      <c r="H14" s="5">
        <v>0</v>
      </c>
      <c r="I14" s="5">
        <v>6.6670000000000002E-3</v>
      </c>
      <c r="J14" s="6" t="s">
        <v>11833</v>
      </c>
      <c r="K14" s="1" t="s">
        <v>48</v>
      </c>
      <c r="L14" s="1" t="s">
        <v>8152</v>
      </c>
    </row>
    <row r="15" spans="1:12" ht="16" x14ac:dyDescent="0.2">
      <c r="A15" s="1" t="s">
        <v>1087</v>
      </c>
      <c r="B15" s="5">
        <v>5.5559999999999998E-2</v>
      </c>
      <c r="C15" s="5">
        <v>0.02</v>
      </c>
      <c r="D15" s="5">
        <v>4.3860000000000001E-3</v>
      </c>
      <c r="E15" s="5">
        <v>1.779E-3</v>
      </c>
      <c r="F15" s="5">
        <v>3.4169999999999999E-3</v>
      </c>
      <c r="G15" s="5">
        <v>0</v>
      </c>
      <c r="H15" s="5">
        <v>0</v>
      </c>
      <c r="I15" s="5">
        <v>0</v>
      </c>
      <c r="J15" s="6" t="s">
        <v>11833</v>
      </c>
      <c r="K15" s="1" t="s">
        <v>48</v>
      </c>
      <c r="L15" s="1" t="s">
        <v>1088</v>
      </c>
    </row>
    <row r="16" spans="1:12" ht="16" x14ac:dyDescent="0.2">
      <c r="A16" s="1" t="s">
        <v>4216</v>
      </c>
      <c r="B16" s="5">
        <v>5.5559999999999998E-2</v>
      </c>
      <c r="C16" s="5">
        <v>0.02</v>
      </c>
      <c r="D16" s="5">
        <v>4.3860000000000001E-3</v>
      </c>
      <c r="E16" s="5">
        <v>1.7730000000000001E-3</v>
      </c>
      <c r="F16" s="5">
        <v>2.2620000000000001E-3</v>
      </c>
      <c r="G16" s="5">
        <v>0</v>
      </c>
      <c r="H16" s="5">
        <v>0</v>
      </c>
      <c r="I16" s="5">
        <v>0</v>
      </c>
      <c r="J16" s="6" t="s">
        <v>11833</v>
      </c>
      <c r="K16" s="1" t="s">
        <v>48</v>
      </c>
      <c r="L16" s="1" t="s">
        <v>4217</v>
      </c>
    </row>
    <row r="17" spans="1:12" ht="16" x14ac:dyDescent="0.2">
      <c r="A17" s="1" t="s">
        <v>6952</v>
      </c>
      <c r="B17" s="5">
        <v>5.5559999999999998E-2</v>
      </c>
      <c r="C17" s="5">
        <v>0.02</v>
      </c>
      <c r="D17" s="5">
        <v>0</v>
      </c>
      <c r="E17" s="5">
        <v>1.7730000000000001E-3</v>
      </c>
      <c r="F17" s="5">
        <v>3.3939999999999999E-3</v>
      </c>
      <c r="G17" s="5">
        <v>0</v>
      </c>
      <c r="H17" s="5">
        <v>0</v>
      </c>
      <c r="I17" s="5">
        <v>0</v>
      </c>
      <c r="J17" s="6" t="s">
        <v>11833</v>
      </c>
      <c r="K17" s="1" t="s">
        <v>48</v>
      </c>
      <c r="L17" s="1" t="s">
        <v>6953</v>
      </c>
    </row>
    <row r="18" spans="1:12" ht="16" x14ac:dyDescent="0.2">
      <c r="A18" s="1" t="s">
        <v>7979</v>
      </c>
      <c r="B18" s="5">
        <v>5.5559999999999998E-2</v>
      </c>
      <c r="C18" s="5">
        <v>0.02</v>
      </c>
      <c r="D18" s="5">
        <v>1.316E-2</v>
      </c>
      <c r="E18" s="5">
        <v>1.7730000000000001E-3</v>
      </c>
      <c r="F18" s="5">
        <v>7.9190000000000007E-3</v>
      </c>
      <c r="G18" s="5">
        <v>0</v>
      </c>
      <c r="H18" s="5">
        <v>0</v>
      </c>
      <c r="I18" s="5">
        <v>0</v>
      </c>
      <c r="J18" s="6" t="s">
        <v>11833</v>
      </c>
      <c r="K18" s="1" t="s">
        <v>48</v>
      </c>
      <c r="L18" s="1" t="s">
        <v>7980</v>
      </c>
    </row>
    <row r="19" spans="1:12" ht="16" x14ac:dyDescent="0.2">
      <c r="A19" s="1" t="s">
        <v>8102</v>
      </c>
      <c r="B19" s="5">
        <v>5.5559999999999998E-2</v>
      </c>
      <c r="C19" s="5">
        <v>0.02</v>
      </c>
      <c r="D19" s="5">
        <v>1.316E-2</v>
      </c>
      <c r="E19" s="5">
        <v>1.7730000000000001E-3</v>
      </c>
      <c r="F19" s="5">
        <v>9.0500000000000008E-3</v>
      </c>
      <c r="G19" s="5">
        <v>0</v>
      </c>
      <c r="H19" s="5">
        <v>0</v>
      </c>
      <c r="I19" s="5">
        <v>0</v>
      </c>
      <c r="J19" s="6" t="s">
        <v>11833</v>
      </c>
      <c r="K19" s="1" t="s">
        <v>48</v>
      </c>
      <c r="L19" s="1" t="s">
        <v>8093</v>
      </c>
    </row>
    <row r="20" spans="1:12" ht="32" x14ac:dyDescent="0.2">
      <c r="A20" s="1" t="s">
        <v>3755</v>
      </c>
      <c r="B20" s="5">
        <v>4.3479999999999998E-2</v>
      </c>
      <c r="C20" s="5">
        <v>1.538E-2</v>
      </c>
      <c r="D20" s="5">
        <v>0</v>
      </c>
      <c r="E20" s="5">
        <v>4.1669999999999997E-3</v>
      </c>
      <c r="F20" s="5">
        <v>1.312E-3</v>
      </c>
      <c r="G20" s="5">
        <v>0</v>
      </c>
      <c r="H20" s="5">
        <v>0</v>
      </c>
      <c r="I20" s="5">
        <v>0</v>
      </c>
      <c r="J20" s="6" t="s">
        <v>11835</v>
      </c>
      <c r="K20" s="1" t="s">
        <v>48</v>
      </c>
      <c r="L20" s="1" t="s">
        <v>3756</v>
      </c>
    </row>
    <row r="21" spans="1:12" ht="16" x14ac:dyDescent="0.2">
      <c r="A21" s="1" t="s">
        <v>8081</v>
      </c>
      <c r="B21" s="5">
        <v>3.7039999999999997E-2</v>
      </c>
      <c r="C21" s="5">
        <v>3.3329999999999999E-2</v>
      </c>
      <c r="D21" s="5">
        <v>3.9469999999999998E-2</v>
      </c>
      <c r="E21" s="5">
        <v>8.8649999999999996E-3</v>
      </c>
      <c r="F21" s="5">
        <v>1.9230000000000001E-2</v>
      </c>
      <c r="G21" s="5">
        <v>0</v>
      </c>
      <c r="H21" s="5">
        <v>0</v>
      </c>
      <c r="I21" s="5">
        <v>0</v>
      </c>
      <c r="J21" s="6" t="s">
        <v>11833</v>
      </c>
      <c r="K21" s="1" t="s">
        <v>48</v>
      </c>
      <c r="L21" s="1" t="s">
        <v>8082</v>
      </c>
    </row>
    <row r="22" spans="1:12" ht="16" x14ac:dyDescent="0.2">
      <c r="A22" s="1" t="s">
        <v>8113</v>
      </c>
      <c r="B22" s="5">
        <v>3.7039999999999997E-2</v>
      </c>
      <c r="C22" s="5">
        <v>3.3329999999999999E-2</v>
      </c>
      <c r="D22" s="5">
        <v>3.9469999999999998E-2</v>
      </c>
      <c r="E22" s="5">
        <v>8.8649999999999996E-3</v>
      </c>
      <c r="F22" s="5">
        <v>1.9230000000000001E-2</v>
      </c>
      <c r="G22" s="5">
        <v>0</v>
      </c>
      <c r="H22" s="5">
        <v>0</v>
      </c>
      <c r="I22" s="5">
        <v>0</v>
      </c>
      <c r="J22" s="6" t="s">
        <v>11833</v>
      </c>
      <c r="K22" s="1" t="s">
        <v>48</v>
      </c>
      <c r="L22" s="1" t="s">
        <v>8114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5D321-E201-DC4A-9DBF-798F02076DBB}">
  <dimension ref="A1:E51"/>
  <sheetViews>
    <sheetView zoomScale="75" workbookViewId="0">
      <selection activeCell="D48" sqref="D48"/>
    </sheetView>
  </sheetViews>
  <sheetFormatPr baseColWidth="10" defaultRowHeight="15" x14ac:dyDescent="0.2"/>
  <cols>
    <col min="1" max="1" width="13.1640625" style="21" bestFit="1" customWidth="1"/>
    <col min="2" max="2" width="33" style="21" bestFit="1" customWidth="1"/>
    <col min="3" max="3" width="13" style="21" bestFit="1" customWidth="1"/>
    <col min="4" max="4" width="9.6640625" style="21" bestFit="1" customWidth="1"/>
    <col min="5" max="5" width="42.6640625" style="21" bestFit="1" customWidth="1"/>
  </cols>
  <sheetData>
    <row r="1" spans="1:5" ht="16" thickBot="1" x14ac:dyDescent="0.25">
      <c r="A1" s="22" t="s">
        <v>11959</v>
      </c>
      <c r="B1" s="22" t="s">
        <v>11960</v>
      </c>
      <c r="C1" s="23" t="s">
        <v>11961</v>
      </c>
      <c r="D1" s="23" t="s">
        <v>11962</v>
      </c>
      <c r="E1" s="22" t="s">
        <v>11963</v>
      </c>
    </row>
    <row r="2" spans="1:5" ht="16" thickBot="1" x14ac:dyDescent="0.25">
      <c r="A2" s="16" t="s">
        <v>11964</v>
      </c>
      <c r="B2" s="16" t="s">
        <v>11965</v>
      </c>
      <c r="C2" s="17" t="s">
        <v>11964</v>
      </c>
      <c r="D2" s="17">
        <v>2790</v>
      </c>
      <c r="E2" s="16" t="s">
        <v>11966</v>
      </c>
    </row>
    <row r="3" spans="1:5" ht="16" thickBot="1" x14ac:dyDescent="0.25">
      <c r="A3" s="16" t="s">
        <v>11967</v>
      </c>
      <c r="B3" s="16" t="s">
        <v>11965</v>
      </c>
      <c r="C3" s="16" t="s">
        <v>11967</v>
      </c>
      <c r="D3" s="16">
        <v>2731</v>
      </c>
      <c r="E3" s="16" t="s">
        <v>11968</v>
      </c>
    </row>
    <row r="4" spans="1:5" ht="16" thickBot="1" x14ac:dyDescent="0.25">
      <c r="A4" s="16" t="s">
        <v>11969</v>
      </c>
      <c r="B4" s="18" t="s">
        <v>11965</v>
      </c>
      <c r="C4" s="18" t="s">
        <v>11969</v>
      </c>
      <c r="D4" s="18">
        <v>928</v>
      </c>
      <c r="E4" s="16" t="s">
        <v>11970</v>
      </c>
    </row>
    <row r="5" spans="1:5" ht="16" thickBot="1" x14ac:dyDescent="0.25">
      <c r="A5" s="18" t="s">
        <v>11971</v>
      </c>
      <c r="B5" s="17" t="s">
        <v>11972</v>
      </c>
      <c r="C5" s="17" t="s">
        <v>11971</v>
      </c>
      <c r="D5" s="17">
        <v>1526</v>
      </c>
      <c r="E5" s="16" t="s">
        <v>11973</v>
      </c>
    </row>
    <row r="6" spans="1:5" ht="16" thickBot="1" x14ac:dyDescent="0.25">
      <c r="A6" s="19" t="s">
        <v>11974</v>
      </c>
      <c r="B6" s="18" t="s">
        <v>11972</v>
      </c>
      <c r="C6" s="18" t="s">
        <v>11974</v>
      </c>
      <c r="D6" s="18">
        <v>1054</v>
      </c>
      <c r="E6" s="16" t="s">
        <v>11975</v>
      </c>
    </row>
    <row r="7" spans="1:5" ht="16" thickBot="1" x14ac:dyDescent="0.25">
      <c r="A7" s="19" t="s">
        <v>11976</v>
      </c>
      <c r="B7" s="17" t="s">
        <v>11972</v>
      </c>
      <c r="C7" s="17" t="s">
        <v>11976</v>
      </c>
      <c r="D7" s="17">
        <v>1224</v>
      </c>
      <c r="E7" s="16" t="s">
        <v>11977</v>
      </c>
    </row>
    <row r="8" spans="1:5" ht="16" thickBot="1" x14ac:dyDescent="0.25">
      <c r="A8" s="17" t="s">
        <v>11978</v>
      </c>
      <c r="B8" s="18" t="s">
        <v>11972</v>
      </c>
      <c r="C8" s="18" t="s">
        <v>11978</v>
      </c>
      <c r="D8" s="18">
        <v>1333</v>
      </c>
      <c r="E8" s="16" t="s">
        <v>11979</v>
      </c>
    </row>
    <row r="9" spans="1:5" ht="16" thickBot="1" x14ac:dyDescent="0.25">
      <c r="A9" s="16" t="s">
        <v>11980</v>
      </c>
      <c r="B9" s="17" t="s">
        <v>11981</v>
      </c>
      <c r="C9" s="17" t="s">
        <v>11980</v>
      </c>
      <c r="D9" s="17">
        <v>1462</v>
      </c>
      <c r="E9" s="16" t="s">
        <v>11982</v>
      </c>
    </row>
    <row r="10" spans="1:5" x14ac:dyDescent="0.2">
      <c r="A10" s="29" t="s">
        <v>11983</v>
      </c>
      <c r="B10" s="18" t="s">
        <v>11984</v>
      </c>
      <c r="C10" s="18" t="s">
        <v>11985</v>
      </c>
      <c r="D10" s="18">
        <v>315</v>
      </c>
      <c r="E10" s="18" t="s">
        <v>11986</v>
      </c>
    </row>
    <row r="11" spans="1:5" ht="16" thickBot="1" x14ac:dyDescent="0.25">
      <c r="A11" s="31"/>
      <c r="B11" s="18" t="s">
        <v>11972</v>
      </c>
      <c r="C11" s="18" t="s">
        <v>11987</v>
      </c>
      <c r="D11" s="16">
        <v>329</v>
      </c>
      <c r="E11" s="16" t="s">
        <v>11986</v>
      </c>
    </row>
    <row r="12" spans="1:5" x14ac:dyDescent="0.2">
      <c r="A12" s="29" t="s">
        <v>11988</v>
      </c>
      <c r="B12" s="19" t="s">
        <v>11984</v>
      </c>
      <c r="C12" s="19" t="s">
        <v>11989</v>
      </c>
      <c r="D12" s="18">
        <v>757</v>
      </c>
      <c r="E12" s="18" t="s">
        <v>11990</v>
      </c>
    </row>
    <row r="13" spans="1:5" x14ac:dyDescent="0.2">
      <c r="A13" s="30"/>
      <c r="B13" s="18" t="s">
        <v>11972</v>
      </c>
      <c r="C13" s="18" t="s">
        <v>11991</v>
      </c>
      <c r="D13" s="18">
        <v>361</v>
      </c>
      <c r="E13" s="18" t="s">
        <v>11990</v>
      </c>
    </row>
    <row r="14" spans="1:5" x14ac:dyDescent="0.2">
      <c r="A14" s="30"/>
      <c r="B14" s="18" t="s">
        <v>11992</v>
      </c>
      <c r="C14" s="18" t="s">
        <v>11993</v>
      </c>
      <c r="D14" s="18">
        <v>327</v>
      </c>
      <c r="E14" s="18" t="s">
        <v>11990</v>
      </c>
    </row>
    <row r="15" spans="1:5" x14ac:dyDescent="0.2">
      <c r="A15" s="30"/>
      <c r="B15" s="18" t="s">
        <v>11994</v>
      </c>
      <c r="C15" s="18" t="s">
        <v>11995</v>
      </c>
      <c r="D15" s="18">
        <v>812</v>
      </c>
      <c r="E15" s="18" t="s">
        <v>11990</v>
      </c>
    </row>
    <row r="16" spans="1:5" ht="16" thickBot="1" x14ac:dyDescent="0.25">
      <c r="A16" s="16"/>
      <c r="B16" s="18" t="s">
        <v>11996</v>
      </c>
      <c r="C16" s="16" t="s">
        <v>11997</v>
      </c>
      <c r="D16" s="18">
        <v>812</v>
      </c>
      <c r="E16" s="18" t="s">
        <v>11990</v>
      </c>
    </row>
    <row r="17" spans="1:5" ht="16" thickBot="1" x14ac:dyDescent="0.25">
      <c r="A17" s="16" t="s">
        <v>11998</v>
      </c>
      <c r="B17" s="17" t="s">
        <v>11972</v>
      </c>
      <c r="C17" s="16" t="s">
        <v>11999</v>
      </c>
      <c r="D17" s="17">
        <v>204</v>
      </c>
      <c r="E17" s="17" t="s">
        <v>12000</v>
      </c>
    </row>
    <row r="18" spans="1:5" x14ac:dyDescent="0.2">
      <c r="A18" s="29" t="s">
        <v>12001</v>
      </c>
      <c r="B18" s="18" t="s">
        <v>12002</v>
      </c>
      <c r="C18" s="18" t="s">
        <v>12003</v>
      </c>
      <c r="D18" s="18">
        <v>5180</v>
      </c>
      <c r="E18" s="18" t="s">
        <v>12004</v>
      </c>
    </row>
    <row r="19" spans="1:5" x14ac:dyDescent="0.2">
      <c r="A19" s="30"/>
      <c r="B19" s="18" t="s">
        <v>12005</v>
      </c>
      <c r="C19" s="18" t="s">
        <v>12006</v>
      </c>
      <c r="D19" s="18">
        <v>1923</v>
      </c>
      <c r="E19" s="18" t="s">
        <v>12007</v>
      </c>
    </row>
    <row r="20" spans="1:5" x14ac:dyDescent="0.2">
      <c r="A20" s="30"/>
      <c r="B20" s="18" t="s">
        <v>12008</v>
      </c>
      <c r="C20" s="18" t="s">
        <v>12009</v>
      </c>
      <c r="D20" s="18">
        <v>5998</v>
      </c>
      <c r="E20" s="18" t="s">
        <v>12010</v>
      </c>
    </row>
    <row r="21" spans="1:5" ht="16" thickBot="1" x14ac:dyDescent="0.25">
      <c r="A21" s="32"/>
      <c r="B21" s="18" t="s">
        <v>12011</v>
      </c>
      <c r="C21" s="18" t="s">
        <v>12012</v>
      </c>
      <c r="D21" s="18">
        <v>868</v>
      </c>
      <c r="E21" s="16" t="s">
        <v>12013</v>
      </c>
    </row>
    <row r="22" spans="1:5" ht="16" thickBot="1" x14ac:dyDescent="0.25">
      <c r="A22" s="16" t="s">
        <v>12014</v>
      </c>
      <c r="B22" s="17" t="s">
        <v>12015</v>
      </c>
      <c r="C22" s="17" t="s">
        <v>12016</v>
      </c>
      <c r="D22" s="17">
        <v>16906</v>
      </c>
      <c r="E22" s="18" t="s">
        <v>12017</v>
      </c>
    </row>
    <row r="23" spans="1:5" ht="27" thickBot="1" x14ac:dyDescent="0.25">
      <c r="A23" s="20" t="s">
        <v>12018</v>
      </c>
      <c r="B23" s="16" t="s">
        <v>12019</v>
      </c>
      <c r="C23" s="16" t="s">
        <v>12020</v>
      </c>
      <c r="D23" s="16">
        <v>1175</v>
      </c>
      <c r="E23" s="17" t="s">
        <v>12021</v>
      </c>
    </row>
    <row r="24" spans="1:5" ht="27" thickBot="1" x14ac:dyDescent="0.25">
      <c r="A24" s="20" t="s">
        <v>12022</v>
      </c>
      <c r="B24" s="16" t="s">
        <v>11994</v>
      </c>
      <c r="C24" s="16" t="s">
        <v>12023</v>
      </c>
      <c r="D24" s="16">
        <v>1264</v>
      </c>
      <c r="E24" s="16" t="s">
        <v>12024</v>
      </c>
    </row>
    <row r="25" spans="1:5" ht="16" thickBot="1" x14ac:dyDescent="0.25">
      <c r="A25" s="16" t="s">
        <v>12025</v>
      </c>
      <c r="B25" s="16" t="s">
        <v>12026</v>
      </c>
      <c r="C25" s="16" t="s">
        <v>12025</v>
      </c>
      <c r="D25" s="16">
        <v>3101</v>
      </c>
      <c r="E25" s="16" t="s">
        <v>12027</v>
      </c>
    </row>
    <row r="26" spans="1:5" ht="16" thickBot="1" x14ac:dyDescent="0.25">
      <c r="A26" s="16" t="s">
        <v>12028</v>
      </c>
      <c r="B26" s="16" t="s">
        <v>12029</v>
      </c>
      <c r="C26" s="16" t="s">
        <v>12030</v>
      </c>
      <c r="D26" s="16">
        <v>1571</v>
      </c>
      <c r="E26" s="16" t="s">
        <v>12031</v>
      </c>
    </row>
    <row r="27" spans="1:5" x14ac:dyDescent="0.2">
      <c r="A27" s="29" t="s">
        <v>12032</v>
      </c>
      <c r="B27" s="18" t="s">
        <v>12033</v>
      </c>
      <c r="C27" s="18" t="s">
        <v>12034</v>
      </c>
      <c r="D27" s="18">
        <v>338</v>
      </c>
      <c r="E27" s="18" t="s">
        <v>12036</v>
      </c>
    </row>
    <row r="28" spans="1:5" ht="16" thickBot="1" x14ac:dyDescent="0.25">
      <c r="A28" s="31"/>
      <c r="B28" s="16" t="s">
        <v>12033</v>
      </c>
      <c r="C28" s="16" t="s">
        <v>12035</v>
      </c>
      <c r="D28" s="16">
        <v>402</v>
      </c>
      <c r="E28" s="16" t="s">
        <v>12036</v>
      </c>
    </row>
    <row r="29" spans="1:5" ht="16" thickBot="1" x14ac:dyDescent="0.25">
      <c r="A29" s="16" t="s">
        <v>12037</v>
      </c>
      <c r="B29" s="16" t="s">
        <v>12038</v>
      </c>
      <c r="C29" s="16" t="s">
        <v>12037</v>
      </c>
      <c r="D29" s="16">
        <v>63</v>
      </c>
      <c r="E29" s="16" t="s">
        <v>12039</v>
      </c>
    </row>
    <row r="30" spans="1:5" ht="16" thickBot="1" x14ac:dyDescent="0.25">
      <c r="A30" s="18" t="s">
        <v>12040</v>
      </c>
      <c r="B30" s="16" t="s">
        <v>11984</v>
      </c>
      <c r="C30" s="16" t="s">
        <v>12041</v>
      </c>
      <c r="D30" s="16">
        <v>5220</v>
      </c>
      <c r="E30" s="16" t="s">
        <v>12042</v>
      </c>
    </row>
    <row r="31" spans="1:5" ht="16" thickBot="1" x14ac:dyDescent="0.25">
      <c r="A31" s="19" t="s">
        <v>12043</v>
      </c>
      <c r="B31" s="16" t="s">
        <v>12038</v>
      </c>
      <c r="C31" s="16" t="s">
        <v>12044</v>
      </c>
      <c r="D31" s="18">
        <v>708</v>
      </c>
      <c r="E31" s="18" t="s">
        <v>12039</v>
      </c>
    </row>
    <row r="32" spans="1:5" ht="16" thickBot="1" x14ac:dyDescent="0.25">
      <c r="A32" s="19" t="s">
        <v>12045</v>
      </c>
      <c r="B32" s="18" t="s">
        <v>12046</v>
      </c>
      <c r="C32" s="18" t="s">
        <v>12047</v>
      </c>
      <c r="D32" s="19">
        <v>2099</v>
      </c>
      <c r="E32" s="19" t="s">
        <v>12048</v>
      </c>
    </row>
    <row r="33" spans="1:5" ht="16" thickBot="1" x14ac:dyDescent="0.25">
      <c r="A33" s="19" t="s">
        <v>12049</v>
      </c>
      <c r="B33" s="19" t="s">
        <v>11994</v>
      </c>
      <c r="C33" s="19" t="s">
        <v>12050</v>
      </c>
      <c r="D33" s="19">
        <v>314</v>
      </c>
      <c r="E33" s="19" t="s">
        <v>12051</v>
      </c>
    </row>
    <row r="34" spans="1:5" x14ac:dyDescent="0.2">
      <c r="A34" s="29" t="s">
        <v>12052</v>
      </c>
      <c r="B34" s="19" t="s">
        <v>12053</v>
      </c>
      <c r="C34" s="19" t="s">
        <v>12054</v>
      </c>
      <c r="D34" s="19">
        <v>397</v>
      </c>
      <c r="E34" s="19" t="s">
        <v>12055</v>
      </c>
    </row>
    <row r="35" spans="1:5" ht="16" thickBot="1" x14ac:dyDescent="0.25">
      <c r="A35" s="32"/>
      <c r="B35" s="16" t="s">
        <v>11984</v>
      </c>
      <c r="C35" s="18" t="s">
        <v>12056</v>
      </c>
      <c r="D35" s="16">
        <v>1105</v>
      </c>
      <c r="E35" s="18" t="s">
        <v>12055</v>
      </c>
    </row>
    <row r="36" spans="1:5" ht="16" thickBot="1" x14ac:dyDescent="0.25">
      <c r="A36" s="18" t="s">
        <v>12057</v>
      </c>
      <c r="B36" s="18" t="s">
        <v>11972</v>
      </c>
      <c r="C36" s="19" t="s">
        <v>12057</v>
      </c>
      <c r="D36" s="16">
        <v>542</v>
      </c>
      <c r="E36" s="17" t="s">
        <v>12058</v>
      </c>
    </row>
    <row r="37" spans="1:5" ht="16" thickBot="1" x14ac:dyDescent="0.25">
      <c r="A37" s="19" t="s">
        <v>12059</v>
      </c>
      <c r="B37" s="19" t="s">
        <v>12053</v>
      </c>
      <c r="C37" s="17" t="s">
        <v>12059</v>
      </c>
      <c r="D37" s="16">
        <v>647</v>
      </c>
      <c r="E37" s="16" t="s">
        <v>12060</v>
      </c>
    </row>
    <row r="38" spans="1:5" x14ac:dyDescent="0.2">
      <c r="A38" s="29" t="s">
        <v>12061</v>
      </c>
      <c r="B38" s="19" t="s">
        <v>12062</v>
      </c>
      <c r="C38" s="18" t="s">
        <v>12063</v>
      </c>
      <c r="D38" s="18">
        <v>1126</v>
      </c>
      <c r="E38" s="18" t="s">
        <v>12064</v>
      </c>
    </row>
    <row r="39" spans="1:5" x14ac:dyDescent="0.2">
      <c r="A39" s="30"/>
      <c r="B39" s="18" t="s">
        <v>12065</v>
      </c>
      <c r="C39" s="18" t="s">
        <v>12066</v>
      </c>
      <c r="D39" s="18">
        <v>582</v>
      </c>
      <c r="E39" s="18" t="s">
        <v>12064</v>
      </c>
    </row>
    <row r="40" spans="1:5" x14ac:dyDescent="0.2">
      <c r="A40" s="30"/>
      <c r="B40" s="18" t="s">
        <v>12067</v>
      </c>
      <c r="C40" s="18" t="s">
        <v>12068</v>
      </c>
      <c r="D40" s="18">
        <v>382</v>
      </c>
      <c r="E40" s="18" t="s">
        <v>12064</v>
      </c>
    </row>
    <row r="41" spans="1:5" ht="16" thickBot="1" x14ac:dyDescent="0.25">
      <c r="A41" s="32"/>
      <c r="B41" s="16" t="s">
        <v>12069</v>
      </c>
      <c r="C41" s="16" t="s">
        <v>12070</v>
      </c>
      <c r="D41" s="16">
        <v>494</v>
      </c>
      <c r="E41" s="16" t="s">
        <v>12071</v>
      </c>
    </row>
    <row r="42" spans="1:5" x14ac:dyDescent="0.2">
      <c r="A42" s="18" t="s">
        <v>12072</v>
      </c>
      <c r="B42" s="18" t="s">
        <v>12073</v>
      </c>
      <c r="C42" s="18" t="s">
        <v>12072</v>
      </c>
      <c r="D42" s="18">
        <v>625</v>
      </c>
      <c r="E42" s="18" t="s">
        <v>12074</v>
      </c>
    </row>
    <row r="43" spans="1:5" ht="16" thickBot="1" x14ac:dyDescent="0.25">
      <c r="A43" s="18"/>
      <c r="B43" s="16" t="s">
        <v>12038</v>
      </c>
      <c r="C43" s="18" t="s">
        <v>12075</v>
      </c>
      <c r="D43" s="18">
        <v>2718</v>
      </c>
      <c r="E43" s="18" t="s">
        <v>12076</v>
      </c>
    </row>
    <row r="44" spans="1:5" ht="16" thickBot="1" x14ac:dyDescent="0.25">
      <c r="A44" s="19" t="s">
        <v>12077</v>
      </c>
      <c r="B44" s="16" t="s">
        <v>12073</v>
      </c>
      <c r="C44" s="17" t="s">
        <v>12078</v>
      </c>
      <c r="D44" s="17">
        <v>1599</v>
      </c>
      <c r="E44" s="17" t="s">
        <v>12079</v>
      </c>
    </row>
    <row r="45" spans="1:5" ht="16" thickBot="1" x14ac:dyDescent="0.25">
      <c r="A45" s="19" t="s">
        <v>12080</v>
      </c>
      <c r="B45" s="16" t="s">
        <v>12026</v>
      </c>
      <c r="C45" s="16" t="s">
        <v>12080</v>
      </c>
      <c r="D45" s="16">
        <v>2440</v>
      </c>
      <c r="E45" s="16" t="s">
        <v>12081</v>
      </c>
    </row>
    <row r="46" spans="1:5" x14ac:dyDescent="0.2">
      <c r="A46" s="29" t="s">
        <v>12082</v>
      </c>
      <c r="B46" s="18" t="s">
        <v>12083</v>
      </c>
      <c r="C46" s="18" t="s">
        <v>12084</v>
      </c>
      <c r="D46" s="18">
        <v>1153</v>
      </c>
      <c r="E46" s="18" t="s">
        <v>12085</v>
      </c>
    </row>
    <row r="47" spans="1:5" x14ac:dyDescent="0.2">
      <c r="A47" s="30"/>
      <c r="B47" s="18" t="s">
        <v>12073</v>
      </c>
      <c r="C47" s="18" t="s">
        <v>12086</v>
      </c>
      <c r="D47" s="18">
        <v>864</v>
      </c>
      <c r="E47" s="18" t="s">
        <v>12085</v>
      </c>
    </row>
    <row r="48" spans="1:5" ht="16" thickBot="1" x14ac:dyDescent="0.25">
      <c r="A48" s="31"/>
      <c r="B48" s="18" t="s">
        <v>12087</v>
      </c>
      <c r="C48" s="18" t="s">
        <v>12088</v>
      </c>
      <c r="D48" s="18">
        <v>445</v>
      </c>
      <c r="E48" s="18" t="s">
        <v>12085</v>
      </c>
    </row>
    <row r="49" spans="1:5" ht="16" thickBot="1" x14ac:dyDescent="0.25">
      <c r="A49" s="17" t="s">
        <v>12089</v>
      </c>
      <c r="B49" s="17" t="s">
        <v>11984</v>
      </c>
      <c r="C49" s="17" t="s">
        <v>12090</v>
      </c>
      <c r="D49" s="17">
        <v>670</v>
      </c>
      <c r="E49" s="17" t="s">
        <v>12091</v>
      </c>
    </row>
    <row r="50" spans="1:5" ht="16" thickBot="1" x14ac:dyDescent="0.25">
      <c r="A50" s="16" t="s">
        <v>12092</v>
      </c>
      <c r="B50" s="16" t="s">
        <v>11972</v>
      </c>
      <c r="C50" s="16" t="s">
        <v>12093</v>
      </c>
      <c r="D50" s="16">
        <v>235</v>
      </c>
      <c r="E50" s="16" t="s">
        <v>12094</v>
      </c>
    </row>
    <row r="51" spans="1:5" ht="16" thickBot="1" x14ac:dyDescent="0.25">
      <c r="A51" s="16" t="s">
        <v>12095</v>
      </c>
      <c r="B51" s="16" t="s">
        <v>11972</v>
      </c>
      <c r="C51" s="16" t="s">
        <v>12095</v>
      </c>
      <c r="D51" s="16">
        <v>647</v>
      </c>
      <c r="E51" s="16" t="s">
        <v>12096</v>
      </c>
    </row>
  </sheetData>
  <mergeCells count="7">
    <mergeCell ref="A46:A48"/>
    <mergeCell ref="A10:A11"/>
    <mergeCell ref="A12:A15"/>
    <mergeCell ref="A18:A21"/>
    <mergeCell ref="A27:A28"/>
    <mergeCell ref="A34:A35"/>
    <mergeCell ref="A38:A4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174A-F90E-524A-81E5-FE85526BDFBD}">
  <dimension ref="A1:C18"/>
  <sheetViews>
    <sheetView zoomScale="75" workbookViewId="0">
      <selection activeCell="A26" sqref="A26"/>
    </sheetView>
  </sheetViews>
  <sheetFormatPr baseColWidth="10" defaultRowHeight="15" x14ac:dyDescent="0.2"/>
  <cols>
    <col min="1" max="1" width="62.83203125" bestFit="1" customWidth="1"/>
    <col min="2" max="2" width="13.6640625" bestFit="1" customWidth="1"/>
    <col min="3" max="3" width="15.33203125" bestFit="1" customWidth="1"/>
  </cols>
  <sheetData>
    <row r="1" spans="1:3" ht="16" thickBot="1" x14ac:dyDescent="0.25">
      <c r="A1" s="28" t="s">
        <v>12097</v>
      </c>
      <c r="B1" s="28" t="s">
        <v>12098</v>
      </c>
      <c r="C1" s="28" t="s">
        <v>12099</v>
      </c>
    </row>
    <row r="2" spans="1:3" x14ac:dyDescent="0.2">
      <c r="A2" s="24" t="s">
        <v>12100</v>
      </c>
      <c r="B2" s="25" t="s">
        <v>12101</v>
      </c>
      <c r="C2" s="25" t="s">
        <v>12102</v>
      </c>
    </row>
    <row r="3" spans="1:3" x14ac:dyDescent="0.2">
      <c r="A3" s="24" t="s">
        <v>12103</v>
      </c>
      <c r="B3" s="25" t="s">
        <v>12104</v>
      </c>
      <c r="C3" s="25" t="s">
        <v>12102</v>
      </c>
    </row>
    <row r="4" spans="1:3" x14ac:dyDescent="0.2">
      <c r="A4" s="24" t="s">
        <v>12105</v>
      </c>
      <c r="B4" s="25" t="s">
        <v>12106</v>
      </c>
      <c r="C4" s="25" t="s">
        <v>12102</v>
      </c>
    </row>
    <row r="5" spans="1:3" x14ac:dyDescent="0.2">
      <c r="A5" s="24" t="s">
        <v>12107</v>
      </c>
      <c r="B5" s="25" t="s">
        <v>12108</v>
      </c>
      <c r="C5" s="25" t="s">
        <v>12102</v>
      </c>
    </row>
    <row r="6" spans="1:3" x14ac:dyDescent="0.2">
      <c r="A6" s="24" t="s">
        <v>12109</v>
      </c>
      <c r="B6" s="25" t="s">
        <v>12110</v>
      </c>
      <c r="C6" s="25" t="s">
        <v>12102</v>
      </c>
    </row>
    <row r="7" spans="1:3" x14ac:dyDescent="0.2">
      <c r="A7" s="24" t="s">
        <v>12111</v>
      </c>
      <c r="B7" s="25" t="s">
        <v>12112</v>
      </c>
      <c r="C7" s="25" t="s">
        <v>12102</v>
      </c>
    </row>
    <row r="8" spans="1:3" x14ac:dyDescent="0.2">
      <c r="A8" s="24" t="s">
        <v>12113</v>
      </c>
      <c r="B8" s="25" t="s">
        <v>12114</v>
      </c>
      <c r="C8" s="25" t="s">
        <v>12102</v>
      </c>
    </row>
    <row r="9" spans="1:3" x14ac:dyDescent="0.2">
      <c r="A9" s="24" t="s">
        <v>12115</v>
      </c>
      <c r="B9" s="25" t="s">
        <v>12116</v>
      </c>
      <c r="C9" s="25" t="s">
        <v>12102</v>
      </c>
    </row>
    <row r="10" spans="1:3" x14ac:dyDescent="0.2">
      <c r="A10" s="24" t="s">
        <v>12117</v>
      </c>
      <c r="B10" s="25" t="s">
        <v>12118</v>
      </c>
      <c r="C10" s="25" t="s">
        <v>12102</v>
      </c>
    </row>
    <row r="11" spans="1:3" x14ac:dyDescent="0.2">
      <c r="A11" s="24" t="s">
        <v>12119</v>
      </c>
      <c r="B11" s="25" t="s">
        <v>12120</v>
      </c>
      <c r="C11" s="25" t="s">
        <v>12102</v>
      </c>
    </row>
    <row r="12" spans="1:3" x14ac:dyDescent="0.2">
      <c r="A12" s="24" t="s">
        <v>12121</v>
      </c>
      <c r="B12" s="25" t="s">
        <v>12122</v>
      </c>
      <c r="C12" s="25" t="s">
        <v>12102</v>
      </c>
    </row>
    <row r="13" spans="1:3" x14ac:dyDescent="0.2">
      <c r="A13" s="24" t="s">
        <v>12123</v>
      </c>
      <c r="B13" s="25" t="s">
        <v>12124</v>
      </c>
      <c r="C13" s="25" t="s">
        <v>12102</v>
      </c>
    </row>
    <row r="14" spans="1:3" x14ac:dyDescent="0.2">
      <c r="A14" s="24" t="s">
        <v>12125</v>
      </c>
      <c r="B14" s="25" t="s">
        <v>12126</v>
      </c>
      <c r="C14" s="25" t="s">
        <v>12102</v>
      </c>
    </row>
    <row r="15" spans="1:3" x14ac:dyDescent="0.2">
      <c r="A15" s="24" t="s">
        <v>12127</v>
      </c>
      <c r="B15" s="25" t="s">
        <v>12128</v>
      </c>
      <c r="C15" s="25" t="s">
        <v>12102</v>
      </c>
    </row>
    <row r="16" spans="1:3" x14ac:dyDescent="0.2">
      <c r="A16" s="24" t="s">
        <v>12129</v>
      </c>
      <c r="B16" s="25" t="s">
        <v>12130</v>
      </c>
      <c r="C16" s="25" t="s">
        <v>12102</v>
      </c>
    </row>
    <row r="17" spans="1:3" x14ac:dyDescent="0.2">
      <c r="A17" s="24" t="s">
        <v>12131</v>
      </c>
      <c r="B17" s="25" t="s">
        <v>12132</v>
      </c>
      <c r="C17" s="25" t="s">
        <v>12102</v>
      </c>
    </row>
    <row r="18" spans="1:3" ht="16" thickBot="1" x14ac:dyDescent="0.25">
      <c r="A18" s="26" t="s">
        <v>12133</v>
      </c>
      <c r="B18" s="27" t="s">
        <v>12134</v>
      </c>
      <c r="C18" s="27" t="s">
        <v>12102</v>
      </c>
    </row>
  </sheetData>
  <hyperlinks>
    <hyperlink ref="A2" r:id="rId1" tooltip="Accelerating Medicines Partnership- Alzheimer’s Disease (AMP-AD)" display="https://dss.niagads.org/studies/sa000011/" xr:uid="{0F3B5915-7530-1F46-BDE2-A60592AAD2CD}"/>
    <hyperlink ref="A3" r:id="rId2" tooltip="Cache County Study" display="https://dss.niagads.org/studies/sa000014/" xr:uid="{04154A09-C573-7142-A290-D340D9F11B4F}"/>
    <hyperlink ref="A4" r:id="rId3" tooltip="University of Pittsburgh- Kamboh WGS" display="https://dss.niagads.org/studies/sa000012/" xr:uid="{973CADEE-6ACE-A841-B98C-083459CA873E}"/>
    <hyperlink ref="A5" r:id="rId4" tooltip="CurePSP and Tau Consortium PSP WGS" display="https://dss.niagads.org/studies/sa000016/" xr:uid="{9F40A8E1-FD8E-F343-831A-2C8619638BE0}"/>
    <hyperlink ref="A6" r:id="rId5" tooltip="NIH, CurePSP and Tau Consortium PSP WGS" display="https://dss.niagads.org/studies/sa000015/" xr:uid="{BE8ACBD2-CC75-2F4D-9F8F-123FA0689AA9}"/>
    <hyperlink ref="A7" r:id="rId6" tooltip="UCLA Progressive Supranuclear Palsy" display="https://dss.niagads.org/studies/sa000017/" xr:uid="{1DB74D7D-5D66-BD4B-BE6E-8CC92B7C009E}"/>
    <hyperlink ref="A8" r:id="rId7" tooltip="NACC Genentech WGS" display="https://dss.niagads.org/studies/sa000013/" xr:uid="{7CAA6DE2-14ED-9446-91AE-543173814969}"/>
    <hyperlink ref="A9" r:id="rId8" tooltip="Alzheimer’s Disease Sequencing Project (ADSP)" display="https://dss.niagads.org/studies/sa000001/" xr:uid="{4714E77A-BB85-C04A-BBD2-6D03EABDB4AD}"/>
    <hyperlink ref="A10" r:id="rId9" tooltip="Alzheimer’s Disease Neuroimaging Initiative (ADNI)" display="https://dss.niagads.org/studies/sa000002/" xr:uid="{728382DB-FA8C-2E4A-95B0-B20B12F5ADB0}"/>
    <hyperlink ref="A11" r:id="rId10" tooltip="Alzheimer’s Disease Genetics Consortium: African Americans (ADGC AA)" display="https://dss.niagads.org/studies/sa000003/" xr:uid="{FD2493B6-24BA-714C-ACFA-CAEE7EA7F132}"/>
    <hyperlink ref="A12" r:id="rId11" tooltip="The Familial Alzheimer Sequencing (FASe) project" display="https://dss.niagads.org/studies/sa000004/" xr:uid="{D59CF8CB-6555-A24A-81AC-13B4EEEF3CBE}"/>
    <hyperlink ref="A13" r:id="rId12" tooltip="Brkanac – Family-based genome scan for AAO of LOAD" display="https://dss.niagads.org/studies/sa000005/" xr:uid="{31BE3C18-45A6-FF47-88D5-9D69272D1269}"/>
    <hyperlink ref="A14" r:id="rId13" tooltip="HIHG Miami Families with AD" display="https://dss.niagads.org/studies/sa000006/" xr:uid="{80998D5D-5072-3441-BA13-F2012FDF2BF5}"/>
    <hyperlink ref="A15" r:id="rId14" tooltip="Washington Heights/Inwood Columbia Aging Project (WHICAP)" display="https://dss.niagads.org/studies/sa000007/" xr:uid="{41E6538D-87F1-224E-87D2-CD2007634843}"/>
    <hyperlink ref="A16" r:id="rId15" tooltip="Charles F. and Joanne Knight Alzheimer’s Disease Research Center (Knight ADRC)" display="https://dss.niagads.org/studies/sa000008/" xr:uid="{BEC76849-D7FD-4A48-B354-B1796AE0DFE9}"/>
    <hyperlink ref="A17" r:id="rId16" tooltip="Corticobasal degeneration Study (CBD)" display="https://dss.niagads.org/studies/sa000009/" xr:uid="{C10EB47D-9B8D-4545-A3FD-B9AAF6ED75FA}"/>
    <hyperlink ref="A18" r:id="rId17" tooltip="Progressive Supranuclear Palsy Study (PSP)" display="https://dss.niagads.org/studies/sa000010/" xr:uid="{4E988EC8-A35E-8643-AAC9-D2EF8F9A424A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1A470-16FC-F849-A1E6-FE72C2A026E4}">
  <dimension ref="A1:J5"/>
  <sheetViews>
    <sheetView zoomScale="75" workbookViewId="0">
      <selection activeCell="H14" sqref="H14"/>
    </sheetView>
  </sheetViews>
  <sheetFormatPr baseColWidth="10" defaultRowHeight="15" x14ac:dyDescent="0.2"/>
  <sheetData>
    <row r="1" spans="1:10" ht="53" thickTop="1" thickBot="1" x14ac:dyDescent="0.25">
      <c r="A1" s="11" t="s">
        <v>11922</v>
      </c>
      <c r="B1" s="11" t="s">
        <v>11923</v>
      </c>
      <c r="C1" s="11" t="s">
        <v>11924</v>
      </c>
      <c r="D1" s="12" t="s">
        <v>11925</v>
      </c>
      <c r="E1" s="12" t="s">
        <v>11926</v>
      </c>
      <c r="F1" s="11" t="s">
        <v>11927</v>
      </c>
      <c r="G1" s="11" t="s">
        <v>11928</v>
      </c>
      <c r="H1" s="11" t="s">
        <v>11929</v>
      </c>
      <c r="I1" s="13" t="s">
        <v>11930</v>
      </c>
      <c r="J1" s="13" t="s">
        <v>11931</v>
      </c>
    </row>
    <row r="2" spans="1:10" ht="17" thickTop="1" x14ac:dyDescent="0.2">
      <c r="A2" s="14" t="s">
        <v>11932</v>
      </c>
      <c r="B2" s="14">
        <v>1364</v>
      </c>
      <c r="C2" s="14" t="s">
        <v>11933</v>
      </c>
      <c r="D2" s="14" t="s">
        <v>11934</v>
      </c>
      <c r="E2" s="14" t="s">
        <v>11935</v>
      </c>
      <c r="F2" s="14" t="s">
        <v>11936</v>
      </c>
      <c r="G2" s="14" t="s">
        <v>11937</v>
      </c>
      <c r="H2" s="14" t="s">
        <v>11938</v>
      </c>
      <c r="I2" s="14" t="s">
        <v>11939</v>
      </c>
      <c r="J2" s="14" t="s">
        <v>11940</v>
      </c>
    </row>
    <row r="3" spans="1:10" ht="17" thickBot="1" x14ac:dyDescent="0.25">
      <c r="A3" s="15" t="s">
        <v>11941</v>
      </c>
      <c r="B3" s="15">
        <v>5319</v>
      </c>
      <c r="C3" s="15" t="s">
        <v>11942</v>
      </c>
      <c r="D3" s="15" t="s">
        <v>11943</v>
      </c>
      <c r="E3" s="15" t="s">
        <v>11944</v>
      </c>
      <c r="F3" s="15" t="s">
        <v>11945</v>
      </c>
      <c r="G3" s="15" t="s">
        <v>11946</v>
      </c>
      <c r="H3" s="15" t="s">
        <v>11947</v>
      </c>
      <c r="I3" s="15" t="s">
        <v>11948</v>
      </c>
      <c r="J3" s="15" t="s">
        <v>11949</v>
      </c>
    </row>
    <row r="4" spans="1:10" ht="18" thickTop="1" thickBot="1" x14ac:dyDescent="0.25">
      <c r="A4" s="11" t="s">
        <v>11950</v>
      </c>
      <c r="B4" s="15">
        <v>6683</v>
      </c>
      <c r="C4" s="15" t="s">
        <v>11951</v>
      </c>
      <c r="D4" s="15" t="s">
        <v>11952</v>
      </c>
      <c r="E4" s="15" t="s">
        <v>11953</v>
      </c>
      <c r="F4" s="15" t="s">
        <v>11954</v>
      </c>
      <c r="G4" s="11" t="s">
        <v>11955</v>
      </c>
      <c r="H4" s="11" t="s">
        <v>11956</v>
      </c>
      <c r="I4" s="15" t="s">
        <v>11957</v>
      </c>
      <c r="J4" s="15" t="s">
        <v>11958</v>
      </c>
    </row>
    <row r="5" spans="1:10" ht="16" thickTop="1" x14ac:dyDescent="0.2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6C9F8-7AB4-D84B-822D-8E45ED2D26FE}">
  <dimension ref="A1:I29"/>
  <sheetViews>
    <sheetView zoomScale="75" workbookViewId="0">
      <selection activeCell="K4" sqref="K4"/>
    </sheetView>
  </sheetViews>
  <sheetFormatPr baseColWidth="10" defaultRowHeight="16" x14ac:dyDescent="0.2"/>
  <cols>
    <col min="1" max="1" width="9.83203125" style="34" customWidth="1"/>
    <col min="2" max="2" width="9.1640625" style="34" customWidth="1"/>
    <col min="3" max="3" width="7.1640625" style="34" bestFit="1" customWidth="1"/>
    <col min="4" max="4" width="7.6640625" style="34" bestFit="1" customWidth="1"/>
    <col min="5" max="5" width="14.33203125" style="34" customWidth="1"/>
    <col min="6" max="6" width="9.1640625" style="34" customWidth="1"/>
    <col min="7" max="7" width="26.83203125" style="34" customWidth="1"/>
    <col min="8" max="8" width="8.83203125" style="34" customWidth="1"/>
    <col min="9" max="9" width="7.83203125" style="34" customWidth="1"/>
    <col min="10" max="16384" width="10.83203125" style="34"/>
  </cols>
  <sheetData>
    <row r="1" spans="1:9" s="37" customFormat="1" ht="43" customHeight="1" x14ac:dyDescent="0.2">
      <c r="A1" s="38" t="s">
        <v>11900</v>
      </c>
      <c r="B1" s="38" t="s">
        <v>12135</v>
      </c>
      <c r="C1" s="39" t="s">
        <v>12140</v>
      </c>
      <c r="D1" s="39" t="s">
        <v>11899</v>
      </c>
      <c r="E1" s="39" t="s">
        <v>11898</v>
      </c>
      <c r="F1" s="39" t="s">
        <v>12139</v>
      </c>
      <c r="G1" s="39" t="s">
        <v>12136</v>
      </c>
      <c r="H1" s="39" t="s">
        <v>12137</v>
      </c>
      <c r="I1" s="39" t="s">
        <v>12138</v>
      </c>
    </row>
    <row r="2" spans="1:9" ht="34" x14ac:dyDescent="0.2">
      <c r="A2" s="34">
        <v>1</v>
      </c>
      <c r="B2" s="34">
        <v>33</v>
      </c>
      <c r="C2" s="34">
        <v>89</v>
      </c>
      <c r="D2" s="35" t="s">
        <v>11847</v>
      </c>
      <c r="E2" s="35" t="s">
        <v>11850</v>
      </c>
      <c r="F2" s="35" t="s">
        <v>11897</v>
      </c>
      <c r="G2" s="35" t="s">
        <v>11852</v>
      </c>
      <c r="H2" s="40" t="s">
        <v>12141</v>
      </c>
      <c r="I2" s="35" t="s">
        <v>95</v>
      </c>
    </row>
    <row r="3" spans="1:9" ht="34" x14ac:dyDescent="0.2">
      <c r="A3" s="34">
        <v>2</v>
      </c>
      <c r="B3" s="34">
        <v>33</v>
      </c>
      <c r="C3" s="34">
        <v>79</v>
      </c>
      <c r="D3" s="35" t="s">
        <v>11851</v>
      </c>
      <c r="E3" s="35" t="s">
        <v>11846</v>
      </c>
      <c r="F3" s="35" t="s">
        <v>11896</v>
      </c>
      <c r="G3" s="35" t="s">
        <v>11895</v>
      </c>
      <c r="H3" s="40" t="s">
        <v>11905</v>
      </c>
      <c r="I3" s="35" t="s">
        <v>45</v>
      </c>
    </row>
    <row r="4" spans="1:9" ht="34" x14ac:dyDescent="0.2">
      <c r="A4" s="34">
        <v>3</v>
      </c>
      <c r="B4" s="34">
        <v>33</v>
      </c>
      <c r="C4" s="34">
        <v>90</v>
      </c>
      <c r="D4" s="35" t="s">
        <v>11847</v>
      </c>
      <c r="E4" s="35" t="s">
        <v>11850</v>
      </c>
      <c r="F4" s="35" t="s">
        <v>11894</v>
      </c>
      <c r="G4" s="35" t="s">
        <v>11892</v>
      </c>
      <c r="H4" s="40" t="s">
        <v>12142</v>
      </c>
      <c r="I4" s="35" t="s">
        <v>70</v>
      </c>
    </row>
    <row r="5" spans="1:9" ht="85" x14ac:dyDescent="0.2">
      <c r="A5" s="34">
        <v>4</v>
      </c>
      <c r="B5" s="34">
        <v>33</v>
      </c>
      <c r="C5" s="34">
        <v>62</v>
      </c>
      <c r="D5" s="35" t="s">
        <v>11851</v>
      </c>
      <c r="E5" s="35" t="s">
        <v>11846</v>
      </c>
      <c r="F5" s="35" t="s">
        <v>11891</v>
      </c>
      <c r="G5" s="35" t="s">
        <v>11890</v>
      </c>
      <c r="H5" s="40" t="s">
        <v>11904</v>
      </c>
      <c r="I5" s="35" t="s">
        <v>11886</v>
      </c>
    </row>
    <row r="6" spans="1:9" ht="34" x14ac:dyDescent="0.2">
      <c r="A6" s="34">
        <v>5</v>
      </c>
      <c r="B6" s="34">
        <v>33</v>
      </c>
      <c r="C6" s="34">
        <v>81</v>
      </c>
      <c r="D6" s="35" t="s">
        <v>11847</v>
      </c>
      <c r="E6" s="35" t="s">
        <v>11846</v>
      </c>
      <c r="F6" s="35" t="s">
        <v>11889</v>
      </c>
      <c r="G6" s="35" t="s">
        <v>11852</v>
      </c>
      <c r="H6" s="40" t="s">
        <v>12141</v>
      </c>
      <c r="I6" s="35" t="s">
        <v>45</v>
      </c>
    </row>
    <row r="7" spans="1:9" ht="34" x14ac:dyDescent="0.2">
      <c r="A7" s="34">
        <v>6</v>
      </c>
      <c r="B7" s="34">
        <v>33</v>
      </c>
      <c r="C7" s="34">
        <v>92</v>
      </c>
      <c r="D7" s="35" t="s">
        <v>11847</v>
      </c>
      <c r="E7" s="35" t="s">
        <v>11881</v>
      </c>
      <c r="F7" s="35" t="s">
        <v>11888</v>
      </c>
      <c r="G7" s="35" t="s">
        <v>11887</v>
      </c>
      <c r="H7" s="40" t="s">
        <v>12141</v>
      </c>
      <c r="I7" s="35" t="s">
        <v>11886</v>
      </c>
    </row>
    <row r="8" spans="1:9" ht="68" x14ac:dyDescent="0.2">
      <c r="A8" s="34">
        <v>7</v>
      </c>
      <c r="B8" s="34">
        <v>33</v>
      </c>
      <c r="C8" s="34">
        <v>98</v>
      </c>
      <c r="D8" s="35" t="s">
        <v>11847</v>
      </c>
      <c r="E8" s="35" t="s">
        <v>11850</v>
      </c>
      <c r="F8" s="35" t="s">
        <v>11885</v>
      </c>
      <c r="G8" s="35" t="s">
        <v>11884</v>
      </c>
      <c r="H8" s="40" t="s">
        <v>12141</v>
      </c>
      <c r="I8" s="35" t="s">
        <v>45</v>
      </c>
    </row>
    <row r="9" spans="1:9" ht="51" x14ac:dyDescent="0.2">
      <c r="A9" s="34">
        <v>8</v>
      </c>
      <c r="B9" s="34">
        <v>33</v>
      </c>
      <c r="C9" s="34">
        <v>94</v>
      </c>
      <c r="D9" s="35" t="s">
        <v>11851</v>
      </c>
      <c r="E9" s="35" t="s">
        <v>11846</v>
      </c>
      <c r="F9" s="35" t="s">
        <v>11883</v>
      </c>
      <c r="G9" s="35" t="s">
        <v>11882</v>
      </c>
      <c r="H9" s="40" t="s">
        <v>12143</v>
      </c>
      <c r="I9" s="35" t="s">
        <v>70</v>
      </c>
    </row>
    <row r="10" spans="1:9" ht="34" x14ac:dyDescent="0.2">
      <c r="A10" s="34">
        <v>9</v>
      </c>
      <c r="B10" s="34">
        <v>33</v>
      </c>
      <c r="C10" s="34">
        <v>82</v>
      </c>
      <c r="D10" s="35" t="s">
        <v>11851</v>
      </c>
      <c r="E10" s="35" t="s">
        <v>11881</v>
      </c>
      <c r="F10" s="35" t="s">
        <v>11880</v>
      </c>
      <c r="G10" s="35" t="s">
        <v>11879</v>
      </c>
      <c r="H10" s="40" t="s">
        <v>12143</v>
      </c>
      <c r="I10" s="35" t="s">
        <v>70</v>
      </c>
    </row>
    <row r="11" spans="1:9" ht="51" x14ac:dyDescent="0.2">
      <c r="A11" s="34">
        <v>10</v>
      </c>
      <c r="B11" s="34">
        <v>33</v>
      </c>
      <c r="C11" s="34">
        <v>98</v>
      </c>
      <c r="D11" s="35" t="s">
        <v>11847</v>
      </c>
      <c r="E11" s="35" t="s">
        <v>11846</v>
      </c>
      <c r="F11" s="35" t="s">
        <v>11878</v>
      </c>
      <c r="G11" s="35" t="s">
        <v>11877</v>
      </c>
      <c r="H11" s="40" t="s">
        <v>12141</v>
      </c>
      <c r="I11" s="35" t="s">
        <v>45</v>
      </c>
    </row>
    <row r="12" spans="1:9" ht="51" x14ac:dyDescent="0.2">
      <c r="A12" s="34">
        <v>11</v>
      </c>
      <c r="B12" s="34">
        <v>33</v>
      </c>
      <c r="C12" s="34">
        <v>88</v>
      </c>
      <c r="D12" s="35" t="s">
        <v>11851</v>
      </c>
      <c r="E12" s="35" t="s">
        <v>11846</v>
      </c>
      <c r="F12" s="35" t="s">
        <v>11876</v>
      </c>
      <c r="G12" s="35" t="s">
        <v>11875</v>
      </c>
      <c r="H12" s="40" t="s">
        <v>12141</v>
      </c>
      <c r="I12" s="35" t="s">
        <v>95</v>
      </c>
    </row>
    <row r="13" spans="1:9" ht="34" x14ac:dyDescent="0.2">
      <c r="A13" s="34">
        <v>12</v>
      </c>
      <c r="B13" s="34">
        <v>33</v>
      </c>
      <c r="C13" s="34">
        <v>85</v>
      </c>
      <c r="D13" s="35" t="s">
        <v>11847</v>
      </c>
      <c r="E13" s="35" t="s">
        <v>11846</v>
      </c>
      <c r="F13" s="35" t="s">
        <v>11874</v>
      </c>
      <c r="G13" s="35" t="s">
        <v>11873</v>
      </c>
      <c r="H13" s="40" t="s">
        <v>12143</v>
      </c>
      <c r="I13" s="35" t="s">
        <v>95</v>
      </c>
    </row>
    <row r="14" spans="1:9" ht="34" x14ac:dyDescent="0.2">
      <c r="A14" s="34">
        <v>13</v>
      </c>
      <c r="B14" s="34">
        <v>34</v>
      </c>
      <c r="C14" s="34">
        <v>78</v>
      </c>
      <c r="D14" s="35" t="s">
        <v>11847</v>
      </c>
      <c r="E14" s="35" t="s">
        <v>11846</v>
      </c>
      <c r="F14" s="35" t="s">
        <v>11872</v>
      </c>
      <c r="G14" s="35" t="s">
        <v>11848</v>
      </c>
      <c r="H14" s="40" t="s">
        <v>12141</v>
      </c>
      <c r="I14" s="35" t="s">
        <v>45</v>
      </c>
    </row>
    <row r="15" spans="1:9" ht="34" x14ac:dyDescent="0.2">
      <c r="A15" s="34">
        <v>14</v>
      </c>
      <c r="B15" s="34">
        <v>34</v>
      </c>
      <c r="C15" s="34">
        <v>85</v>
      </c>
      <c r="D15" s="35" t="s">
        <v>11851</v>
      </c>
      <c r="E15" s="35" t="s">
        <v>11850</v>
      </c>
      <c r="F15" s="35" t="s">
        <v>11871</v>
      </c>
      <c r="G15" s="35" t="s">
        <v>11848</v>
      </c>
      <c r="H15" s="40" t="s">
        <v>12141</v>
      </c>
      <c r="I15" s="35" t="s">
        <v>45</v>
      </c>
    </row>
    <row r="16" spans="1:9" ht="51" x14ac:dyDescent="0.2">
      <c r="A16" s="34">
        <v>15</v>
      </c>
      <c r="B16" s="34">
        <v>34</v>
      </c>
      <c r="C16" s="34">
        <v>89</v>
      </c>
      <c r="D16" s="35" t="s">
        <v>11847</v>
      </c>
      <c r="E16" s="35" t="s">
        <v>11846</v>
      </c>
      <c r="F16" s="35" t="s">
        <v>11870</v>
      </c>
      <c r="G16" s="35" t="s">
        <v>11869</v>
      </c>
      <c r="H16" s="40" t="s">
        <v>12141</v>
      </c>
      <c r="I16" s="35" t="s">
        <v>45</v>
      </c>
    </row>
    <row r="17" spans="1:9" ht="34" x14ac:dyDescent="0.2">
      <c r="A17" s="34">
        <v>16</v>
      </c>
      <c r="B17" s="34">
        <v>34</v>
      </c>
      <c r="C17" s="34">
        <v>81</v>
      </c>
      <c r="D17" s="35" t="s">
        <v>11847</v>
      </c>
      <c r="E17" s="35" t="s">
        <v>11846</v>
      </c>
      <c r="F17" s="35" t="s">
        <v>11868</v>
      </c>
      <c r="G17" s="35" t="s">
        <v>11867</v>
      </c>
      <c r="H17" s="40" t="s">
        <v>11905</v>
      </c>
      <c r="I17" s="35" t="s">
        <v>95</v>
      </c>
    </row>
    <row r="18" spans="1:9" ht="34" x14ac:dyDescent="0.2">
      <c r="A18" s="34">
        <v>17</v>
      </c>
      <c r="B18" s="34">
        <v>34</v>
      </c>
      <c r="C18" s="34">
        <v>92</v>
      </c>
      <c r="D18" s="35" t="s">
        <v>11851</v>
      </c>
      <c r="E18" s="35" t="s">
        <v>11846</v>
      </c>
      <c r="F18" s="35" t="s">
        <v>11866</v>
      </c>
      <c r="G18" s="35" t="s">
        <v>11852</v>
      </c>
      <c r="H18" s="40" t="s">
        <v>12141</v>
      </c>
      <c r="I18" s="35" t="s">
        <v>45</v>
      </c>
    </row>
    <row r="19" spans="1:9" ht="51" x14ac:dyDescent="0.2">
      <c r="A19" s="34">
        <v>18</v>
      </c>
      <c r="B19" s="34">
        <v>34</v>
      </c>
      <c r="C19" s="34">
        <v>89</v>
      </c>
      <c r="D19" s="35" t="s">
        <v>11847</v>
      </c>
      <c r="E19" s="35" t="s">
        <v>11850</v>
      </c>
      <c r="F19" s="35" t="s">
        <v>11865</v>
      </c>
      <c r="G19" s="35" t="s">
        <v>11864</v>
      </c>
      <c r="H19" s="40" t="s">
        <v>12141</v>
      </c>
      <c r="I19" s="35" t="s">
        <v>45</v>
      </c>
    </row>
    <row r="20" spans="1:9" ht="34" x14ac:dyDescent="0.2">
      <c r="A20" s="34">
        <v>19</v>
      </c>
      <c r="B20" s="34">
        <v>34</v>
      </c>
      <c r="C20" s="34">
        <v>83</v>
      </c>
      <c r="D20" s="35" t="s">
        <v>11847</v>
      </c>
      <c r="E20" s="35" t="s">
        <v>11850</v>
      </c>
      <c r="F20" s="35" t="s">
        <v>11863</v>
      </c>
      <c r="G20" s="35" t="s">
        <v>11852</v>
      </c>
      <c r="H20" s="40" t="s">
        <v>12141</v>
      </c>
      <c r="I20" s="35" t="s">
        <v>45</v>
      </c>
    </row>
    <row r="21" spans="1:9" ht="51" x14ac:dyDescent="0.2">
      <c r="A21" s="34">
        <v>20</v>
      </c>
      <c r="B21" s="34">
        <v>34</v>
      </c>
      <c r="C21" s="34">
        <v>86</v>
      </c>
      <c r="D21" s="35" t="s">
        <v>11847</v>
      </c>
      <c r="E21" s="35" t="s">
        <v>11850</v>
      </c>
      <c r="F21" s="35" t="s">
        <v>11862</v>
      </c>
      <c r="G21" s="35" t="s">
        <v>11861</v>
      </c>
      <c r="H21" s="40" t="s">
        <v>12142</v>
      </c>
      <c r="I21" s="35" t="s">
        <v>95</v>
      </c>
    </row>
    <row r="22" spans="1:9" ht="34" x14ac:dyDescent="0.2">
      <c r="A22" s="34">
        <v>21</v>
      </c>
      <c r="B22" s="33">
        <v>44</v>
      </c>
      <c r="C22" s="34">
        <v>87</v>
      </c>
      <c r="D22" s="35" t="s">
        <v>11847</v>
      </c>
      <c r="E22" s="35" t="s">
        <v>11846</v>
      </c>
      <c r="F22" s="35" t="s">
        <v>11860</v>
      </c>
      <c r="G22" s="35" t="s">
        <v>11859</v>
      </c>
      <c r="H22" s="40" t="s">
        <v>11905</v>
      </c>
      <c r="I22" s="35" t="s">
        <v>95</v>
      </c>
    </row>
    <row r="23" spans="1:9" ht="34" x14ac:dyDescent="0.2">
      <c r="A23" s="34">
        <v>22</v>
      </c>
      <c r="B23" s="34">
        <v>44</v>
      </c>
      <c r="C23" s="34">
        <v>94</v>
      </c>
      <c r="D23" s="35" t="s">
        <v>11847</v>
      </c>
      <c r="E23" s="35" t="s">
        <v>11846</v>
      </c>
      <c r="F23" s="35" t="s">
        <v>11858</v>
      </c>
      <c r="G23" s="35" t="s">
        <v>11852</v>
      </c>
      <c r="H23" s="40" t="s">
        <v>12141</v>
      </c>
      <c r="I23" s="35" t="s">
        <v>45</v>
      </c>
    </row>
    <row r="24" spans="1:9" ht="34" x14ac:dyDescent="0.2">
      <c r="A24" s="34">
        <v>23</v>
      </c>
      <c r="B24" s="34">
        <v>44</v>
      </c>
      <c r="C24" s="34">
        <v>96</v>
      </c>
      <c r="D24" s="35" t="s">
        <v>11847</v>
      </c>
      <c r="E24" s="35" t="s">
        <v>11846</v>
      </c>
      <c r="F24" s="35" t="s">
        <v>11857</v>
      </c>
      <c r="G24" s="35" t="s">
        <v>11852</v>
      </c>
      <c r="H24" s="40" t="s">
        <v>12141</v>
      </c>
      <c r="I24" s="35" t="s">
        <v>45</v>
      </c>
    </row>
    <row r="25" spans="1:9" ht="34" x14ac:dyDescent="0.2">
      <c r="A25" s="34">
        <v>24</v>
      </c>
      <c r="B25" s="34">
        <v>44</v>
      </c>
      <c r="C25" s="34">
        <v>76</v>
      </c>
      <c r="D25" s="35" t="s">
        <v>11847</v>
      </c>
      <c r="E25" s="35" t="s">
        <v>11846</v>
      </c>
      <c r="F25" s="35" t="s">
        <v>11856</v>
      </c>
      <c r="G25" s="35" t="s">
        <v>11855</v>
      </c>
      <c r="H25" s="40" t="s">
        <v>11905</v>
      </c>
      <c r="I25" s="35" t="s">
        <v>95</v>
      </c>
    </row>
    <row r="26" spans="1:9" ht="34" x14ac:dyDescent="0.2">
      <c r="A26" s="34">
        <v>25</v>
      </c>
      <c r="B26" s="34">
        <v>44</v>
      </c>
      <c r="C26" s="34">
        <v>81</v>
      </c>
      <c r="D26" s="35" t="s">
        <v>11847</v>
      </c>
      <c r="E26" s="35" t="s">
        <v>11850</v>
      </c>
      <c r="F26" s="35" t="s">
        <v>11854</v>
      </c>
      <c r="G26" s="35" t="s">
        <v>11852</v>
      </c>
      <c r="H26" s="40" t="s">
        <v>12141</v>
      </c>
      <c r="I26" s="35" t="s">
        <v>45</v>
      </c>
    </row>
    <row r="27" spans="1:9" ht="34" x14ac:dyDescent="0.2">
      <c r="A27" s="34">
        <v>26</v>
      </c>
      <c r="B27" s="34">
        <v>44</v>
      </c>
      <c r="C27" s="34">
        <v>90</v>
      </c>
      <c r="D27" s="35" t="s">
        <v>11847</v>
      </c>
      <c r="E27" s="35" t="s">
        <v>11846</v>
      </c>
      <c r="F27" s="35" t="s">
        <v>11853</v>
      </c>
      <c r="G27" s="35" t="s">
        <v>11852</v>
      </c>
      <c r="H27" s="40" t="s">
        <v>12141</v>
      </c>
      <c r="I27" s="35" t="s">
        <v>45</v>
      </c>
    </row>
    <row r="28" spans="1:9" ht="34" x14ac:dyDescent="0.2">
      <c r="A28" s="34">
        <v>27</v>
      </c>
      <c r="B28" s="34">
        <v>44</v>
      </c>
      <c r="C28" s="34">
        <v>80</v>
      </c>
      <c r="D28" s="35" t="s">
        <v>11851</v>
      </c>
      <c r="E28" s="35" t="s">
        <v>11850</v>
      </c>
      <c r="F28" s="35" t="s">
        <v>11849</v>
      </c>
      <c r="G28" s="35" t="s">
        <v>11848</v>
      </c>
      <c r="H28" s="40" t="s">
        <v>12141</v>
      </c>
      <c r="I28" s="35" t="s">
        <v>45</v>
      </c>
    </row>
    <row r="29" spans="1:9" ht="34" x14ac:dyDescent="0.2">
      <c r="A29" s="34">
        <v>28</v>
      </c>
      <c r="B29" s="34">
        <v>44</v>
      </c>
      <c r="C29" s="34">
        <v>94</v>
      </c>
      <c r="D29" s="35" t="s">
        <v>11847</v>
      </c>
      <c r="E29" s="35" t="s">
        <v>11846</v>
      </c>
      <c r="F29" s="35" t="s">
        <v>11845</v>
      </c>
      <c r="G29" s="35" t="s">
        <v>11844</v>
      </c>
      <c r="H29" s="40" t="s">
        <v>11905</v>
      </c>
      <c r="I29" s="35" t="s">
        <v>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1C314-28B0-4F46-8B73-DA6822378294}">
  <dimension ref="A1:H11"/>
  <sheetViews>
    <sheetView zoomScale="94" workbookViewId="0">
      <selection activeCell="I1" sqref="I1"/>
    </sheetView>
  </sheetViews>
  <sheetFormatPr baseColWidth="10" defaultRowHeight="15" x14ac:dyDescent="0.2"/>
  <cols>
    <col min="1" max="1" width="8.6640625" style="41" customWidth="1"/>
    <col min="2" max="2" width="8.5" style="41" customWidth="1"/>
    <col min="3" max="3" width="8" style="41" customWidth="1"/>
    <col min="4" max="4" width="9.6640625" style="41" customWidth="1"/>
    <col min="5" max="5" width="11.5" style="41" customWidth="1"/>
    <col min="6" max="6" width="16.33203125" style="41" customWidth="1"/>
    <col min="7" max="7" width="17.5" style="41" customWidth="1"/>
    <col min="8" max="8" width="5.6640625" style="41" bestFit="1" customWidth="1"/>
    <col min="9" max="16384" width="10.83203125" style="41"/>
  </cols>
  <sheetData>
    <row r="1" spans="1:8" s="36" customFormat="1" ht="50" customHeight="1" thickBot="1" x14ac:dyDescent="0.25">
      <c r="A1" s="52" t="s">
        <v>11900</v>
      </c>
      <c r="B1" s="53" t="s">
        <v>12135</v>
      </c>
      <c r="C1" s="54" t="s">
        <v>12140</v>
      </c>
      <c r="D1" s="54" t="s">
        <v>11899</v>
      </c>
      <c r="E1" s="54" t="s">
        <v>11898</v>
      </c>
      <c r="F1" s="54" t="s">
        <v>11907</v>
      </c>
      <c r="G1" s="54" t="s">
        <v>11908</v>
      </c>
      <c r="H1" s="55" t="s">
        <v>12144</v>
      </c>
    </row>
    <row r="2" spans="1:8" s="34" customFormat="1" ht="34" x14ac:dyDescent="0.2">
      <c r="A2" s="50">
        <v>1</v>
      </c>
      <c r="B2" s="50">
        <v>33</v>
      </c>
      <c r="C2" s="50">
        <v>90</v>
      </c>
      <c r="D2" s="51" t="s">
        <v>11847</v>
      </c>
      <c r="E2" s="51" t="s">
        <v>11850</v>
      </c>
      <c r="F2" s="51" t="s">
        <v>11893</v>
      </c>
      <c r="G2" s="51" t="s">
        <v>11917</v>
      </c>
      <c r="H2" s="51" t="s">
        <v>11903</v>
      </c>
    </row>
    <row r="3" spans="1:8" s="34" customFormat="1" ht="34" x14ac:dyDescent="0.2">
      <c r="A3" s="42">
        <v>2</v>
      </c>
      <c r="B3" s="42">
        <v>33</v>
      </c>
      <c r="C3" s="42">
        <v>62</v>
      </c>
      <c r="D3" s="43" t="s">
        <v>11851</v>
      </c>
      <c r="E3" s="43" t="s">
        <v>11846</v>
      </c>
      <c r="F3" s="43" t="s">
        <v>11921</v>
      </c>
      <c r="G3" s="43" t="s">
        <v>11918</v>
      </c>
      <c r="H3" s="43" t="s">
        <v>11904</v>
      </c>
    </row>
    <row r="4" spans="1:8" s="34" customFormat="1" ht="34" x14ac:dyDescent="0.2">
      <c r="A4" s="44">
        <v>3</v>
      </c>
      <c r="B4" s="45">
        <v>44</v>
      </c>
      <c r="C4" s="44">
        <v>87</v>
      </c>
      <c r="D4" s="46" t="s">
        <v>11847</v>
      </c>
      <c r="E4" s="46" t="s">
        <v>11846</v>
      </c>
      <c r="F4" s="46" t="s">
        <v>11919</v>
      </c>
      <c r="G4" s="46" t="s">
        <v>11916</v>
      </c>
      <c r="H4" s="46" t="s">
        <v>11905</v>
      </c>
    </row>
    <row r="5" spans="1:8" s="34" customFormat="1" ht="34" x14ac:dyDescent="0.2">
      <c r="A5" s="44">
        <v>4</v>
      </c>
      <c r="B5" s="44">
        <v>44</v>
      </c>
      <c r="C5" s="44">
        <v>80</v>
      </c>
      <c r="D5" s="46" t="s">
        <v>11851</v>
      </c>
      <c r="E5" s="46" t="s">
        <v>11850</v>
      </c>
      <c r="F5" s="46" t="s">
        <v>11917</v>
      </c>
      <c r="G5" s="46" t="s">
        <v>11915</v>
      </c>
      <c r="H5" s="46" t="s">
        <v>11906</v>
      </c>
    </row>
    <row r="6" spans="1:8" ht="34" x14ac:dyDescent="0.2">
      <c r="A6" s="47">
        <v>5</v>
      </c>
      <c r="B6" s="48">
        <v>44</v>
      </c>
      <c r="C6" s="48">
        <v>80</v>
      </c>
      <c r="D6" s="49" t="s">
        <v>11851</v>
      </c>
      <c r="E6" s="49" t="s">
        <v>11846</v>
      </c>
      <c r="F6" s="49" t="s">
        <v>11920</v>
      </c>
      <c r="G6" s="49" t="s">
        <v>11909</v>
      </c>
      <c r="H6" s="49" t="s">
        <v>11903</v>
      </c>
    </row>
    <row r="7" spans="1:8" ht="34" x14ac:dyDescent="0.2">
      <c r="A7" s="47">
        <v>6</v>
      </c>
      <c r="B7" s="48">
        <v>44</v>
      </c>
      <c r="C7" s="48">
        <v>70</v>
      </c>
      <c r="D7" s="49" t="s">
        <v>11851</v>
      </c>
      <c r="E7" s="49" t="s">
        <v>11846</v>
      </c>
      <c r="F7" s="49" t="s">
        <v>11910</v>
      </c>
      <c r="G7" s="49" t="s">
        <v>11910</v>
      </c>
      <c r="H7" s="49" t="s">
        <v>11902</v>
      </c>
    </row>
    <row r="8" spans="1:8" ht="34" x14ac:dyDescent="0.2">
      <c r="A8" s="47">
        <v>7</v>
      </c>
      <c r="B8" s="48">
        <v>44</v>
      </c>
      <c r="C8" s="48">
        <v>78</v>
      </c>
      <c r="D8" s="49" t="s">
        <v>11851</v>
      </c>
      <c r="E8" s="49" t="s">
        <v>11846</v>
      </c>
      <c r="F8" s="49" t="s">
        <v>11914</v>
      </c>
      <c r="G8" s="49" t="s">
        <v>11911</v>
      </c>
      <c r="H8" s="49" t="s">
        <v>11903</v>
      </c>
    </row>
    <row r="9" spans="1:8" ht="34" x14ac:dyDescent="0.2">
      <c r="A9" s="47">
        <v>8</v>
      </c>
      <c r="B9" s="48">
        <v>44</v>
      </c>
      <c r="C9" s="48">
        <v>81</v>
      </c>
      <c r="D9" s="49" t="s">
        <v>11847</v>
      </c>
      <c r="E9" s="49" t="s">
        <v>11846</v>
      </c>
      <c r="F9" s="49" t="s">
        <v>11910</v>
      </c>
      <c r="G9" s="49" t="s">
        <v>11912</v>
      </c>
      <c r="H9" s="49" t="s">
        <v>11902</v>
      </c>
    </row>
    <row r="10" spans="1:8" ht="34" x14ac:dyDescent="0.2">
      <c r="A10" s="47">
        <v>9</v>
      </c>
      <c r="B10" s="48">
        <v>44</v>
      </c>
      <c r="C10" s="48">
        <v>74</v>
      </c>
      <c r="D10" s="49" t="s">
        <v>11851</v>
      </c>
      <c r="E10" s="49" t="s">
        <v>11901</v>
      </c>
      <c r="F10" s="49" t="s">
        <v>11910</v>
      </c>
      <c r="G10" s="49" t="s">
        <v>11913</v>
      </c>
      <c r="H10" s="49" t="s">
        <v>11903</v>
      </c>
    </row>
    <row r="11" spans="1:8" ht="34" x14ac:dyDescent="0.2">
      <c r="A11" s="47">
        <v>10</v>
      </c>
      <c r="B11" s="48">
        <v>44</v>
      </c>
      <c r="C11" s="48">
        <v>77</v>
      </c>
      <c r="D11" s="49" t="s">
        <v>11847</v>
      </c>
      <c r="E11" s="49" t="s">
        <v>11846</v>
      </c>
      <c r="F11" s="49" t="s">
        <v>11910</v>
      </c>
      <c r="G11" s="49" t="s">
        <v>11912</v>
      </c>
      <c r="H11" s="49" t="s">
        <v>11903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 Table 1</vt:lpstr>
      <vt:lpstr>S Table 2</vt:lpstr>
      <vt:lpstr>S Table 3</vt:lpstr>
      <vt:lpstr>S Table 4</vt:lpstr>
      <vt:lpstr>S Table 5</vt:lpstr>
      <vt:lpstr>S Table 6</vt:lpstr>
      <vt:lpstr>S Table 7</vt:lpstr>
      <vt:lpstr>S Table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Vardarajan, Badri</dc:creator>
  <cp:lastModifiedBy>Caghan Kizil</cp:lastModifiedBy>
  <dcterms:created xsi:type="dcterms:W3CDTF">2022-08-04T20:40:45Z</dcterms:created>
  <dcterms:modified xsi:type="dcterms:W3CDTF">2024-02-29T02:02:13Z</dcterms:modified>
</cp:coreProperties>
</file>