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Felix Marxer\Seafile\Projects\Paper_Polybaric_FC\Proof\ESM new\"/>
    </mc:Choice>
  </mc:AlternateContent>
  <xr:revisionPtr revIDLastSave="0" documentId="8_{C49898D8-1175-4E7E-8364-27C7C9634BE0}" xr6:coauthVersionLast="37" xr6:coauthVersionMax="37" xr10:uidLastSave="{00000000-0000-0000-0000-000000000000}"/>
  <bookViews>
    <workbookView xWindow="0" yWindow="0" windowWidth="23040" windowHeight="9780" tabRatio="500" xr2:uid="{00000000-000D-0000-FFFF-FFFF00000000}"/>
  </bookViews>
  <sheets>
    <sheet name="cumulate compositions" sheetId="2" r:id="rId1"/>
  </sheets>
  <calcPr calcId="1790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P64" i="2" l="1"/>
  <c r="AP56" i="2"/>
  <c r="AP58" i="2"/>
  <c r="AP60" i="2"/>
  <c r="AP62" i="2"/>
  <c r="AP54" i="2"/>
  <c r="AP42" i="2"/>
  <c r="AP44" i="2"/>
  <c r="AP46" i="2"/>
  <c r="AP48" i="2"/>
  <c r="AP50" i="2"/>
  <c r="AP40" i="2"/>
  <c r="AP32" i="2"/>
  <c r="AP34" i="2"/>
  <c r="AP30" i="2"/>
  <c r="AP26" i="2"/>
  <c r="AP24" i="2"/>
  <c r="AP22" i="2"/>
  <c r="AP18" i="2"/>
  <c r="AP10" i="2"/>
  <c r="AP12" i="2"/>
  <c r="AP14" i="2"/>
  <c r="AP16" i="2"/>
  <c r="AP8" i="2"/>
  <c r="AP6" i="2"/>
  <c r="AP36" i="2"/>
</calcChain>
</file>

<file path=xl/sharedStrings.xml><?xml version="1.0" encoding="utf-8"?>
<sst xmlns="http://schemas.openxmlformats.org/spreadsheetml/2006/main" count="84" uniqueCount="66">
  <si>
    <t>FeO</t>
  </si>
  <si>
    <t>MnO</t>
  </si>
  <si>
    <t>MgO</t>
  </si>
  <si>
    <t>CaO</t>
  </si>
  <si>
    <t>Total</t>
  </si>
  <si>
    <t>hot path</t>
  </si>
  <si>
    <t>FM40</t>
  </si>
  <si>
    <t>FM85</t>
  </si>
  <si>
    <t>FM81</t>
  </si>
  <si>
    <t>FM93</t>
  </si>
  <si>
    <t>FM127</t>
  </si>
  <si>
    <t>FM129</t>
  </si>
  <si>
    <t>FM146</t>
  </si>
  <si>
    <t>Ol</t>
  </si>
  <si>
    <t>Cpx</t>
  </si>
  <si>
    <t>Plag</t>
  </si>
  <si>
    <t>Sp</t>
  </si>
  <si>
    <t>Amph</t>
  </si>
  <si>
    <t>Mt</t>
  </si>
  <si>
    <t>FM134</t>
  </si>
  <si>
    <t>FM143</t>
  </si>
  <si>
    <t>FM150</t>
  </si>
  <si>
    <t>FM152</t>
  </si>
  <si>
    <t>FM156</t>
  </si>
  <si>
    <t>FM157</t>
  </si>
  <si>
    <t>FM91</t>
  </si>
  <si>
    <t>FM112</t>
  </si>
  <si>
    <t>FM119</t>
  </si>
  <si>
    <t>FM128</t>
  </si>
  <si>
    <t>FM160</t>
  </si>
  <si>
    <t>FM164</t>
  </si>
  <si>
    <t>Opx</t>
  </si>
  <si>
    <t>FM98</t>
  </si>
  <si>
    <t>FM106</t>
  </si>
  <si>
    <t>FM116</t>
  </si>
  <si>
    <t>FM121</t>
  </si>
  <si>
    <t>FM131</t>
  </si>
  <si>
    <t>FM145</t>
  </si>
  <si>
    <t>Ilm</t>
  </si>
  <si>
    <t>cold path</t>
  </si>
  <si>
    <t>𝛔</t>
  </si>
  <si>
    <t>hot oxidised path</t>
  </si>
  <si>
    <t>hot rk52 path</t>
  </si>
  <si>
    <t>intermediate path</t>
  </si>
  <si>
    <r>
      <t>SiO</t>
    </r>
    <r>
      <rPr>
        <b/>
        <vertAlign val="subscript"/>
        <sz val="12"/>
        <color theme="1"/>
        <rFont val="Calibri (Textkörper)"/>
      </rPr>
      <t>2</t>
    </r>
  </si>
  <si>
    <r>
      <t>TiO</t>
    </r>
    <r>
      <rPr>
        <b/>
        <vertAlign val="subscript"/>
        <sz val="12"/>
        <color theme="1"/>
        <rFont val="Calibri (Textkörper)"/>
      </rPr>
      <t>2</t>
    </r>
  </si>
  <si>
    <r>
      <t>Al</t>
    </r>
    <r>
      <rPr>
        <b/>
        <vertAlign val="subscript"/>
        <sz val="12"/>
        <color theme="1"/>
        <rFont val="Calibri (Textkörper)"/>
      </rPr>
      <t>2</t>
    </r>
    <r>
      <rPr>
        <b/>
        <sz val="12"/>
        <color theme="1"/>
        <rFont val="Calibri"/>
        <family val="2"/>
        <scheme val="minor"/>
      </rPr>
      <t>O</t>
    </r>
    <r>
      <rPr>
        <b/>
        <vertAlign val="subscript"/>
        <sz val="12"/>
        <color theme="1"/>
        <rFont val="Calibri (Textkörper)"/>
      </rPr>
      <t>3</t>
    </r>
  </si>
  <si>
    <r>
      <t>Na</t>
    </r>
    <r>
      <rPr>
        <b/>
        <vertAlign val="subscript"/>
        <sz val="12"/>
        <color theme="1"/>
        <rFont val="Calibri (Textkörper)"/>
      </rPr>
      <t>2</t>
    </r>
    <r>
      <rPr>
        <b/>
        <sz val="12"/>
        <color theme="1"/>
        <rFont val="Calibri"/>
        <family val="2"/>
        <scheme val="minor"/>
      </rPr>
      <t>O</t>
    </r>
  </si>
  <si>
    <r>
      <t>K</t>
    </r>
    <r>
      <rPr>
        <b/>
        <vertAlign val="subscript"/>
        <sz val="12"/>
        <color theme="1"/>
        <rFont val="Calibri (Textkörper)"/>
      </rPr>
      <t>2</t>
    </r>
    <r>
      <rPr>
        <b/>
        <sz val="12"/>
        <color theme="1"/>
        <rFont val="Calibri"/>
        <family val="2"/>
        <scheme val="minor"/>
      </rPr>
      <t>O</t>
    </r>
  </si>
  <si>
    <r>
      <t>P</t>
    </r>
    <r>
      <rPr>
        <b/>
        <vertAlign val="subscript"/>
        <sz val="12"/>
        <color theme="1"/>
        <rFont val="Calibri (Textkörper)"/>
      </rPr>
      <t>2</t>
    </r>
    <r>
      <rPr>
        <b/>
        <sz val="12"/>
        <color theme="1"/>
        <rFont val="Calibri"/>
        <family val="2"/>
        <scheme val="minor"/>
      </rPr>
      <t>O</t>
    </r>
    <r>
      <rPr>
        <b/>
        <vertAlign val="subscript"/>
        <sz val="12"/>
        <color theme="1"/>
        <rFont val="Calibri (Textkörper)"/>
      </rPr>
      <t>5</t>
    </r>
  </si>
  <si>
    <t>Run</t>
  </si>
  <si>
    <t>T (°C)</t>
  </si>
  <si>
    <t>P (GPa)</t>
  </si>
  <si>
    <r>
      <t>Fe</t>
    </r>
    <r>
      <rPr>
        <b/>
        <vertAlign val="superscript"/>
        <sz val="12"/>
        <color theme="1"/>
        <rFont val="Calibri (Textkörper)"/>
      </rPr>
      <t>3+</t>
    </r>
    <r>
      <rPr>
        <b/>
        <sz val="12"/>
        <color theme="1"/>
        <rFont val="Calibri"/>
        <family val="2"/>
        <scheme val="minor"/>
      </rPr>
      <t>/Fe</t>
    </r>
    <r>
      <rPr>
        <b/>
        <vertAlign val="subscript"/>
        <sz val="12"/>
        <color theme="1"/>
        <rFont val="Calibri (Textkörper)"/>
      </rPr>
      <t>tot</t>
    </r>
    <r>
      <rPr>
        <b/>
        <vertAlign val="superscript"/>
        <sz val="12"/>
        <color theme="1"/>
        <rFont val="Calibri (Textkörper)"/>
      </rPr>
      <t>c</t>
    </r>
  </si>
  <si>
    <t>Ap</t>
  </si>
  <si>
    <t>Abbreviations for mineral phases are: olivine (Ol), clinopyroxene (Cpx), plagioclase (Plag), hercynitic spinel (Sp), amphibole (Amph), magnetite (Mt), orthopyroxene (Opx), apatite (Ap), and ilmenite (Ilm).</t>
  </si>
  <si>
    <r>
      <rPr>
        <vertAlign val="superscript"/>
        <sz val="12"/>
        <color theme="1"/>
        <rFont val="Calibri (Textkörper)"/>
      </rPr>
      <t>a</t>
    </r>
    <r>
      <rPr>
        <sz val="12"/>
        <color theme="1"/>
        <rFont val="Calibri"/>
        <family val="2"/>
        <scheme val="minor"/>
      </rPr>
      <t xml:space="preserve"> Mineral phase proportions of experimental cumulates (in wt.%) calculated by mass balance regression.</t>
    </r>
  </si>
  <si>
    <r>
      <rPr>
        <vertAlign val="superscript"/>
        <sz val="12"/>
        <color theme="1"/>
        <rFont val="Calibri (Textkörper)"/>
      </rPr>
      <t>b</t>
    </r>
    <r>
      <rPr>
        <sz val="12"/>
        <color theme="1"/>
        <rFont val="Calibri"/>
        <family val="2"/>
        <scheme val="minor"/>
      </rPr>
      <t xml:space="preserve"> Chemical bulk composition of experimental cumulates (in wt.%) calculated employing compositions of mineral phases and cumulate mineral phase proportions.</t>
    </r>
  </si>
  <si>
    <t>FM165</t>
  </si>
  <si>
    <t>electronic supplementary material to the article in Contributions to Mineralogy and Petrology:</t>
  </si>
  <si>
    <t>Felix Marxer, Peter Ulmer, Othmar Müntener</t>
  </si>
  <si>
    <t>f.marxer@mineralogie.uni-hannover.de</t>
  </si>
  <si>
    <r>
      <t>cumulate bulk composition</t>
    </r>
    <r>
      <rPr>
        <b/>
        <vertAlign val="superscript"/>
        <sz val="12"/>
        <color theme="1"/>
        <rFont val="Calibri (Textkörper)"/>
      </rPr>
      <t>b</t>
    </r>
  </si>
  <si>
    <r>
      <rPr>
        <vertAlign val="superscript"/>
        <sz val="12"/>
        <color theme="1"/>
        <rFont val="Calibri (Textkörper)"/>
      </rPr>
      <t>c</t>
    </r>
    <r>
      <rPr>
        <sz val="12"/>
        <color theme="1"/>
        <rFont val="Calibri"/>
        <family val="2"/>
        <scheme val="minor"/>
      </rPr>
      <t xml:space="preserve"> Estimated bulk Fe</t>
    </r>
    <r>
      <rPr>
        <vertAlign val="superscript"/>
        <sz val="12"/>
        <color theme="1"/>
        <rFont val="Calibri (Textkörper)"/>
      </rPr>
      <t>3+</t>
    </r>
    <r>
      <rPr>
        <sz val="12"/>
        <color theme="1"/>
        <rFont val="Calibri"/>
        <family val="2"/>
        <scheme val="minor"/>
      </rPr>
      <t>/Fe</t>
    </r>
    <r>
      <rPr>
        <vertAlign val="subscript"/>
        <sz val="12"/>
        <color theme="1"/>
        <rFont val="Calibri (Textkörper)"/>
      </rPr>
      <t>tot</t>
    </r>
    <r>
      <rPr>
        <sz val="12"/>
        <color theme="1"/>
        <rFont val="Calibri"/>
        <family val="2"/>
        <scheme val="minor"/>
      </rPr>
      <t xml:space="preserve"> ratio of experimental cumulates used for normative endmember calculations for the pseudoternary projection illustrated in Figure 15. The following Fe</t>
    </r>
    <r>
      <rPr>
        <vertAlign val="superscript"/>
        <sz val="12"/>
        <color theme="1"/>
        <rFont val="Calibri"/>
        <family val="2"/>
        <scheme val="minor"/>
      </rPr>
      <t>3+</t>
    </r>
    <r>
      <rPr>
        <sz val="12"/>
        <color theme="1"/>
        <rFont val="Calibri"/>
        <family val="2"/>
        <scheme val="minor"/>
      </rPr>
      <t>/Fe</t>
    </r>
    <r>
      <rPr>
        <vertAlign val="subscript"/>
        <sz val="12"/>
        <color theme="1"/>
        <rFont val="Calibri (Textkörper)"/>
      </rPr>
      <t>tot</t>
    </r>
    <r>
      <rPr>
        <sz val="12"/>
        <color theme="1"/>
        <rFont val="Calibri"/>
        <family val="2"/>
        <scheme val="minor"/>
      </rPr>
      <t xml:space="preserve"> mineral ratios were employed for calculation: olivine Fe</t>
    </r>
    <r>
      <rPr>
        <vertAlign val="superscript"/>
        <sz val="12"/>
        <color theme="1"/>
        <rFont val="Calibri"/>
        <family val="2"/>
        <scheme val="minor"/>
      </rPr>
      <t>3+</t>
    </r>
    <r>
      <rPr>
        <sz val="12"/>
        <color theme="1"/>
        <rFont val="Calibri"/>
        <family val="2"/>
        <scheme val="minor"/>
      </rPr>
      <t>/Fe</t>
    </r>
    <r>
      <rPr>
        <vertAlign val="subscript"/>
        <sz val="12"/>
        <color theme="1"/>
        <rFont val="Calibri"/>
        <family val="2"/>
        <scheme val="minor"/>
      </rPr>
      <t>tot</t>
    </r>
    <r>
      <rPr>
        <sz val="12"/>
        <color theme="1"/>
        <rFont val="Calibri"/>
        <family val="2"/>
        <scheme val="minor"/>
      </rPr>
      <t xml:space="preserve"> = 0.0, amphibole Fe</t>
    </r>
    <r>
      <rPr>
        <vertAlign val="superscript"/>
        <sz val="12"/>
        <color theme="1"/>
        <rFont val="Calibri"/>
        <family val="2"/>
        <scheme val="minor"/>
      </rPr>
      <t>3+</t>
    </r>
    <r>
      <rPr>
        <sz val="12"/>
        <color theme="1"/>
        <rFont val="Calibri"/>
        <family val="2"/>
        <scheme val="minor"/>
      </rPr>
      <t>/F</t>
    </r>
    <r>
      <rPr>
        <vertAlign val="subscript"/>
        <sz val="12"/>
        <color theme="1"/>
        <rFont val="Calibri"/>
        <family val="2"/>
        <scheme val="minor"/>
      </rPr>
      <t>etot</t>
    </r>
    <r>
      <rPr>
        <sz val="12"/>
        <color theme="1"/>
        <rFont val="Calibri"/>
        <family val="2"/>
        <scheme val="minor"/>
      </rPr>
      <t xml:space="preserve"> = 0.2, plagioclase Fe</t>
    </r>
    <r>
      <rPr>
        <vertAlign val="superscript"/>
        <sz val="12"/>
        <color theme="1"/>
        <rFont val="Calibri"/>
        <family val="2"/>
        <scheme val="minor"/>
      </rPr>
      <t>3+</t>
    </r>
    <r>
      <rPr>
        <sz val="12"/>
        <color theme="1"/>
        <rFont val="Calibri"/>
        <family val="2"/>
        <scheme val="minor"/>
      </rPr>
      <t>/Fe</t>
    </r>
    <r>
      <rPr>
        <vertAlign val="subscript"/>
        <sz val="12"/>
        <color theme="1"/>
        <rFont val="Calibri"/>
        <family val="2"/>
        <scheme val="minor"/>
      </rPr>
      <t>tot</t>
    </r>
    <r>
      <rPr>
        <sz val="12"/>
        <color theme="1"/>
        <rFont val="Calibri"/>
        <family val="2"/>
        <scheme val="minor"/>
      </rPr>
      <t xml:space="preserve"> = 1.0. For clinopyroxene, orthopyroxene, hercynitic spinel, and magnetite Fe</t>
    </r>
    <r>
      <rPr>
        <vertAlign val="superscript"/>
        <sz val="12"/>
        <color theme="1"/>
        <rFont val="Calibri"/>
        <family val="2"/>
        <scheme val="minor"/>
      </rPr>
      <t>3+</t>
    </r>
    <r>
      <rPr>
        <sz val="12"/>
        <color theme="1"/>
        <rFont val="Calibri"/>
        <family val="2"/>
        <scheme val="minor"/>
      </rPr>
      <t>/Fe</t>
    </r>
    <r>
      <rPr>
        <vertAlign val="subscript"/>
        <sz val="12"/>
        <color theme="1"/>
        <rFont val="Calibri"/>
        <family val="2"/>
        <scheme val="minor"/>
      </rPr>
      <t>tot</t>
    </r>
    <r>
      <rPr>
        <sz val="12"/>
        <color theme="1"/>
        <rFont val="Calibri"/>
        <family val="2"/>
        <scheme val="minor"/>
      </rPr>
      <t xml:space="preserve"> ratios were calculated individually based on stoichiometry and charge balance.</t>
    </r>
  </si>
  <si>
    <r>
      <t>cumulate mineral phase proportions</t>
    </r>
    <r>
      <rPr>
        <b/>
        <vertAlign val="superscript"/>
        <sz val="12"/>
        <color theme="1"/>
        <rFont val="Calibri (Textkörper)"/>
      </rPr>
      <t>a</t>
    </r>
  </si>
  <si>
    <t>Polybaric fractional crystallisation of arc magmas: an experimental study simulating trans-crustal magmatic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</si>
</sst>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vertAlign val="subscript"/>
      <sz val="12"/>
      <color theme="1"/>
      <name val="Calibri (Textkörper)"/>
    </font>
    <font>
      <sz val="8"/>
      <name val="Calibri"/>
      <family val="2"/>
      <scheme val="minor"/>
    </font>
    <font>
      <vertAlign val="superscript"/>
      <sz val="12"/>
      <color theme="1"/>
      <name val="Calibri (Textkörper)"/>
    </font>
    <font>
      <vertAlign val="subscript"/>
      <sz val="12"/>
      <color theme="1"/>
      <name val="Calibri (Textkörper)"/>
    </font>
    <font>
      <b/>
      <vertAlign val="superscript"/>
      <sz val="12"/>
      <color theme="1"/>
      <name val="Calibri (Textkörper)"/>
    </font>
    <font>
      <vertAlign val="superscript"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0">
    <xf numFmtId="0" fontId="0" fillId="0" borderId="0" xfId="0"/>
    <xf numFmtId="164" fontId="0" fillId="0" borderId="0" xfId="0" applyNumberFormat="1"/>
    <xf numFmtId="2" fontId="0" fillId="0" borderId="0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2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vertical="top" wrapText="1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10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21" applyAlignment="1">
      <alignment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2" fontId="0" fillId="0" borderId="2" xfId="0" applyNumberFormat="1" applyFont="1" applyFill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5" fontId="0" fillId="0" borderId="11" xfId="0" applyNumberFormat="1" applyFill="1" applyBorder="1" applyAlignment="1">
      <alignment horizontal="center" vertical="center"/>
    </xf>
    <xf numFmtId="165" fontId="13" fillId="0" borderId="1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22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/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.marxer@mineralogie.uni-hannov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76"/>
  <sheetViews>
    <sheetView tabSelected="1" topLeftCell="A19" zoomScale="78" zoomScaleNormal="100" workbookViewId="0">
      <selection activeCell="A74" sqref="A74"/>
    </sheetView>
  </sheetViews>
  <sheetFormatPr baseColWidth="10" defaultRowHeight="15.6"/>
  <cols>
    <col min="1" max="1" width="16.19921875" customWidth="1"/>
    <col min="2" max="42" width="9.796875" customWidth="1"/>
  </cols>
  <sheetData>
    <row r="1" spans="1:43" ht="24" customHeight="1">
      <c r="A1" s="76" t="s">
        <v>50</v>
      </c>
      <c r="B1" s="78" t="s">
        <v>51</v>
      </c>
      <c r="C1" s="78" t="s">
        <v>52</v>
      </c>
      <c r="D1" s="73" t="s">
        <v>64</v>
      </c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5"/>
      <c r="V1" s="73" t="s">
        <v>62</v>
      </c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5"/>
      <c r="AQ1" s="68" t="s">
        <v>53</v>
      </c>
    </row>
    <row r="2" spans="1:43" s="3" customFormat="1" ht="24" customHeight="1" thickBot="1">
      <c r="A2" s="77"/>
      <c r="B2" s="79"/>
      <c r="C2" s="79"/>
      <c r="D2" s="34" t="s">
        <v>13</v>
      </c>
      <c r="E2" s="51" t="s">
        <v>40</v>
      </c>
      <c r="F2" s="35" t="s">
        <v>14</v>
      </c>
      <c r="G2" s="51" t="s">
        <v>40</v>
      </c>
      <c r="H2" s="35" t="s">
        <v>15</v>
      </c>
      <c r="I2" s="51" t="s">
        <v>40</v>
      </c>
      <c r="J2" s="35" t="s">
        <v>17</v>
      </c>
      <c r="K2" s="51" t="s">
        <v>40</v>
      </c>
      <c r="L2" s="35" t="s">
        <v>31</v>
      </c>
      <c r="M2" s="51" t="s">
        <v>40</v>
      </c>
      <c r="N2" s="35" t="s">
        <v>16</v>
      </c>
      <c r="O2" s="51" t="s">
        <v>40</v>
      </c>
      <c r="P2" s="35" t="s">
        <v>18</v>
      </c>
      <c r="Q2" s="51" t="s">
        <v>40</v>
      </c>
      <c r="R2" s="35" t="s">
        <v>38</v>
      </c>
      <c r="S2" s="51" t="s">
        <v>40</v>
      </c>
      <c r="T2" s="35" t="s">
        <v>54</v>
      </c>
      <c r="U2" s="52" t="s">
        <v>40</v>
      </c>
      <c r="V2" s="34" t="s">
        <v>44</v>
      </c>
      <c r="W2" s="53" t="s">
        <v>40</v>
      </c>
      <c r="X2" s="35" t="s">
        <v>45</v>
      </c>
      <c r="Y2" s="53" t="s">
        <v>40</v>
      </c>
      <c r="Z2" s="35" t="s">
        <v>46</v>
      </c>
      <c r="AA2" s="53" t="s">
        <v>40</v>
      </c>
      <c r="AB2" s="35" t="s">
        <v>0</v>
      </c>
      <c r="AC2" s="53" t="s">
        <v>40</v>
      </c>
      <c r="AD2" s="35" t="s">
        <v>1</v>
      </c>
      <c r="AE2" s="53" t="s">
        <v>40</v>
      </c>
      <c r="AF2" s="35" t="s">
        <v>2</v>
      </c>
      <c r="AG2" s="53" t="s">
        <v>40</v>
      </c>
      <c r="AH2" s="35" t="s">
        <v>3</v>
      </c>
      <c r="AI2" s="53" t="s">
        <v>40</v>
      </c>
      <c r="AJ2" s="35" t="s">
        <v>47</v>
      </c>
      <c r="AK2" s="53" t="s">
        <v>40</v>
      </c>
      <c r="AL2" s="35" t="s">
        <v>48</v>
      </c>
      <c r="AM2" s="53" t="s">
        <v>40</v>
      </c>
      <c r="AN2" s="35" t="s">
        <v>49</v>
      </c>
      <c r="AO2" s="53" t="s">
        <v>40</v>
      </c>
      <c r="AP2" s="36" t="s">
        <v>4</v>
      </c>
      <c r="AQ2" s="69"/>
    </row>
    <row r="3" spans="1:43" ht="4.95" customHeight="1">
      <c r="A3" s="22"/>
      <c r="B3" s="16"/>
      <c r="C3" s="16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20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1"/>
      <c r="AQ3" s="23"/>
    </row>
    <row r="4" spans="1:43" s="3" customFormat="1" ht="18" customHeight="1">
      <c r="A4" s="37" t="s">
        <v>5</v>
      </c>
      <c r="B4" s="17"/>
      <c r="C4" s="1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  <c r="V4" s="5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7"/>
      <c r="AQ4" s="24"/>
    </row>
    <row r="5" spans="1:43" s="3" customFormat="1" ht="4.95" customHeight="1">
      <c r="A5" s="38"/>
      <c r="B5" s="16"/>
      <c r="C5" s="16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20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1"/>
      <c r="AQ5" s="24"/>
    </row>
    <row r="6" spans="1:43" s="3" customFormat="1" ht="18" customHeight="1">
      <c r="A6" s="38" t="s">
        <v>6</v>
      </c>
      <c r="B6" s="18">
        <v>1110</v>
      </c>
      <c r="C6" s="18">
        <v>0.8</v>
      </c>
      <c r="D6" s="11">
        <v>100</v>
      </c>
      <c r="E6">
        <v>0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20">
        <v>39.378866722530866</v>
      </c>
      <c r="W6" s="2">
        <v>0.11791457980398713</v>
      </c>
      <c r="X6" s="2">
        <v>4.6293133445567805E-2</v>
      </c>
      <c r="Y6" s="2">
        <v>1.2471556520334017E-2</v>
      </c>
      <c r="Z6" s="2">
        <v>7.9824851777813649E-2</v>
      </c>
      <c r="AA6" s="2">
        <v>1.6584875567541787E-2</v>
      </c>
      <c r="AB6" s="2">
        <v>16.352763357928762</v>
      </c>
      <c r="AC6" s="2">
        <v>0.27443222232093523</v>
      </c>
      <c r="AD6" s="2">
        <v>0.33923361761585746</v>
      </c>
      <c r="AE6" s="2">
        <v>1.7015205042077708E-2</v>
      </c>
      <c r="AF6" s="2">
        <v>43.54502870823346</v>
      </c>
      <c r="AG6" s="2">
        <v>0.27639746478243227</v>
      </c>
      <c r="AH6" s="2">
        <v>0.23770885953543394</v>
      </c>
      <c r="AI6" s="2">
        <v>1.6886772564333102E-2</v>
      </c>
      <c r="AJ6" s="2">
        <v>4.901043476711134E-3</v>
      </c>
      <c r="AK6" s="2">
        <v>7.3529941562326716E-3</v>
      </c>
      <c r="AL6" s="2">
        <v>7.4588271093381561E-3</v>
      </c>
      <c r="AM6" s="2">
        <v>5.5596748435189046E-3</v>
      </c>
      <c r="AN6" s="2">
        <v>7.9208783461998129E-3</v>
      </c>
      <c r="AO6" s="2">
        <v>9.0394239578738753E-3</v>
      </c>
      <c r="AP6" s="21">
        <f>SUM(AN6,AL6,AJ6,AH6,AF6,AD6,AB6,Z6,X6,V6)</f>
        <v>100.00000000000001</v>
      </c>
      <c r="AQ6" s="65">
        <v>0</v>
      </c>
    </row>
    <row r="7" spans="1:43" s="3" customFormat="1" ht="4.95" customHeight="1">
      <c r="A7" s="38"/>
      <c r="B7" s="18"/>
      <c r="C7" s="18"/>
      <c r="D7" s="14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20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1"/>
      <c r="AQ7" s="65"/>
    </row>
    <row r="8" spans="1:43" s="3" customFormat="1" ht="18" customHeight="1">
      <c r="A8" s="38" t="s">
        <v>7</v>
      </c>
      <c r="B8" s="18">
        <v>1095</v>
      </c>
      <c r="C8" s="18">
        <v>0.8</v>
      </c>
      <c r="D8" s="11">
        <v>100</v>
      </c>
      <c r="E8" s="4">
        <v>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20">
        <v>38.999039765970863</v>
      </c>
      <c r="W8" s="2">
        <v>0.18803914082318143</v>
      </c>
      <c r="X8" s="2">
        <v>6.8970297877250078E-2</v>
      </c>
      <c r="Y8" s="2">
        <v>8.526747425453193E-3</v>
      </c>
      <c r="Z8" s="2">
        <v>2.9059407967337161E-2</v>
      </c>
      <c r="AA8" s="2">
        <v>1.5787714979789601E-2</v>
      </c>
      <c r="AB8" s="2">
        <v>16.191155425787493</v>
      </c>
      <c r="AC8" s="2">
        <v>0.22250738424191827</v>
      </c>
      <c r="AD8" s="2">
        <v>0.3583896726457983</v>
      </c>
      <c r="AE8" s="2">
        <v>1.7970140628969834E-2</v>
      </c>
      <c r="AF8" s="2">
        <v>44.110750713197078</v>
      </c>
      <c r="AG8" s="2">
        <v>0.2928298345077483</v>
      </c>
      <c r="AH8" s="2">
        <v>0.22155399734633002</v>
      </c>
      <c r="AI8" s="2">
        <v>1.2094382100781209E-2</v>
      </c>
      <c r="AJ8" s="2">
        <v>9.9733609493662632E-3</v>
      </c>
      <c r="AK8" s="2">
        <v>1.7148015467387416E-2</v>
      </c>
      <c r="AL8" s="2">
        <v>3.2333461736720952E-3</v>
      </c>
      <c r="AM8" s="2">
        <v>5.290784690351857E-3</v>
      </c>
      <c r="AN8" s="2">
        <v>7.8740120848057853E-3</v>
      </c>
      <c r="AO8" s="2">
        <v>1.2436104715010055E-2</v>
      </c>
      <c r="AP8" s="21">
        <f t="shared" ref="AP8:AP26" si="0">SUM(AN8,AL8,AJ8,AH8,AF8,AD8,AB8,Z8,X8,V8)</f>
        <v>100</v>
      </c>
      <c r="AQ8" s="65">
        <v>0</v>
      </c>
    </row>
    <row r="9" spans="1:43" s="3" customFormat="1" ht="4.95" customHeight="1">
      <c r="A9" s="38"/>
      <c r="B9" s="18"/>
      <c r="C9" s="18"/>
      <c r="D9" s="14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20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1"/>
      <c r="AQ9" s="65"/>
    </row>
    <row r="10" spans="1:43" s="3" customFormat="1" ht="18" customHeight="1">
      <c r="A10" s="38" t="s">
        <v>8</v>
      </c>
      <c r="B10" s="18">
        <v>1080</v>
      </c>
      <c r="C10" s="18">
        <v>0.8</v>
      </c>
      <c r="D10" s="11">
        <v>37.541118829984306</v>
      </c>
      <c r="E10" s="4">
        <v>2.624132799263962</v>
      </c>
      <c r="F10" s="4">
        <v>62.458881170015687</v>
      </c>
      <c r="G10" s="4">
        <v>6.0082429500486807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20">
        <v>45.889371111925563</v>
      </c>
      <c r="W10" s="2">
        <v>3.1805909840114239</v>
      </c>
      <c r="X10" s="2">
        <v>0.36934314677303648</v>
      </c>
      <c r="Y10" s="2">
        <v>3.773585362983669E-2</v>
      </c>
      <c r="Z10" s="2">
        <v>4.3646225552845896</v>
      </c>
      <c r="AA10" s="2">
        <v>0.45197365503331255</v>
      </c>
      <c r="AB10" s="2">
        <v>9.7602437485387359</v>
      </c>
      <c r="AC10" s="2">
        <v>0.56560768839808018</v>
      </c>
      <c r="AD10" s="2">
        <v>0.27594748935068003</v>
      </c>
      <c r="AE10" s="2">
        <v>2.1762137225264364E-2</v>
      </c>
      <c r="AF10" s="2">
        <v>25.93817706636586</v>
      </c>
      <c r="AG10" s="2">
        <v>1.4782022358044755</v>
      </c>
      <c r="AH10" s="2">
        <v>13.221002317302606</v>
      </c>
      <c r="AI10" s="2">
        <v>1.2733797945173038</v>
      </c>
      <c r="AJ10" s="2">
        <v>0.1529624169720108</v>
      </c>
      <c r="AK10" s="2">
        <v>2.184211108742843E-2</v>
      </c>
      <c r="AL10" s="2">
        <v>1.43977014737206E-2</v>
      </c>
      <c r="AM10" s="2">
        <v>1.0202251886696418E-2</v>
      </c>
      <c r="AN10" s="2">
        <v>1.3932446013208623E-2</v>
      </c>
      <c r="AO10" s="2">
        <v>1.0059492058102752E-2</v>
      </c>
      <c r="AP10" s="21">
        <f t="shared" si="0"/>
        <v>100</v>
      </c>
      <c r="AQ10" s="65">
        <v>6.1628563819101513E-2</v>
      </c>
    </row>
    <row r="11" spans="1:43" s="3" customFormat="1" ht="4.95" customHeight="1">
      <c r="A11" s="38"/>
      <c r="B11" s="18"/>
      <c r="C11" s="18"/>
      <c r="D11" s="14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3"/>
      <c r="V11" s="20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1"/>
      <c r="AQ11" s="65"/>
    </row>
    <row r="12" spans="1:43" s="3" customFormat="1" ht="18" customHeight="1">
      <c r="A12" s="38" t="s">
        <v>9</v>
      </c>
      <c r="B12" s="18">
        <v>1050</v>
      </c>
      <c r="C12" s="18">
        <v>0.6</v>
      </c>
      <c r="D12" s="11">
        <v>23.821759720092185</v>
      </c>
      <c r="E12" s="4">
        <v>0.99378583748888505</v>
      </c>
      <c r="F12" s="4">
        <v>27.556406917803777</v>
      </c>
      <c r="G12" s="4">
        <v>1.7122526206552482</v>
      </c>
      <c r="H12" s="4">
        <v>48.621833362103999</v>
      </c>
      <c r="I12" s="4">
        <v>1.8621029236098052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3"/>
      <c r="V12" s="20">
        <v>44.188814565145584</v>
      </c>
      <c r="W12" s="2">
        <v>1.2483147121709652</v>
      </c>
      <c r="X12" s="2">
        <v>0.31734583975527975</v>
      </c>
      <c r="Y12" s="2">
        <v>2.8149638995273219E-2</v>
      </c>
      <c r="Z12" s="2">
        <v>19.262298802066422</v>
      </c>
      <c r="AA12" s="2">
        <v>0.69616954356952443</v>
      </c>
      <c r="AB12" s="2">
        <v>7.4692723204771836</v>
      </c>
      <c r="AC12" s="2">
        <v>0.26390455956735193</v>
      </c>
      <c r="AD12" s="2">
        <v>0.19375809474236916</v>
      </c>
      <c r="AE12" s="2">
        <v>1.2282322039426865E-2</v>
      </c>
      <c r="AF12" s="2">
        <v>13.10665731950345</v>
      </c>
      <c r="AG12" s="2">
        <v>0.46126616423527245</v>
      </c>
      <c r="AH12" s="2">
        <v>14.842038264408684</v>
      </c>
      <c r="AI12" s="2">
        <v>0.53173643633199219</v>
      </c>
      <c r="AJ12" s="2">
        <v>0.56857499781398779</v>
      </c>
      <c r="AK12" s="2">
        <v>7.7625543787964726E-2</v>
      </c>
      <c r="AL12" s="2">
        <v>3.5681271004165405E-2</v>
      </c>
      <c r="AM12" s="2">
        <v>9.4312058054455174E-3</v>
      </c>
      <c r="AN12" s="2">
        <v>1.5558525082867456E-2</v>
      </c>
      <c r="AO12" s="2">
        <v>1.2638722075356434E-2</v>
      </c>
      <c r="AP12" s="21">
        <f t="shared" si="0"/>
        <v>100</v>
      </c>
      <c r="AQ12" s="65">
        <v>0.11900850808685512</v>
      </c>
    </row>
    <row r="13" spans="1:43" s="3" customFormat="1" ht="4.95" customHeight="1">
      <c r="A13" s="38"/>
      <c r="B13" s="18"/>
      <c r="C13" s="18"/>
      <c r="D13" s="14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20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1"/>
      <c r="AQ13" s="65"/>
    </row>
    <row r="14" spans="1:43" s="3" customFormat="1" ht="18" customHeight="1">
      <c r="A14" s="38" t="s">
        <v>10</v>
      </c>
      <c r="B14" s="18">
        <v>1020</v>
      </c>
      <c r="C14" s="18">
        <v>0.4</v>
      </c>
      <c r="D14" s="11">
        <v>100</v>
      </c>
      <c r="E14" s="4">
        <v>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3"/>
      <c r="V14" s="20">
        <v>38.575267192793753</v>
      </c>
      <c r="W14" s="2">
        <v>8.438321092883308E-2</v>
      </c>
      <c r="X14" s="2">
        <v>9.0420539098977154E-2</v>
      </c>
      <c r="Y14" s="2">
        <v>1.1329345938620804E-2</v>
      </c>
      <c r="Z14" s="2">
        <v>3.7203549947830428E-2</v>
      </c>
      <c r="AA14" s="2">
        <v>1.1823133253709359E-2</v>
      </c>
      <c r="AB14" s="2">
        <v>22.533628222326964</v>
      </c>
      <c r="AC14" s="2">
        <v>0.15837971208689131</v>
      </c>
      <c r="AD14" s="2">
        <v>0.53486901208158599</v>
      </c>
      <c r="AE14" s="2">
        <v>1.8420570600254541E-2</v>
      </c>
      <c r="AF14" s="2">
        <v>37.956886584565055</v>
      </c>
      <c r="AG14" s="2">
        <v>0.2240053785097415</v>
      </c>
      <c r="AH14" s="2">
        <v>0.2397987342333088</v>
      </c>
      <c r="AI14" s="2">
        <v>3.3565166778479726E-2</v>
      </c>
      <c r="AJ14" s="2">
        <v>8.0973617103561636E-3</v>
      </c>
      <c r="AK14" s="2">
        <v>1.1091427798162409E-2</v>
      </c>
      <c r="AL14" s="2">
        <v>9.1044962514452397E-3</v>
      </c>
      <c r="AM14" s="2">
        <v>6.8324262613616935E-3</v>
      </c>
      <c r="AN14" s="2">
        <v>1.4724306990722275E-2</v>
      </c>
      <c r="AO14" s="2">
        <v>1.0332680123791429E-2</v>
      </c>
      <c r="AP14" s="21">
        <f t="shared" si="0"/>
        <v>100</v>
      </c>
      <c r="AQ14" s="65">
        <v>0</v>
      </c>
    </row>
    <row r="15" spans="1:43" s="3" customFormat="1" ht="4.95" customHeight="1">
      <c r="A15" s="38"/>
      <c r="B15" s="18"/>
      <c r="C15" s="18"/>
      <c r="D15" s="14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3"/>
      <c r="V15" s="20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1"/>
      <c r="AQ15" s="65"/>
    </row>
    <row r="16" spans="1:43" s="3" customFormat="1" ht="18" customHeight="1">
      <c r="A16" s="38" t="s">
        <v>11</v>
      </c>
      <c r="B16" s="18">
        <v>990</v>
      </c>
      <c r="C16" s="18">
        <v>0.4</v>
      </c>
      <c r="D16" s="14"/>
      <c r="E16" s="12"/>
      <c r="F16" s="4">
        <v>10.046956337160008</v>
      </c>
      <c r="G16" s="4">
        <v>2.9978048943512374</v>
      </c>
      <c r="H16" s="4">
        <v>28.507916263504647</v>
      </c>
      <c r="I16" s="4">
        <v>2.1995780168719321</v>
      </c>
      <c r="J16" s="4">
        <v>61.445127399335355</v>
      </c>
      <c r="K16" s="4">
        <v>4.9385011647025356</v>
      </c>
      <c r="L16" s="12"/>
      <c r="M16" s="12"/>
      <c r="N16" s="12"/>
      <c r="O16" s="12"/>
      <c r="P16" s="12"/>
      <c r="Q16" s="12"/>
      <c r="R16" s="12"/>
      <c r="S16" s="12"/>
      <c r="T16" s="12"/>
      <c r="U16" s="13"/>
      <c r="V16" s="20">
        <v>43.491696288859941</v>
      </c>
      <c r="W16" s="2">
        <v>2.7231890379156227</v>
      </c>
      <c r="X16" s="2">
        <v>1.8129402796506611</v>
      </c>
      <c r="Y16" s="2">
        <v>0.1820708506501591</v>
      </c>
      <c r="Z16" s="2">
        <v>20.250418346248939</v>
      </c>
      <c r="AA16" s="2">
        <v>1.1453200404367676</v>
      </c>
      <c r="AB16" s="2">
        <v>8.1424114913521262</v>
      </c>
      <c r="AC16" s="2">
        <v>0.6368160813745587</v>
      </c>
      <c r="AD16" s="2">
        <v>0.19110581703131171</v>
      </c>
      <c r="AE16" s="2">
        <v>1.9034062391249072E-2</v>
      </c>
      <c r="AF16" s="2">
        <v>9.643180493639619</v>
      </c>
      <c r="AG16" s="2">
        <v>0.78529833941405303</v>
      </c>
      <c r="AH16" s="2">
        <v>14.121666776066123</v>
      </c>
      <c r="AI16" s="2">
        <v>0.93361530454869635</v>
      </c>
      <c r="AJ16" s="2">
        <v>1.7080329616702747</v>
      </c>
      <c r="AK16" s="2">
        <v>0.12616562597944753</v>
      </c>
      <c r="AL16" s="2">
        <v>0.62629472169541589</v>
      </c>
      <c r="AM16" s="2">
        <v>5.7089725321070615E-2</v>
      </c>
      <c r="AN16" s="2">
        <v>1.2252823785615213E-2</v>
      </c>
      <c r="AO16" s="2">
        <v>6.1375237870722786E-3</v>
      </c>
      <c r="AP16" s="21">
        <f t="shared" si="0"/>
        <v>100.00000000000003</v>
      </c>
      <c r="AQ16" s="65">
        <v>0.20958722682816844</v>
      </c>
    </row>
    <row r="17" spans="1:43" s="3" customFormat="1" ht="4.95" customHeight="1">
      <c r="A17" s="38"/>
      <c r="B17" s="18"/>
      <c r="C17" s="18"/>
      <c r="D17" s="14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20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1"/>
      <c r="AQ17" s="65"/>
    </row>
    <row r="18" spans="1:43" s="3" customFormat="1" ht="18" customHeight="1">
      <c r="A18" s="38" t="s">
        <v>12</v>
      </c>
      <c r="B18" s="18">
        <v>960</v>
      </c>
      <c r="C18" s="18">
        <v>0.2</v>
      </c>
      <c r="D18" s="11">
        <v>8.6881776674240232</v>
      </c>
      <c r="E18" s="4">
        <v>0.78307454373369079</v>
      </c>
      <c r="F18" s="4">
        <v>16.641335150117563</v>
      </c>
      <c r="G18" s="4">
        <v>1.0836734291083001</v>
      </c>
      <c r="H18" s="4">
        <v>56.507930957390464</v>
      </c>
      <c r="I18" s="4">
        <v>0.98787384102682185</v>
      </c>
      <c r="J18" s="12"/>
      <c r="K18" s="12"/>
      <c r="L18" s="12"/>
      <c r="M18" s="12"/>
      <c r="N18" s="12"/>
      <c r="O18" s="12"/>
      <c r="P18" s="4">
        <v>18.162556225067952</v>
      </c>
      <c r="Q18" s="4">
        <v>0.28667467922191409</v>
      </c>
      <c r="R18" s="12"/>
      <c r="S18" s="12"/>
      <c r="T18" s="12"/>
      <c r="U18" s="13"/>
      <c r="V18" s="20">
        <v>38.647636286203394</v>
      </c>
      <c r="W18" s="2">
        <v>0.85970087811557361</v>
      </c>
      <c r="X18" s="2">
        <v>1.2517532157117655</v>
      </c>
      <c r="Y18" s="2">
        <v>7.1020829099538163E-2</v>
      </c>
      <c r="Z18" s="2">
        <v>20.287141112641944</v>
      </c>
      <c r="AA18" s="2">
        <v>0.17138420951942876</v>
      </c>
      <c r="AB18" s="2">
        <v>19.329123002350617</v>
      </c>
      <c r="AC18" s="2">
        <v>0.35369914719896106</v>
      </c>
      <c r="AD18" s="2">
        <v>0.4193313822317512</v>
      </c>
      <c r="AE18" s="2">
        <v>1.7543804758542364E-2</v>
      </c>
      <c r="AF18" s="2">
        <v>6.2064874583796108</v>
      </c>
      <c r="AG18" s="2">
        <v>0.32675668424350413</v>
      </c>
      <c r="AH18" s="2">
        <v>12.605914232248308</v>
      </c>
      <c r="AI18" s="2">
        <v>0.30282337973454099</v>
      </c>
      <c r="AJ18" s="2">
        <v>1.1705837829865038</v>
      </c>
      <c r="AK18" s="2">
        <v>0.13027061837389239</v>
      </c>
      <c r="AL18" s="2">
        <v>6.9379863137052661E-2</v>
      </c>
      <c r="AM18" s="2">
        <v>1.177828214881778E-2</v>
      </c>
      <c r="AN18" s="2">
        <v>1.2649664109054963E-2</v>
      </c>
      <c r="AO18" s="2">
        <v>6.2684311118451621E-3</v>
      </c>
      <c r="AP18" s="21">
        <f t="shared" si="0"/>
        <v>100</v>
      </c>
      <c r="AQ18" s="65">
        <v>0.48494445469942155</v>
      </c>
    </row>
    <row r="19" spans="1:43" s="3" customFormat="1" ht="4.95" customHeight="1">
      <c r="A19" s="38"/>
      <c r="B19" s="18"/>
      <c r="C19" s="18"/>
      <c r="D19" s="14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3"/>
      <c r="V19" s="20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1"/>
      <c r="AQ19" s="65"/>
    </row>
    <row r="20" spans="1:43" s="3" customFormat="1" ht="18" customHeight="1">
      <c r="A20" s="37" t="s">
        <v>41</v>
      </c>
      <c r="B20" s="19"/>
      <c r="C20" s="19"/>
      <c r="D20" s="14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3"/>
      <c r="V20" s="20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1"/>
      <c r="AQ20" s="65"/>
    </row>
    <row r="21" spans="1:43" s="3" customFormat="1" ht="4.95" customHeight="1">
      <c r="A21" s="38"/>
      <c r="B21" s="18"/>
      <c r="C21" s="18"/>
      <c r="D21" s="14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3"/>
      <c r="V21" s="20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1"/>
      <c r="AQ21" s="65"/>
    </row>
    <row r="22" spans="1:43" s="3" customFormat="1" ht="18" customHeight="1">
      <c r="A22" s="38" t="s">
        <v>19</v>
      </c>
      <c r="B22" s="18">
        <v>1050</v>
      </c>
      <c r="C22" s="18">
        <v>0.6</v>
      </c>
      <c r="D22" s="11">
        <v>25.235279897388992</v>
      </c>
      <c r="E22" s="4">
        <v>0.95141029581217917</v>
      </c>
      <c r="F22" s="4">
        <v>22.709641846635272</v>
      </c>
      <c r="G22" s="4">
        <v>1.7689039618491533</v>
      </c>
      <c r="H22" s="4">
        <v>52.055078255975737</v>
      </c>
      <c r="I22" s="4">
        <v>1.9038970831230382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3"/>
      <c r="V22" s="20">
        <v>44.213230584096152</v>
      </c>
      <c r="W22" s="2">
        <v>1.2915754445449701</v>
      </c>
      <c r="X22" s="2">
        <v>0.21048437690555383</v>
      </c>
      <c r="Y22" s="2">
        <v>2.9534492362186332E-2</v>
      </c>
      <c r="Z22" s="2">
        <v>19.955883680498243</v>
      </c>
      <c r="AA22" s="2">
        <v>0.72024736085686092</v>
      </c>
      <c r="AB22" s="2">
        <v>7.2521012630595205</v>
      </c>
      <c r="AC22" s="2">
        <v>0.2558366760377056</v>
      </c>
      <c r="AD22" s="2">
        <v>0.19713037068914574</v>
      </c>
      <c r="AE22" s="2">
        <v>1.529924560442799E-2</v>
      </c>
      <c r="AF22" s="2">
        <v>13.301210273539533</v>
      </c>
      <c r="AG22" s="2">
        <v>0.46068719995250168</v>
      </c>
      <c r="AH22" s="2">
        <v>14.179708103253873</v>
      </c>
      <c r="AI22" s="2">
        <v>0.52107258660087186</v>
      </c>
      <c r="AJ22" s="2">
        <v>0.63303287294501154</v>
      </c>
      <c r="AK22" s="2">
        <v>6.7925126540476249E-2</v>
      </c>
      <c r="AL22" s="2">
        <v>4.6958135396112884E-2</v>
      </c>
      <c r="AM22" s="2">
        <v>9.1156438606962101E-3</v>
      </c>
      <c r="AN22" s="2">
        <v>1.0260339616840253E-2</v>
      </c>
      <c r="AO22" s="2">
        <v>5.9992362332489217E-3</v>
      </c>
      <c r="AP22" s="21">
        <f t="shared" si="0"/>
        <v>99.999999999999986</v>
      </c>
      <c r="AQ22" s="65">
        <v>0.11395331949769842</v>
      </c>
    </row>
    <row r="23" spans="1:43" s="3" customFormat="1" ht="4.95" customHeight="1">
      <c r="A23" s="38"/>
      <c r="B23" s="18"/>
      <c r="C23" s="18"/>
      <c r="D23" s="14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3"/>
      <c r="V23" s="20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1"/>
      <c r="AQ23" s="65"/>
    </row>
    <row r="24" spans="1:43" s="3" customFormat="1" ht="19.05" customHeight="1">
      <c r="A24" s="38" t="s">
        <v>20</v>
      </c>
      <c r="B24" s="18">
        <v>1020</v>
      </c>
      <c r="C24" s="18">
        <v>0.4</v>
      </c>
      <c r="D24" s="14"/>
      <c r="E24" s="12"/>
      <c r="F24" s="4">
        <v>71.853744661629776</v>
      </c>
      <c r="G24" s="4">
        <v>1.6788109742250337</v>
      </c>
      <c r="H24" s="4">
        <v>7.6150468857482281</v>
      </c>
      <c r="I24" s="4">
        <v>2.2486777368845989</v>
      </c>
      <c r="J24" s="12"/>
      <c r="K24" s="12"/>
      <c r="L24" s="12"/>
      <c r="M24" s="12"/>
      <c r="N24" s="4">
        <v>20.531208452622003</v>
      </c>
      <c r="O24" s="4">
        <v>0.95397444708643941</v>
      </c>
      <c r="P24" s="12"/>
      <c r="Q24" s="12"/>
      <c r="R24" s="12"/>
      <c r="S24" s="12"/>
      <c r="T24" s="12"/>
      <c r="U24" s="13"/>
      <c r="V24" s="20">
        <v>37.805462950036727</v>
      </c>
      <c r="W24" s="2">
        <v>1.3791533772718307</v>
      </c>
      <c r="X24" s="2">
        <v>0.87883835138072575</v>
      </c>
      <c r="Y24" s="2">
        <v>5.400881490484833E-2</v>
      </c>
      <c r="Z24" s="2">
        <v>18.503652064295288</v>
      </c>
      <c r="AA24" s="2">
        <v>0.96889359855456481</v>
      </c>
      <c r="AB24" s="2">
        <v>14.037189949126878</v>
      </c>
      <c r="AC24" s="2">
        <v>0.54695308067171633</v>
      </c>
      <c r="AD24" s="2">
        <v>0.30428226510664741</v>
      </c>
      <c r="AE24" s="2">
        <v>1.3078092748375444E-2</v>
      </c>
      <c r="AF24" s="2">
        <v>11.596295348749084</v>
      </c>
      <c r="AG24" s="2">
        <v>0.332970142987219</v>
      </c>
      <c r="AH24" s="2">
        <v>16.464038464630931</v>
      </c>
      <c r="AI24" s="2">
        <v>0.55848246335304974</v>
      </c>
      <c r="AJ24" s="2">
        <v>0.37951730231559777</v>
      </c>
      <c r="AK24" s="2">
        <v>4.2869265007603817E-2</v>
      </c>
      <c r="AL24" s="2">
        <v>2.1138919162633139E-2</v>
      </c>
      <c r="AM24" s="2">
        <v>5.3941858931703338E-3</v>
      </c>
      <c r="AN24" s="2">
        <v>9.5843851954845669E-3</v>
      </c>
      <c r="AO24" s="2">
        <v>4.9537724239328233E-3</v>
      </c>
      <c r="AP24" s="21">
        <f t="shared" si="0"/>
        <v>100</v>
      </c>
      <c r="AQ24" s="65">
        <v>0.102060999996296</v>
      </c>
    </row>
    <row r="25" spans="1:43" s="3" customFormat="1" ht="4.95" customHeight="1">
      <c r="A25" s="38"/>
      <c r="B25" s="18"/>
      <c r="C25" s="18"/>
      <c r="D25" s="14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3"/>
      <c r="V25" s="20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1"/>
      <c r="AQ25" s="65"/>
    </row>
    <row r="26" spans="1:43" s="62" customFormat="1" ht="18" customHeight="1">
      <c r="A26" s="54" t="s">
        <v>21</v>
      </c>
      <c r="B26" s="55">
        <v>990</v>
      </c>
      <c r="C26" s="55">
        <v>0.2</v>
      </c>
      <c r="D26" s="56">
        <v>5.1042034582402698</v>
      </c>
      <c r="E26" s="56">
        <v>0.84949751981571209</v>
      </c>
      <c r="F26" s="56">
        <v>24.747108601097711</v>
      </c>
      <c r="G26" s="56">
        <v>1.6653672836721953</v>
      </c>
      <c r="H26" s="56">
        <v>54.47479860320118</v>
      </c>
      <c r="I26" s="56">
        <v>1.6654255742828434</v>
      </c>
      <c r="J26" s="57"/>
      <c r="K26" s="57"/>
      <c r="L26" s="57"/>
      <c r="M26" s="57"/>
      <c r="N26" s="57"/>
      <c r="O26" s="57"/>
      <c r="P26" s="56">
        <v>15.673889337460842</v>
      </c>
      <c r="Q26" s="56">
        <v>0</v>
      </c>
      <c r="R26" s="57"/>
      <c r="S26" s="57"/>
      <c r="T26" s="57"/>
      <c r="U26" s="58"/>
      <c r="V26" s="59">
        <v>40.735063971795512</v>
      </c>
      <c r="W26" s="60">
        <v>1.3373335172749603</v>
      </c>
      <c r="X26" s="60">
        <v>0.69092142090958464</v>
      </c>
      <c r="Y26" s="60">
        <v>3.4143164844022113E-2</v>
      </c>
      <c r="Z26" s="60">
        <v>20.068495868029348</v>
      </c>
      <c r="AA26" s="60">
        <v>0.67602022901791914</v>
      </c>
      <c r="AB26" s="60">
        <v>15.044610188375723</v>
      </c>
      <c r="AC26" s="60">
        <v>0.22397437949406401</v>
      </c>
      <c r="AD26" s="60">
        <v>0.38758340710682471</v>
      </c>
      <c r="AE26" s="60">
        <v>1.8562387162845292E-2</v>
      </c>
      <c r="AF26" s="60">
        <v>7.6689886449866727</v>
      </c>
      <c r="AG26" s="60">
        <v>0.49163503876749381</v>
      </c>
      <c r="AH26" s="60">
        <v>14.069373685960706</v>
      </c>
      <c r="AI26" s="60">
        <v>0.600601574184498</v>
      </c>
      <c r="AJ26" s="60">
        <v>1.2477591100908325</v>
      </c>
      <c r="AK26" s="60">
        <v>0.2314766624129577</v>
      </c>
      <c r="AL26" s="60">
        <v>7.5163022217860365E-2</v>
      </c>
      <c r="AM26" s="60">
        <v>1.8677345493000395E-2</v>
      </c>
      <c r="AN26" s="60">
        <v>1.2040680526939346E-2</v>
      </c>
      <c r="AO26" s="60">
        <v>5.9761895465382372E-3</v>
      </c>
      <c r="AP26" s="61">
        <f t="shared" si="0"/>
        <v>100</v>
      </c>
      <c r="AQ26" s="66">
        <v>0.61957845089693708</v>
      </c>
    </row>
    <row r="27" spans="1:43" s="3" customFormat="1" ht="4.95" customHeight="1">
      <c r="A27" s="38"/>
      <c r="B27" s="18"/>
      <c r="C27" s="18"/>
      <c r="D27" s="14"/>
      <c r="E27" s="12"/>
      <c r="F27" s="4"/>
      <c r="G27" s="4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3"/>
      <c r="V27" s="20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1"/>
      <c r="AQ27" s="65"/>
    </row>
    <row r="28" spans="1:43" s="3" customFormat="1" ht="18" customHeight="1">
      <c r="A28" s="37" t="s">
        <v>42</v>
      </c>
      <c r="B28" s="19"/>
      <c r="C28" s="19"/>
      <c r="D28" s="14"/>
      <c r="E28" s="12"/>
      <c r="F28" s="4"/>
      <c r="G28" s="4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3"/>
      <c r="V28" s="20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1"/>
      <c r="AQ28" s="65"/>
    </row>
    <row r="29" spans="1:43" s="3" customFormat="1" ht="4.95" customHeight="1">
      <c r="A29" s="38"/>
      <c r="B29" s="18"/>
      <c r="C29" s="18"/>
      <c r="D29" s="14"/>
      <c r="E29" s="12"/>
      <c r="F29" s="4"/>
      <c r="G29" s="4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3"/>
      <c r="V29" s="20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1"/>
      <c r="AQ29" s="65"/>
    </row>
    <row r="30" spans="1:43" s="3" customFormat="1" ht="18" customHeight="1">
      <c r="A30" s="38" t="s">
        <v>22</v>
      </c>
      <c r="B30" s="18">
        <v>1110</v>
      </c>
      <c r="C30" s="18">
        <v>0.8</v>
      </c>
      <c r="D30" s="11">
        <v>49.785043379019577</v>
      </c>
      <c r="E30" s="4">
        <v>6.6674539335535288</v>
      </c>
      <c r="F30" s="4">
        <v>50.214956620980423</v>
      </c>
      <c r="G30" s="4">
        <v>16.343569330381015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3"/>
      <c r="V30" s="20">
        <v>45.492980089065647</v>
      </c>
      <c r="W30" s="2">
        <v>8.7345663040128123</v>
      </c>
      <c r="X30" s="2">
        <v>0.20494536242746911</v>
      </c>
      <c r="Y30" s="2">
        <v>6.9097867799090232E-2</v>
      </c>
      <c r="Z30" s="2">
        <v>3.4191976019042922</v>
      </c>
      <c r="AA30" s="2">
        <v>1.1323368486583674</v>
      </c>
      <c r="AB30" s="2">
        <v>10.113522157470827</v>
      </c>
      <c r="AC30" s="2">
        <v>1.3285233376277368</v>
      </c>
      <c r="AD30" s="2">
        <v>0.27133709527080924</v>
      </c>
      <c r="AE30" s="2">
        <v>4.2059473473058773E-2</v>
      </c>
      <c r="AF30" s="2">
        <v>29.696931223711623</v>
      </c>
      <c r="AG30" s="2">
        <v>3.8955659360389219</v>
      </c>
      <c r="AH30" s="2">
        <v>10.645036727364955</v>
      </c>
      <c r="AI30" s="2">
        <v>3.4162677085678719</v>
      </c>
      <c r="AJ30" s="2">
        <v>0.13359954420991926</v>
      </c>
      <c r="AK30" s="2">
        <v>4.5665771230043041E-2</v>
      </c>
      <c r="AL30" s="2">
        <v>1.0330031861535692E-2</v>
      </c>
      <c r="AM30" s="2">
        <v>5.3488372884841788E-3</v>
      </c>
      <c r="AN30" s="2">
        <v>1.2120166712909679E-2</v>
      </c>
      <c r="AO30" s="2">
        <v>6.1249292352639258E-3</v>
      </c>
      <c r="AP30" s="21">
        <f t="shared" ref="AP30:AP36" si="1">SUM(AN30,AL30,AJ30,AH30,AF30,AD30,AB30,Z30,X30,V30)</f>
        <v>99.999999999999986</v>
      </c>
      <c r="AQ30" s="65">
        <v>0</v>
      </c>
    </row>
    <row r="31" spans="1:43" s="3" customFormat="1" ht="4.95" customHeight="1">
      <c r="A31" s="38"/>
      <c r="B31" s="18"/>
      <c r="C31" s="18"/>
      <c r="D31" s="14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3"/>
      <c r="V31" s="20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1"/>
      <c r="AQ31" s="65"/>
    </row>
    <row r="32" spans="1:43" s="3" customFormat="1" ht="18" customHeight="1">
      <c r="A32" s="38" t="s">
        <v>23</v>
      </c>
      <c r="B32" s="18">
        <v>1080</v>
      </c>
      <c r="C32" s="18">
        <v>0.6</v>
      </c>
      <c r="D32" s="11">
        <v>100</v>
      </c>
      <c r="E32" s="4">
        <v>0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3"/>
      <c r="V32" s="20">
        <v>39.902969792917943</v>
      </c>
      <c r="W32" s="2">
        <v>0.18723808376024273</v>
      </c>
      <c r="X32" s="2">
        <v>1.2322117161643283E-2</v>
      </c>
      <c r="Y32" s="2">
        <v>1.3276693492047438E-2</v>
      </c>
      <c r="Z32" s="2">
        <v>3.1364251502503659E-2</v>
      </c>
      <c r="AA32" s="2">
        <v>1.056641824616467E-2</v>
      </c>
      <c r="AB32" s="2">
        <v>15.414326183960872</v>
      </c>
      <c r="AC32" s="2">
        <v>0.18672100272573516</v>
      </c>
      <c r="AD32" s="2">
        <v>0.40858205009578841</v>
      </c>
      <c r="AE32" s="2">
        <v>1.4475137127282744E-2</v>
      </c>
      <c r="AF32" s="2">
        <v>43.905780770681282</v>
      </c>
      <c r="AG32" s="2">
        <v>0.25793112978232291</v>
      </c>
      <c r="AH32" s="2">
        <v>0.3070810084931257</v>
      </c>
      <c r="AI32" s="2">
        <v>2.5595761303401049E-2</v>
      </c>
      <c r="AJ32" s="2">
        <v>2.8865623141019463E-3</v>
      </c>
      <c r="AK32" s="2">
        <v>4.3033137011489423E-3</v>
      </c>
      <c r="AL32" s="2">
        <v>4.9722287260253184E-3</v>
      </c>
      <c r="AM32" s="2">
        <v>3.6398439702804994E-3</v>
      </c>
      <c r="AN32" s="2">
        <v>9.7150341467390679E-3</v>
      </c>
      <c r="AO32" s="2">
        <v>7.7955251153113856E-3</v>
      </c>
      <c r="AP32" s="21">
        <f t="shared" si="1"/>
        <v>100.00000000000003</v>
      </c>
      <c r="AQ32" s="65">
        <v>0</v>
      </c>
    </row>
    <row r="33" spans="1:43" s="3" customFormat="1" ht="4.95" customHeight="1">
      <c r="A33" s="38"/>
      <c r="B33" s="18"/>
      <c r="C33" s="18"/>
      <c r="D33" s="14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3"/>
      <c r="V33" s="20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1"/>
      <c r="AQ33" s="65"/>
    </row>
    <row r="34" spans="1:43" s="3" customFormat="1" ht="18" customHeight="1">
      <c r="A34" s="38" t="s">
        <v>24</v>
      </c>
      <c r="B34" s="18">
        <v>1050</v>
      </c>
      <c r="C34" s="18">
        <v>0.6</v>
      </c>
      <c r="D34" s="11">
        <v>21.333086272998759</v>
      </c>
      <c r="E34" s="4">
        <v>0.81420249558753888</v>
      </c>
      <c r="F34" s="4">
        <v>42.714488897578143</v>
      </c>
      <c r="G34" s="4">
        <v>1.4786028395487123</v>
      </c>
      <c r="H34" s="4">
        <v>35.952424829423101</v>
      </c>
      <c r="I34" s="4">
        <v>1.7892102659980096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3"/>
      <c r="V34" s="20">
        <v>46.129139347578928</v>
      </c>
      <c r="W34" s="2">
        <v>1.1659310442904569</v>
      </c>
      <c r="X34" s="2">
        <v>0.27194056907923658</v>
      </c>
      <c r="Y34" s="2">
        <v>2.8875794781847385E-2</v>
      </c>
      <c r="Z34" s="2">
        <v>15.407202291256159</v>
      </c>
      <c r="AA34" s="2">
        <v>0.67431277025246361</v>
      </c>
      <c r="AB34" s="2">
        <v>6.7854632753074409</v>
      </c>
      <c r="AC34" s="2">
        <v>0.27198716613491025</v>
      </c>
      <c r="AD34" s="2">
        <v>0.20754792756382479</v>
      </c>
      <c r="AE34" s="2">
        <v>1.1027717772459559E-2</v>
      </c>
      <c r="AF34" s="2">
        <v>14.888762013541495</v>
      </c>
      <c r="AG34" s="2">
        <v>0.41511741956265413</v>
      </c>
      <c r="AH34" s="2">
        <v>15.747939120742128</v>
      </c>
      <c r="AI34" s="2">
        <v>0.47716906294840378</v>
      </c>
      <c r="AJ34" s="2">
        <v>0.52255866369988924</v>
      </c>
      <c r="AK34" s="2">
        <v>5.7637831147862417E-2</v>
      </c>
      <c r="AL34" s="2">
        <v>3.0807005722130222E-2</v>
      </c>
      <c r="AM34" s="2">
        <v>6.433978387543041E-3</v>
      </c>
      <c r="AN34" s="2">
        <v>8.6397855087791495E-3</v>
      </c>
      <c r="AO34" s="2">
        <v>4.4944844445750573E-3</v>
      </c>
      <c r="AP34" s="21">
        <f t="shared" si="1"/>
        <v>100.00000000000001</v>
      </c>
      <c r="AQ34" s="65">
        <v>4.8582398799911795E-2</v>
      </c>
    </row>
    <row r="35" spans="1:43" s="3" customFormat="1" ht="4.95" customHeight="1">
      <c r="A35" s="38"/>
      <c r="B35" s="18"/>
      <c r="C35" s="18"/>
      <c r="D35" s="14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3"/>
      <c r="V35" s="20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1"/>
      <c r="AQ35" s="65"/>
    </row>
    <row r="36" spans="1:43" s="42" customFormat="1" ht="18" customHeight="1">
      <c r="A36" s="43" t="s">
        <v>58</v>
      </c>
      <c r="B36" s="44">
        <v>1020</v>
      </c>
      <c r="C36" s="44">
        <v>0.4</v>
      </c>
      <c r="D36" s="45">
        <v>10.664569974399031</v>
      </c>
      <c r="E36" s="46">
        <v>2.309014329233265</v>
      </c>
      <c r="F36" s="46">
        <v>43.962727976964942</v>
      </c>
      <c r="G36" s="46">
        <v>3.515637641096621</v>
      </c>
      <c r="H36" s="46">
        <v>45.372702048636022</v>
      </c>
      <c r="I36" s="46">
        <v>4.2985393516090689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1"/>
      <c r="V36" s="45">
        <v>46.63838209442514</v>
      </c>
      <c r="W36" s="46">
        <v>2.8025390678764661</v>
      </c>
      <c r="X36" s="46">
        <v>0.34736474714898785</v>
      </c>
      <c r="Y36" s="46">
        <v>5.3717851564690021E-2</v>
      </c>
      <c r="Z36" s="46">
        <v>18.737119703987776</v>
      </c>
      <c r="AA36" s="46">
        <v>1.5294299227339585</v>
      </c>
      <c r="AB36" s="46">
        <v>6.2982537016483988</v>
      </c>
      <c r="AC36" s="46">
        <v>0.65559936492481596</v>
      </c>
      <c r="AD36" s="46">
        <v>0.22327334922661785</v>
      </c>
      <c r="AE36" s="46">
        <v>2.271414447715495E-2</v>
      </c>
      <c r="AF36" s="46">
        <v>9.7341086771340404</v>
      </c>
      <c r="AG36" s="46">
        <v>0.96820734231060712</v>
      </c>
      <c r="AH36" s="46">
        <v>17.12120431305199</v>
      </c>
      <c r="AI36" s="46">
        <v>1.0811731658280501</v>
      </c>
      <c r="AJ36" s="46">
        <v>0.83878680979423148</v>
      </c>
      <c r="AK36" s="46">
        <v>0.13082846274567345</v>
      </c>
      <c r="AL36" s="46">
        <v>4.8815182356742585E-2</v>
      </c>
      <c r="AM36" s="46">
        <v>8.5771927553742709E-3</v>
      </c>
      <c r="AN36" s="46">
        <v>1.2691421226072317E-2</v>
      </c>
      <c r="AO36" s="46">
        <v>7.8567871924067455E-3</v>
      </c>
      <c r="AP36" s="47">
        <f t="shared" si="1"/>
        <v>100</v>
      </c>
      <c r="AQ36" s="67">
        <v>0.10675078831015079</v>
      </c>
    </row>
    <row r="37" spans="1:43" s="3" customFormat="1" ht="4.95" customHeight="1">
      <c r="A37" s="38"/>
      <c r="B37" s="18"/>
      <c r="C37" s="18"/>
      <c r="D37" s="14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3"/>
      <c r="V37" s="20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1"/>
      <c r="AQ37" s="65"/>
    </row>
    <row r="38" spans="1:43" s="3" customFormat="1" ht="18" customHeight="1">
      <c r="A38" s="37" t="s">
        <v>43</v>
      </c>
      <c r="B38" s="19"/>
      <c r="C38" s="19"/>
      <c r="D38" s="14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3"/>
      <c r="V38" s="20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1"/>
      <c r="AQ38" s="65"/>
    </row>
    <row r="39" spans="1:43" s="3" customFormat="1" ht="4.95" customHeight="1">
      <c r="A39" s="38"/>
      <c r="B39" s="18"/>
      <c r="C39" s="18"/>
      <c r="D39" s="14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3"/>
      <c r="V39" s="20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1"/>
      <c r="AQ39" s="65"/>
    </row>
    <row r="40" spans="1:43" s="3" customFormat="1" ht="18" customHeight="1">
      <c r="A40" s="38" t="s">
        <v>25</v>
      </c>
      <c r="B40" s="18">
        <v>1050</v>
      </c>
      <c r="C40" s="18">
        <v>0.8</v>
      </c>
      <c r="D40" s="11">
        <v>2.4200141241185071</v>
      </c>
      <c r="E40" s="4">
        <v>1.8152845386472529</v>
      </c>
      <c r="F40" s="4">
        <v>89.012475542040576</v>
      </c>
      <c r="G40" s="4">
        <v>4.6761967284554382</v>
      </c>
      <c r="H40" s="12"/>
      <c r="I40" s="12"/>
      <c r="J40" s="12"/>
      <c r="K40" s="12"/>
      <c r="L40" s="12"/>
      <c r="M40" s="12"/>
      <c r="N40" s="4">
        <v>8.5675103338409215</v>
      </c>
      <c r="O40" s="4">
        <v>1.1342110241968335</v>
      </c>
      <c r="P40" s="12"/>
      <c r="Q40" s="12"/>
      <c r="R40" s="12"/>
      <c r="S40" s="12"/>
      <c r="T40" s="12"/>
      <c r="U40" s="13"/>
      <c r="V40" s="20">
        <v>44.487185506536278</v>
      </c>
      <c r="W40" s="2">
        <v>2.4049742223019264</v>
      </c>
      <c r="X40" s="2">
        <v>0.66711175019520752</v>
      </c>
      <c r="Y40" s="2">
        <v>5.7258518505443216E-2</v>
      </c>
      <c r="Z40" s="2">
        <v>12.708868516022235</v>
      </c>
      <c r="AA40" s="2">
        <v>0.85261741583750716</v>
      </c>
      <c r="AB40" s="2">
        <v>7.4551088869047586</v>
      </c>
      <c r="AC40" s="2">
        <v>0.61352014559020029</v>
      </c>
      <c r="AD40" s="2">
        <v>0.25721217523908629</v>
      </c>
      <c r="AE40" s="2">
        <v>2.3265625453559324E-2</v>
      </c>
      <c r="AF40" s="2">
        <v>15.676001956791845</v>
      </c>
      <c r="AG40" s="2">
        <v>1.0501967986927925</v>
      </c>
      <c r="AH40" s="2">
        <v>18.470921196914617</v>
      </c>
      <c r="AI40" s="2">
        <v>1.0856598797338577</v>
      </c>
      <c r="AJ40" s="2">
        <v>0.24416628103069549</v>
      </c>
      <c r="AK40" s="2">
        <v>3.1515924300407325E-2</v>
      </c>
      <c r="AL40" s="2">
        <v>2.2072202077801219E-2</v>
      </c>
      <c r="AM40" s="2">
        <v>1.4592163000092348E-2</v>
      </c>
      <c r="AN40" s="2">
        <v>1.1351528287511421E-2</v>
      </c>
      <c r="AO40" s="2">
        <v>9.8244307595500239E-3</v>
      </c>
      <c r="AP40" s="21">
        <f t="shared" ref="AP40:AP50" si="2">SUM(AN40,AL40,AJ40,AH40,AF40,AD40,AB40,Z40,X40,V40)</f>
        <v>100.00000000000003</v>
      </c>
      <c r="AQ40" s="65">
        <v>0.17034156490786115</v>
      </c>
    </row>
    <row r="41" spans="1:43" s="3" customFormat="1" ht="4.95" customHeight="1">
      <c r="A41" s="38"/>
      <c r="B41" s="18"/>
      <c r="C41" s="18"/>
      <c r="D41" s="14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3"/>
      <c r="V41" s="20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1"/>
      <c r="AQ41" s="65"/>
    </row>
    <row r="42" spans="1:43" s="3" customFormat="1" ht="18" customHeight="1">
      <c r="A42" s="38" t="s">
        <v>26</v>
      </c>
      <c r="B42" s="18">
        <v>1020</v>
      </c>
      <c r="C42" s="18">
        <v>0.6</v>
      </c>
      <c r="D42" s="11">
        <v>33.075542796967852</v>
      </c>
      <c r="E42" s="4">
        <v>3.881537818554436</v>
      </c>
      <c r="F42" s="12"/>
      <c r="G42" s="12"/>
      <c r="H42" s="4">
        <v>66.924457203032148</v>
      </c>
      <c r="I42" s="4">
        <v>8.0771922113958343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3"/>
      <c r="V42" s="20">
        <v>43.111936477912884</v>
      </c>
      <c r="W42" s="2">
        <v>3.9787457469319372</v>
      </c>
      <c r="X42" s="2">
        <v>9.2641269090805001E-2</v>
      </c>
      <c r="Y42" s="2">
        <v>1.3848778617744808E-2</v>
      </c>
      <c r="Z42" s="2">
        <v>23.177472897304739</v>
      </c>
      <c r="AA42" s="2">
        <v>2.8109117786786069</v>
      </c>
      <c r="AB42" s="2">
        <v>8.1764302359551309</v>
      </c>
      <c r="AC42" s="2">
        <v>0.91426274557514131</v>
      </c>
      <c r="AD42" s="2">
        <v>0.20496874389318312</v>
      </c>
      <c r="AE42" s="2">
        <v>2.5736740784083865E-2</v>
      </c>
      <c r="AF42" s="2">
        <v>12.422927078617347</v>
      </c>
      <c r="AG42" s="2">
        <v>1.4535338192608174</v>
      </c>
      <c r="AH42" s="2">
        <v>11.932527546480953</v>
      </c>
      <c r="AI42" s="2">
        <v>1.4486708393534145</v>
      </c>
      <c r="AJ42" s="2">
        <v>0.81041019009405657</v>
      </c>
      <c r="AK42" s="2">
        <v>0.15929454328379911</v>
      </c>
      <c r="AL42" s="2">
        <v>5.1218785667979709E-2</v>
      </c>
      <c r="AM42" s="2">
        <v>1.2094948666573164E-2</v>
      </c>
      <c r="AN42" s="2">
        <v>1.9466774982912584E-2</v>
      </c>
      <c r="AO42" s="2">
        <v>1.5022927030857437E-2</v>
      </c>
      <c r="AP42" s="21">
        <f t="shared" si="2"/>
        <v>100</v>
      </c>
      <c r="AQ42" s="65">
        <v>5.3439775255251176E-2</v>
      </c>
    </row>
    <row r="43" spans="1:43" s="3" customFormat="1" ht="4.95" customHeight="1">
      <c r="A43" s="38"/>
      <c r="B43" s="18"/>
      <c r="C43" s="18"/>
      <c r="D43" s="14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3"/>
      <c r="V43" s="20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1"/>
      <c r="AQ43" s="65"/>
    </row>
    <row r="44" spans="1:43" s="3" customFormat="1" ht="18" customHeight="1">
      <c r="A44" s="38" t="s">
        <v>27</v>
      </c>
      <c r="B44" s="18">
        <v>990</v>
      </c>
      <c r="C44" s="18">
        <v>0.6</v>
      </c>
      <c r="D44" s="11">
        <v>37.784328694766735</v>
      </c>
      <c r="E44" s="4">
        <v>7.3168757100951236</v>
      </c>
      <c r="F44" s="12"/>
      <c r="G44" s="12"/>
      <c r="H44" s="4">
        <v>62.215671305233258</v>
      </c>
      <c r="I44" s="4">
        <v>13.965656210960169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3"/>
      <c r="V44" s="20">
        <v>42.359576118811944</v>
      </c>
      <c r="W44" s="2">
        <v>6.9064032869857179</v>
      </c>
      <c r="X44" s="2">
        <v>9.0024853171180391E-2</v>
      </c>
      <c r="Y44" s="2">
        <v>1.9925835388909057E-2</v>
      </c>
      <c r="Z44" s="2">
        <v>21.55576891116084</v>
      </c>
      <c r="AA44" s="2">
        <v>4.8439235570004522</v>
      </c>
      <c r="AB44" s="2">
        <v>10.652611449936664</v>
      </c>
      <c r="AC44" s="2">
        <v>1.9762320078328037</v>
      </c>
      <c r="AD44" s="2">
        <v>0.28046375846026061</v>
      </c>
      <c r="AE44" s="2">
        <v>5.3455929104507069E-2</v>
      </c>
      <c r="AF44" s="2">
        <v>13.06991378209462</v>
      </c>
      <c r="AG44" s="2">
        <v>2.5247967274926162</v>
      </c>
      <c r="AH44" s="2">
        <v>11.157193439942132</v>
      </c>
      <c r="AI44" s="2">
        <v>2.49289352949264</v>
      </c>
      <c r="AJ44" s="2">
        <v>0.76310108684638689</v>
      </c>
      <c r="AK44" s="2">
        <v>0.21609030344507127</v>
      </c>
      <c r="AL44" s="2">
        <v>4.8150098747140539E-2</v>
      </c>
      <c r="AM44" s="2">
        <v>1.5475919049289405E-2</v>
      </c>
      <c r="AN44" s="2">
        <v>2.3196500828838791E-2</v>
      </c>
      <c r="AO44" s="2">
        <v>1.6444311613372078E-2</v>
      </c>
      <c r="AP44" s="21">
        <f t="shared" si="2"/>
        <v>100</v>
      </c>
      <c r="AQ44" s="65">
        <v>4.4671231501162895E-2</v>
      </c>
    </row>
    <row r="45" spans="1:43" s="3" customFormat="1" ht="4.95" customHeight="1">
      <c r="A45" s="38"/>
      <c r="B45" s="18"/>
      <c r="C45" s="18"/>
      <c r="D45" s="11"/>
      <c r="E45" s="4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3"/>
      <c r="V45" s="20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1"/>
      <c r="AQ45" s="65"/>
    </row>
    <row r="46" spans="1:43" s="3" customFormat="1" ht="18" customHeight="1">
      <c r="A46" s="38" t="s">
        <v>28</v>
      </c>
      <c r="B46" s="18">
        <v>960</v>
      </c>
      <c r="C46" s="18">
        <v>0.4</v>
      </c>
      <c r="D46" s="14"/>
      <c r="E46" s="12"/>
      <c r="F46" s="12"/>
      <c r="G46" s="12"/>
      <c r="H46" s="4">
        <v>29.870069848420183</v>
      </c>
      <c r="I46" s="4">
        <v>2.0005422275400884</v>
      </c>
      <c r="J46" s="4">
        <v>70.129930151579813</v>
      </c>
      <c r="K46" s="4">
        <v>3.39760531715639</v>
      </c>
      <c r="L46" s="12"/>
      <c r="M46" s="12"/>
      <c r="N46" s="12"/>
      <c r="O46" s="12"/>
      <c r="P46" s="12"/>
      <c r="Q46" s="12"/>
      <c r="R46" s="12"/>
      <c r="S46" s="12"/>
      <c r="T46" s="12"/>
      <c r="U46" s="13"/>
      <c r="V46" s="20">
        <v>42.33412068528618</v>
      </c>
      <c r="W46" s="2">
        <v>1.6937101533369223</v>
      </c>
      <c r="X46" s="2">
        <v>2.2288786867211243</v>
      </c>
      <c r="Y46" s="2">
        <v>0.12621605454356963</v>
      </c>
      <c r="Z46" s="2">
        <v>21.206994426736347</v>
      </c>
      <c r="AA46" s="2">
        <v>0.7228609136558406</v>
      </c>
      <c r="AB46" s="2">
        <v>9.901119856523378</v>
      </c>
      <c r="AC46" s="2">
        <v>0.13902488834998469</v>
      </c>
      <c r="AD46" s="2">
        <v>0.26183197996386359</v>
      </c>
      <c r="AE46" s="2">
        <v>1.2806010836660131E-2</v>
      </c>
      <c r="AF46" s="2">
        <v>8.405405228950416</v>
      </c>
      <c r="AG46" s="2">
        <v>0.12968326657533474</v>
      </c>
      <c r="AH46" s="2">
        <v>12.965730858116739</v>
      </c>
      <c r="AI46" s="2">
        <v>0.37732746033258907</v>
      </c>
      <c r="AJ46" s="2">
        <v>2.0270319997555051</v>
      </c>
      <c r="AK46" s="2">
        <v>9.676341276735155E-2</v>
      </c>
      <c r="AL46" s="2">
        <v>0.65561533623817203</v>
      </c>
      <c r="AM46" s="2">
        <v>2.1677054015361144E-2</v>
      </c>
      <c r="AN46" s="2">
        <v>1.3270941708269699E-2</v>
      </c>
      <c r="AO46" s="2">
        <v>7.5972365269457278E-3</v>
      </c>
      <c r="AP46" s="21">
        <f t="shared" si="2"/>
        <v>100</v>
      </c>
      <c r="AQ46" s="65">
        <v>0.21123564232740816</v>
      </c>
    </row>
    <row r="47" spans="1:43" s="3" customFormat="1" ht="4.95" customHeight="1">
      <c r="A47" s="38"/>
      <c r="B47" s="18"/>
      <c r="C47" s="18"/>
      <c r="D47" s="14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3"/>
      <c r="V47" s="20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1"/>
      <c r="AQ47" s="65"/>
    </row>
    <row r="48" spans="1:43" s="3" customFormat="1" ht="18" customHeight="1">
      <c r="A48" s="38" t="s">
        <v>29</v>
      </c>
      <c r="B48" s="18">
        <v>930</v>
      </c>
      <c r="C48" s="18">
        <v>0.4</v>
      </c>
      <c r="D48" s="14"/>
      <c r="E48" s="12"/>
      <c r="F48" s="12"/>
      <c r="G48" s="12"/>
      <c r="H48" s="4">
        <v>37.575209646995773</v>
      </c>
      <c r="I48" s="4">
        <v>1.1686107137218964</v>
      </c>
      <c r="J48" s="4">
        <v>50.487276647093061</v>
      </c>
      <c r="K48" s="4">
        <v>2.0187182866807327</v>
      </c>
      <c r="L48" s="12"/>
      <c r="M48" s="12"/>
      <c r="N48" s="12"/>
      <c r="O48" s="12"/>
      <c r="P48" s="4">
        <v>11.937513705911176</v>
      </c>
      <c r="Q48" s="4">
        <v>1.4949400906295576</v>
      </c>
      <c r="R48" s="12"/>
      <c r="S48" s="12"/>
      <c r="T48" s="12"/>
      <c r="U48" s="13"/>
      <c r="V48" s="20">
        <v>38.550401901367088</v>
      </c>
      <c r="W48" s="2">
        <v>1.0290881239970724</v>
      </c>
      <c r="X48" s="2">
        <v>2.9431010233345525</v>
      </c>
      <c r="Y48" s="2">
        <v>0.22083733832131971</v>
      </c>
      <c r="Z48" s="2">
        <v>21.211187716548196</v>
      </c>
      <c r="AA48" s="2">
        <v>0.54945289951875242</v>
      </c>
      <c r="AB48" s="2">
        <v>17.050670413963868</v>
      </c>
      <c r="AC48" s="2">
        <v>1.1654752068230452</v>
      </c>
      <c r="AD48" s="2">
        <v>0.39381661633856618</v>
      </c>
      <c r="AE48" s="2">
        <v>2.1397559697518796E-2</v>
      </c>
      <c r="AF48" s="2">
        <v>5.9012268096572198</v>
      </c>
      <c r="AG48" s="2">
        <v>0.24739123216553632</v>
      </c>
      <c r="AH48" s="2">
        <v>11.675648406707053</v>
      </c>
      <c r="AI48" s="2">
        <v>0.36340129587890213</v>
      </c>
      <c r="AJ48" s="2">
        <v>1.7720963990037162</v>
      </c>
      <c r="AK48" s="2">
        <v>0.1131356944805961</v>
      </c>
      <c r="AL48" s="2">
        <v>0.4851172227661128</v>
      </c>
      <c r="AM48" s="2">
        <v>2.6292573176832475E-2</v>
      </c>
      <c r="AN48" s="2">
        <v>1.6733490313647934E-2</v>
      </c>
      <c r="AO48" s="2">
        <v>6.1560846543349959E-3</v>
      </c>
      <c r="AP48" s="21">
        <f t="shared" si="2"/>
        <v>100.00000000000003</v>
      </c>
      <c r="AQ48" s="65">
        <v>0.10611896853887412</v>
      </c>
    </row>
    <row r="49" spans="1:43" s="3" customFormat="1" ht="4.95" customHeight="1">
      <c r="A49" s="38"/>
      <c r="B49" s="18"/>
      <c r="C49" s="18"/>
      <c r="D49" s="14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3"/>
      <c r="V49" s="20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1"/>
      <c r="AQ49" s="65"/>
    </row>
    <row r="50" spans="1:43" s="3" customFormat="1" ht="18" customHeight="1">
      <c r="A50" s="38" t="s">
        <v>30</v>
      </c>
      <c r="B50" s="18">
        <v>900</v>
      </c>
      <c r="C50" s="18">
        <v>0.2</v>
      </c>
      <c r="D50" s="14"/>
      <c r="E50" s="12"/>
      <c r="F50" s="12"/>
      <c r="G50" s="12"/>
      <c r="H50" s="4">
        <v>66.028841113011552</v>
      </c>
      <c r="I50" s="4">
        <v>0.65396662175861808</v>
      </c>
      <c r="J50" s="12"/>
      <c r="K50" s="12"/>
      <c r="L50" s="4">
        <v>12.458574785625895</v>
      </c>
      <c r="M50" s="4">
        <v>0.5521345791315595</v>
      </c>
      <c r="N50" s="12"/>
      <c r="O50" s="12"/>
      <c r="P50" s="4">
        <v>20.112916757128989</v>
      </c>
      <c r="Q50" s="4">
        <v>0</v>
      </c>
      <c r="R50" s="12"/>
      <c r="S50" s="12"/>
      <c r="T50" s="4">
        <v>1.399667344233575</v>
      </c>
      <c r="U50" s="15">
        <v>0.20922815066019393</v>
      </c>
      <c r="V50" s="20">
        <v>43.20195767328233</v>
      </c>
      <c r="W50" s="2">
        <v>1.2371111289266439</v>
      </c>
      <c r="X50" s="2">
        <v>0.76880183523803192</v>
      </c>
      <c r="Y50" s="2">
        <v>0.15670352817249952</v>
      </c>
      <c r="Z50" s="2">
        <v>22.128475088860068</v>
      </c>
      <c r="AA50" s="2">
        <v>0.86069775130218895</v>
      </c>
      <c r="AB50" s="2">
        <v>14.498024249967036</v>
      </c>
      <c r="AC50" s="2">
        <v>0.24586631834200706</v>
      </c>
      <c r="AD50" s="2">
        <v>0.80708966011246075</v>
      </c>
      <c r="AE50" s="2">
        <v>4.0648409834409566E-2</v>
      </c>
      <c r="AF50" s="2">
        <v>4.980344432257982</v>
      </c>
      <c r="AG50" s="2">
        <v>0.20189014864952654</v>
      </c>
      <c r="AH50" s="2">
        <v>11.247572803755363</v>
      </c>
      <c r="AI50" s="2">
        <v>0.84385452317583332</v>
      </c>
      <c r="AJ50" s="2">
        <v>1.5966437399068421</v>
      </c>
      <c r="AK50" s="2">
        <v>0.47343155226240408</v>
      </c>
      <c r="AL50" s="2">
        <v>0.16630857873894556</v>
      </c>
      <c r="AM50" s="2">
        <v>5.4997396738756719E-2</v>
      </c>
      <c r="AN50" s="2">
        <v>0.60478193788095602</v>
      </c>
      <c r="AO50" s="2">
        <v>8.6009523214007816E-2</v>
      </c>
      <c r="AP50" s="21">
        <f t="shared" si="2"/>
        <v>100.00000000000001</v>
      </c>
      <c r="AQ50" s="65">
        <v>0.71841637198239938</v>
      </c>
    </row>
    <row r="51" spans="1:43" s="3" customFormat="1" ht="4.95" customHeight="1">
      <c r="A51" s="38"/>
      <c r="B51" s="18"/>
      <c r="C51" s="18"/>
      <c r="D51" s="14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3"/>
      <c r="V51" s="20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1"/>
      <c r="AQ51" s="65"/>
    </row>
    <row r="52" spans="1:43" s="3" customFormat="1" ht="18" customHeight="1">
      <c r="A52" s="37" t="s">
        <v>39</v>
      </c>
      <c r="B52" s="19"/>
      <c r="C52" s="19"/>
      <c r="D52" s="14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3"/>
      <c r="V52" s="20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1"/>
      <c r="AQ52" s="65"/>
    </row>
    <row r="53" spans="1:43" s="3" customFormat="1" ht="4.95" customHeight="1">
      <c r="A53" s="38"/>
      <c r="B53" s="18"/>
      <c r="C53" s="18"/>
      <c r="D53" s="14"/>
      <c r="E53" s="12"/>
      <c r="F53" s="12"/>
      <c r="G53" s="12"/>
      <c r="H53" s="4"/>
      <c r="I53" s="4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3"/>
      <c r="V53" s="20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1"/>
      <c r="AQ53" s="65"/>
    </row>
    <row r="54" spans="1:43" s="3" customFormat="1" ht="18" customHeight="1">
      <c r="A54" s="38" t="s">
        <v>32</v>
      </c>
      <c r="B54" s="18">
        <v>1020</v>
      </c>
      <c r="C54" s="18">
        <v>0.8</v>
      </c>
      <c r="D54" s="14"/>
      <c r="E54" s="12"/>
      <c r="F54" s="4">
        <v>67.641225309068119</v>
      </c>
      <c r="G54" s="4">
        <v>3.1542498657605904</v>
      </c>
      <c r="H54" s="4">
        <v>18.032017904371486</v>
      </c>
      <c r="I54" s="4">
        <v>4.0411845644968931</v>
      </c>
      <c r="J54" s="12"/>
      <c r="K54" s="12"/>
      <c r="L54" s="12"/>
      <c r="M54" s="12"/>
      <c r="N54" s="4">
        <v>14.326756786560393</v>
      </c>
      <c r="O54" s="4">
        <v>1.4110490733182466</v>
      </c>
      <c r="P54" s="12"/>
      <c r="Q54" s="12"/>
      <c r="R54" s="12"/>
      <c r="S54" s="12"/>
      <c r="T54" s="12"/>
      <c r="U54" s="13"/>
      <c r="V54" s="20">
        <v>40.739082708575879</v>
      </c>
      <c r="W54" s="2">
        <v>2.3915895126883449</v>
      </c>
      <c r="X54" s="2">
        <v>0.68108735471524606</v>
      </c>
      <c r="Y54" s="2">
        <v>6.4598781396433727E-2</v>
      </c>
      <c r="Z54" s="2">
        <v>20.5477115338898</v>
      </c>
      <c r="AA54" s="2">
        <v>1.6854532417358234</v>
      </c>
      <c r="AB54" s="2">
        <v>8.7959226912275579</v>
      </c>
      <c r="AC54" s="2">
        <v>0.44970169370874097</v>
      </c>
      <c r="AD54" s="2">
        <v>0.27582573739695498</v>
      </c>
      <c r="AE54" s="2">
        <v>2.1841823140897401E-2</v>
      </c>
      <c r="AF54" s="2">
        <v>11.773080910036997</v>
      </c>
      <c r="AG54" s="2">
        <v>0.52056738350678922</v>
      </c>
      <c r="AH54" s="2">
        <v>16.74346395881129</v>
      </c>
      <c r="AI54" s="2">
        <v>1.0021554918876767</v>
      </c>
      <c r="AJ54" s="2">
        <v>0.41073514981731324</v>
      </c>
      <c r="AK54" s="2">
        <v>6.0492501329561355E-2</v>
      </c>
      <c r="AL54" s="2">
        <v>2.4323030868592017E-2</v>
      </c>
      <c r="AM54" s="2">
        <v>9.5917355787437791E-3</v>
      </c>
      <c r="AN54" s="2">
        <v>8.7669246603590528E-3</v>
      </c>
      <c r="AO54" s="2">
        <v>7.5893256967394726E-3</v>
      </c>
      <c r="AP54" s="21">
        <f t="shared" ref="AP54:AP64" si="3">SUM(AN54,AL54,AJ54,AH54,AF54,AD54,AB54,Z54,X54,V54)</f>
        <v>99.999999999999986</v>
      </c>
      <c r="AQ54" s="65">
        <v>0.24789891048483234</v>
      </c>
    </row>
    <row r="55" spans="1:43" s="3" customFormat="1" ht="4.95" customHeight="1">
      <c r="A55" s="38"/>
      <c r="B55" s="18"/>
      <c r="C55" s="18"/>
      <c r="D55" s="14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3"/>
      <c r="V55" s="20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1"/>
      <c r="AQ55" s="65"/>
    </row>
    <row r="56" spans="1:43" s="3" customFormat="1" ht="18" customHeight="1">
      <c r="A56" s="38" t="s">
        <v>33</v>
      </c>
      <c r="B56" s="18">
        <v>990</v>
      </c>
      <c r="C56" s="18">
        <v>0.6</v>
      </c>
      <c r="D56" s="11">
        <v>28.149804960142166</v>
      </c>
      <c r="E56" s="4">
        <v>6.3192361429854031</v>
      </c>
      <c r="F56" s="12"/>
      <c r="G56" s="12"/>
      <c r="H56" s="4">
        <v>71.850195039857823</v>
      </c>
      <c r="I56" s="4">
        <v>11.021841679619666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3"/>
      <c r="V56" s="20">
        <v>43.056346709982662</v>
      </c>
      <c r="W56" s="2">
        <v>5.5382368677625529</v>
      </c>
      <c r="X56" s="2">
        <v>0.11877513932785483</v>
      </c>
      <c r="Y56" s="2">
        <v>2.4418721358065332E-2</v>
      </c>
      <c r="Z56" s="2">
        <v>24.967767125033209</v>
      </c>
      <c r="AA56" s="2">
        <v>3.8426309338124907</v>
      </c>
      <c r="AB56" s="2">
        <v>8.2979035938209122</v>
      </c>
      <c r="AC56" s="2">
        <v>1.7638028031170849</v>
      </c>
      <c r="AD56" s="2">
        <v>0.209602353587162</v>
      </c>
      <c r="AE56" s="2">
        <v>4.4333436829814853E-2</v>
      </c>
      <c r="AF56" s="2">
        <v>9.5335037018429816</v>
      </c>
      <c r="AG56" s="2">
        <v>2.130777675746613</v>
      </c>
      <c r="AH56" s="2">
        <v>12.840688293591526</v>
      </c>
      <c r="AI56" s="2">
        <v>1.9848046837678579</v>
      </c>
      <c r="AJ56" s="2">
        <v>0.91334309852191498</v>
      </c>
      <c r="AK56" s="2">
        <v>0.20626329895922066</v>
      </c>
      <c r="AL56" s="2">
        <v>4.1859942374868918E-2</v>
      </c>
      <c r="AM56" s="2">
        <v>1.5701009395016244E-2</v>
      </c>
      <c r="AN56" s="2">
        <v>2.0210041916908335E-2</v>
      </c>
      <c r="AO56" s="2">
        <v>1.7176518883598873E-2</v>
      </c>
      <c r="AP56" s="21">
        <f t="shared" si="3"/>
        <v>100</v>
      </c>
      <c r="AQ56" s="65">
        <v>5.4951866171053548E-2</v>
      </c>
    </row>
    <row r="57" spans="1:43" s="3" customFormat="1" ht="4.95" customHeight="1">
      <c r="A57" s="38"/>
      <c r="B57" s="18"/>
      <c r="C57" s="18"/>
      <c r="D57" s="14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3"/>
      <c r="V57" s="20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1"/>
      <c r="AQ57" s="65"/>
    </row>
    <row r="58" spans="1:43" s="3" customFormat="1" ht="18" customHeight="1">
      <c r="A58" s="38" t="s">
        <v>34</v>
      </c>
      <c r="B58" s="18">
        <v>960</v>
      </c>
      <c r="C58" s="18">
        <v>0.6</v>
      </c>
      <c r="D58" s="11">
        <v>34.386787594687256</v>
      </c>
      <c r="E58" s="4">
        <v>5.4994782888634672</v>
      </c>
      <c r="F58" s="12"/>
      <c r="G58" s="12"/>
      <c r="H58" s="4">
        <v>58.024760203612466</v>
      </c>
      <c r="I58" s="4">
        <v>8.8127055498087881</v>
      </c>
      <c r="J58" s="12"/>
      <c r="K58" s="12"/>
      <c r="L58" s="12"/>
      <c r="M58" s="12"/>
      <c r="N58" s="12"/>
      <c r="O58" s="12"/>
      <c r="P58" s="4">
        <v>7.588452201700262</v>
      </c>
      <c r="Q58" s="4">
        <v>0</v>
      </c>
      <c r="R58" s="12"/>
      <c r="S58" s="12"/>
      <c r="T58" s="12"/>
      <c r="U58" s="13"/>
      <c r="V58" s="20">
        <v>39.138444562462325</v>
      </c>
      <c r="W58" s="2">
        <v>4.5121806524321393</v>
      </c>
      <c r="X58" s="2">
        <v>1.3193163726950774</v>
      </c>
      <c r="Y58" s="2">
        <v>2.591854462343968E-2</v>
      </c>
      <c r="Z58" s="2">
        <v>20.741504504848969</v>
      </c>
      <c r="AA58" s="2">
        <v>3.0446906601708195</v>
      </c>
      <c r="AB58" s="2">
        <v>16.563644613179015</v>
      </c>
      <c r="AC58" s="2">
        <v>1.747832576366938</v>
      </c>
      <c r="AD58" s="2">
        <v>0.35592721101807107</v>
      </c>
      <c r="AE58" s="2">
        <v>4.8263797764421995E-2</v>
      </c>
      <c r="AF58" s="2">
        <v>10.830982372950359</v>
      </c>
      <c r="AG58" s="2">
        <v>1.6765228985791918</v>
      </c>
      <c r="AH58" s="2">
        <v>10.147848044460936</v>
      </c>
      <c r="AI58" s="2">
        <v>1.5323810810359075</v>
      </c>
      <c r="AJ58" s="2">
        <v>0.82575003178248807</v>
      </c>
      <c r="AK58" s="2">
        <v>0.14057431227388964</v>
      </c>
      <c r="AL58" s="2">
        <v>5.3791425538521537E-2</v>
      </c>
      <c r="AM58" s="2">
        <v>1.4763803059940692E-2</v>
      </c>
      <c r="AN58" s="2">
        <v>2.2790861064214928E-2</v>
      </c>
      <c r="AO58" s="2">
        <v>1.4727447391276443E-2</v>
      </c>
      <c r="AP58" s="21">
        <f t="shared" si="3"/>
        <v>99.999999999999972</v>
      </c>
      <c r="AQ58" s="65">
        <v>0.14719288923408916</v>
      </c>
    </row>
    <row r="59" spans="1:43" s="3" customFormat="1" ht="4.95" customHeight="1">
      <c r="A59" s="38"/>
      <c r="B59" s="18"/>
      <c r="C59" s="18"/>
      <c r="D59" s="11"/>
      <c r="E59" s="4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3"/>
      <c r="V59" s="20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1"/>
      <c r="AQ59" s="65"/>
    </row>
    <row r="60" spans="1:43" s="3" customFormat="1" ht="18" customHeight="1">
      <c r="A60" s="38" t="s">
        <v>35</v>
      </c>
      <c r="B60" s="18">
        <v>930</v>
      </c>
      <c r="C60" s="18">
        <v>0.6</v>
      </c>
      <c r="D60" s="14"/>
      <c r="E60" s="12"/>
      <c r="F60" s="12"/>
      <c r="G60" s="12"/>
      <c r="H60" s="4">
        <v>36.193678811962897</v>
      </c>
      <c r="I60" s="4">
        <v>1.7771950754407559</v>
      </c>
      <c r="J60" s="4">
        <v>40.879667415417074</v>
      </c>
      <c r="K60" s="4">
        <v>3.2138487331874965</v>
      </c>
      <c r="L60" s="12"/>
      <c r="M60" s="12"/>
      <c r="N60" s="12"/>
      <c r="O60" s="12"/>
      <c r="P60" s="4">
        <v>22.926653772620021</v>
      </c>
      <c r="Q60" s="4">
        <v>0.68339346984167915</v>
      </c>
      <c r="R60" s="12"/>
      <c r="S60" s="12"/>
      <c r="T60" s="12"/>
      <c r="U60" s="13"/>
      <c r="V60" s="20">
        <v>33.922510463191067</v>
      </c>
      <c r="W60" s="2">
        <v>1.5967741697384921</v>
      </c>
      <c r="X60" s="2">
        <v>2.6785673208137166</v>
      </c>
      <c r="Y60" s="2">
        <v>0.15206355492424073</v>
      </c>
      <c r="Z60" s="2">
        <v>20.255091817373909</v>
      </c>
      <c r="AA60" s="2">
        <v>0.83073734872821314</v>
      </c>
      <c r="AB60" s="2">
        <v>24.449806859627735</v>
      </c>
      <c r="AC60" s="2">
        <v>0.76373025930401128</v>
      </c>
      <c r="AD60" s="2">
        <v>0.44240240468335101</v>
      </c>
      <c r="AE60" s="2">
        <v>2.1743825399064914E-2</v>
      </c>
      <c r="AF60" s="2">
        <v>6.0570732100853046</v>
      </c>
      <c r="AG60" s="2">
        <v>0.41504869540926231</v>
      </c>
      <c r="AH60" s="2">
        <v>10.242065283463353</v>
      </c>
      <c r="AI60" s="2">
        <v>0.48663195354274635</v>
      </c>
      <c r="AJ60" s="2">
        <v>1.606561214639155</v>
      </c>
      <c r="AK60" s="2">
        <v>0.12518754501311069</v>
      </c>
      <c r="AL60" s="2">
        <v>0.32310191910350972</v>
      </c>
      <c r="AM60" s="2">
        <v>3.2243822906172691E-2</v>
      </c>
      <c r="AN60" s="2">
        <v>2.2819507018880549E-2</v>
      </c>
      <c r="AO60" s="2">
        <v>1.0958643865240689E-2</v>
      </c>
      <c r="AP60" s="21">
        <f t="shared" si="3"/>
        <v>99.999999999999972</v>
      </c>
      <c r="AQ60" s="65">
        <v>0.47937337619171294</v>
      </c>
    </row>
    <row r="61" spans="1:43" s="3" customFormat="1" ht="4.95" customHeight="1">
      <c r="A61" s="38"/>
      <c r="B61" s="18"/>
      <c r="C61" s="18"/>
      <c r="D61" s="14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3"/>
      <c r="V61" s="20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1"/>
      <c r="AQ61" s="65"/>
    </row>
    <row r="62" spans="1:43" s="3" customFormat="1" ht="18" customHeight="1">
      <c r="A62" s="38" t="s">
        <v>36</v>
      </c>
      <c r="B62" s="18">
        <v>900</v>
      </c>
      <c r="C62" s="18">
        <v>0.4</v>
      </c>
      <c r="D62" s="14"/>
      <c r="E62" s="12"/>
      <c r="F62" s="12"/>
      <c r="G62" s="12"/>
      <c r="H62" s="4">
        <v>28.520112125632792</v>
      </c>
      <c r="I62" s="4">
        <v>10.483615863350545</v>
      </c>
      <c r="J62" s="4">
        <v>68.896820158787946</v>
      </c>
      <c r="K62" s="4">
        <v>15.587123080611862</v>
      </c>
      <c r="L62" s="12"/>
      <c r="M62" s="12"/>
      <c r="N62" s="12"/>
      <c r="O62" s="12"/>
      <c r="P62" s="12"/>
      <c r="Q62" s="12"/>
      <c r="R62" s="4">
        <v>2.583067715579269</v>
      </c>
      <c r="S62" s="4">
        <v>0</v>
      </c>
      <c r="T62" s="12"/>
      <c r="U62" s="13"/>
      <c r="V62" s="20">
        <v>43.576060725170379</v>
      </c>
      <c r="W62" s="2">
        <v>8.4273495691282942</v>
      </c>
      <c r="X62" s="2">
        <v>3.4674762647669422</v>
      </c>
      <c r="Y62" s="2">
        <v>0.47809594907229575</v>
      </c>
      <c r="Z62" s="2">
        <v>19.345026270987844</v>
      </c>
      <c r="AA62" s="2">
        <v>4.1878464443244274</v>
      </c>
      <c r="AB62" s="2">
        <v>8.4969902528313526</v>
      </c>
      <c r="AC62" s="2">
        <v>1.6612878388855561</v>
      </c>
      <c r="AD62" s="2">
        <v>0.48442360318786276</v>
      </c>
      <c r="AE62" s="2">
        <v>9.7958217891573607E-2</v>
      </c>
      <c r="AF62" s="2">
        <v>9.9783177768123874</v>
      </c>
      <c r="AG62" s="2">
        <v>2.22574843025517</v>
      </c>
      <c r="AH62" s="2">
        <v>12.049950055403292</v>
      </c>
      <c r="AI62" s="2">
        <v>2.4194957800602466</v>
      </c>
      <c r="AJ62" s="2">
        <v>2.10645100356995</v>
      </c>
      <c r="AK62" s="2">
        <v>0.43408783219819552</v>
      </c>
      <c r="AL62" s="2">
        <v>0.45579047100466141</v>
      </c>
      <c r="AM62" s="2">
        <v>9.8899620955238632E-2</v>
      </c>
      <c r="AN62" s="2">
        <v>3.9513576265332848E-2</v>
      </c>
      <c r="AO62" s="2">
        <v>1.2655049648634531E-2</v>
      </c>
      <c r="AP62" s="21">
        <f t="shared" si="3"/>
        <v>100</v>
      </c>
      <c r="AQ62" s="65">
        <v>0.19531375954125568</v>
      </c>
    </row>
    <row r="63" spans="1:43" s="3" customFormat="1" ht="4.95" customHeight="1">
      <c r="A63" s="38"/>
      <c r="B63" s="18"/>
      <c r="C63" s="18"/>
      <c r="D63" s="14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3"/>
      <c r="V63" s="20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1"/>
      <c r="AQ63" s="65"/>
    </row>
    <row r="64" spans="1:43" s="62" customFormat="1" ht="18" customHeight="1">
      <c r="A64" s="54" t="s">
        <v>37</v>
      </c>
      <c r="B64" s="55">
        <v>870</v>
      </c>
      <c r="C64" s="55">
        <v>0.4</v>
      </c>
      <c r="D64" s="63"/>
      <c r="E64" s="57"/>
      <c r="F64" s="57"/>
      <c r="G64" s="57"/>
      <c r="H64" s="56">
        <v>46.431920884413898</v>
      </c>
      <c r="I64" s="56">
        <v>1.3312578437234506</v>
      </c>
      <c r="J64" s="56">
        <v>50.427344299717348</v>
      </c>
      <c r="K64" s="56">
        <v>2.1502702342190272</v>
      </c>
      <c r="L64" s="57"/>
      <c r="M64" s="57"/>
      <c r="N64" s="57"/>
      <c r="O64" s="57"/>
      <c r="P64" s="57"/>
      <c r="Q64" s="57"/>
      <c r="R64" s="56">
        <v>2.6140426663227392</v>
      </c>
      <c r="S64" s="56">
        <v>0.58208927002184929</v>
      </c>
      <c r="T64" s="56">
        <v>0.5266921495460154</v>
      </c>
      <c r="U64" s="64">
        <v>0</v>
      </c>
      <c r="V64" s="59">
        <v>44.595335327382415</v>
      </c>
      <c r="W64" s="60">
        <v>1.2025503622410085</v>
      </c>
      <c r="X64" s="60">
        <v>2.5251178439573532</v>
      </c>
      <c r="Y64" s="60">
        <v>0.311845504987595</v>
      </c>
      <c r="Z64" s="60">
        <v>22.585275255612615</v>
      </c>
      <c r="AA64" s="60">
        <v>0.62253062527403535</v>
      </c>
      <c r="AB64" s="60">
        <v>7.554482093314947</v>
      </c>
      <c r="AC64" s="60">
        <v>0.40006011430965516</v>
      </c>
      <c r="AD64" s="60">
        <v>0.46566041443466588</v>
      </c>
      <c r="AE64" s="60">
        <v>3.348755525679202E-2</v>
      </c>
      <c r="AF64" s="60">
        <v>6.8691807761968002</v>
      </c>
      <c r="AG64" s="60">
        <v>0.32747267880042247</v>
      </c>
      <c r="AH64" s="60">
        <v>12.746526312765656</v>
      </c>
      <c r="AI64" s="60">
        <v>0.40647380192459737</v>
      </c>
      <c r="AJ64" s="60">
        <v>2.0139016073383389</v>
      </c>
      <c r="AK64" s="60">
        <v>0.14098719415607314</v>
      </c>
      <c r="AL64" s="60">
        <v>0.35948436453726368</v>
      </c>
      <c r="AM64" s="60">
        <v>3.3838255965236243E-2</v>
      </c>
      <c r="AN64" s="60">
        <v>0.28503600445994293</v>
      </c>
      <c r="AO64" s="60">
        <v>1.0993285864706383E-2</v>
      </c>
      <c r="AP64" s="61">
        <f t="shared" si="3"/>
        <v>100</v>
      </c>
      <c r="AQ64" s="66">
        <v>0.20684688876436427</v>
      </c>
    </row>
    <row r="65" spans="1:43" s="3" customFormat="1" ht="4.95" customHeight="1" thickBot="1">
      <c r="A65" s="25"/>
      <c r="B65" s="26"/>
      <c r="C65" s="26"/>
      <c r="D65" s="27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9"/>
      <c r="V65" s="30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2"/>
      <c r="AQ65" s="33"/>
    </row>
    <row r="66" spans="1:43" ht="19.95" customHeight="1">
      <c r="A66" s="70" t="s">
        <v>55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</row>
    <row r="67" spans="1:43" s="3" customFormat="1" ht="19.95" customHeight="1">
      <c r="A67" s="71" t="s">
        <v>56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</row>
    <row r="68" spans="1:43" s="3" customFormat="1" ht="19.95" customHeight="1">
      <c r="A68" s="71" t="s">
        <v>57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</row>
    <row r="69" spans="1:43" s="3" customFormat="1" ht="19.95" customHeight="1">
      <c r="A69" s="72" t="s">
        <v>63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</row>
    <row r="70" spans="1:43" ht="19.9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</row>
    <row r="71" spans="1:43" ht="19.95" customHeight="1">
      <c r="AM71" s="1"/>
      <c r="AN71" s="1"/>
    </row>
    <row r="72" spans="1:43" ht="19.95" customHeight="1">
      <c r="A72" s="48" t="s">
        <v>59</v>
      </c>
      <c r="AM72" s="1"/>
      <c r="AN72" s="1"/>
    </row>
    <row r="73" spans="1:43" ht="19.95" customHeight="1">
      <c r="A73" s="49" t="s">
        <v>65</v>
      </c>
      <c r="AM73" s="1"/>
      <c r="AN73" s="1"/>
    </row>
    <row r="74" spans="1:43" ht="19.95" customHeight="1">
      <c r="A74" s="49" t="s">
        <v>60</v>
      </c>
      <c r="AM74" s="1"/>
      <c r="AN74" s="1"/>
    </row>
    <row r="75" spans="1:43" ht="19.95" customHeight="1">
      <c r="A75" s="50" t="s">
        <v>61</v>
      </c>
      <c r="AM75" s="1"/>
      <c r="AN75" s="1"/>
    </row>
    <row r="76" spans="1:43">
      <c r="AM76" s="1"/>
      <c r="AN76" s="1"/>
    </row>
  </sheetData>
  <mergeCells count="10">
    <mergeCell ref="AQ1:AQ2"/>
    <mergeCell ref="A66:AQ66"/>
    <mergeCell ref="A67:AQ67"/>
    <mergeCell ref="A68:AQ68"/>
    <mergeCell ref="A69:AQ69"/>
    <mergeCell ref="D1:U1"/>
    <mergeCell ref="V1:AP1"/>
    <mergeCell ref="A1:A2"/>
    <mergeCell ref="B1:B2"/>
    <mergeCell ref="C1:C2"/>
  </mergeCells>
  <phoneticPr fontId="6" type="noConversion"/>
  <hyperlinks>
    <hyperlink ref="A75" r:id="rId1" xr:uid="{70B2FD6B-A43B-48C4-85D8-032026784392}"/>
  </hyperlinks>
  <pageMargins left="0.7" right="0.7" top="0.75" bottom="0.75" header="0.3" footer="0.3"/>
  <pageSetup paperSize="9" scale="5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cumulate compositions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Marxer</dc:creator>
  <cp:lastModifiedBy>Felix Marxer</cp:lastModifiedBy>
  <cp:lastPrinted>2020-09-28T20:48:35Z</cp:lastPrinted>
  <dcterms:created xsi:type="dcterms:W3CDTF">2020-08-21T13:26:46Z</dcterms:created>
  <dcterms:modified xsi:type="dcterms:W3CDTF">2021-11-03T09:34:54Z</dcterms:modified>
</cp:coreProperties>
</file>